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C:\Users\rluna\Documents\PROCESOS 2016\SELECCION ABREVIADA\PROCESO VJ-VAF-SA-007-2016 OPERADOR LOGISTICO\"/>
    </mc:Choice>
  </mc:AlternateContent>
  <bookViews>
    <workbookView xWindow="0" yWindow="0" windowWidth="24000" windowHeight="9135" tabRatio="528" activeTab="1"/>
  </bookViews>
  <sheets>
    <sheet name="CONSOLIDADO" sheetId="6" r:id="rId1"/>
    <sheet name="ELEGIBILIDAD" sheetId="33" r:id="rId2"/>
    <sheet name="PARAMETROS" sheetId="26" r:id="rId3"/>
    <sheet name="EXP GEN." sheetId="11" r:id="rId4"/>
    <sheet name="DESEMPATE 1" sheetId="14" state="hidden" r:id="rId5"/>
    <sheet name="DESEMPATE" sheetId="30" r:id="rId6"/>
    <sheet name="PROM TRM MES" sheetId="28" r:id="rId7"/>
    <sheet name="SH EURO" sheetId="31" r:id="rId8"/>
    <sheet name="PROM EUR MES" sheetId="32" r:id="rId9"/>
  </sheets>
  <externalReferences>
    <externalReference r:id="rId10"/>
    <externalReference r:id="rId11"/>
    <externalReference r:id="rId12"/>
    <externalReference r:id="rId13"/>
  </externalReferences>
  <definedNames>
    <definedName name="_xlnm._FilterDatabase" localSheetId="0" hidden="1">CONSOLIDADO!$A$4:$Q$4</definedName>
    <definedName name="_xlnm._FilterDatabase" localSheetId="3" hidden="1">'EXP GEN.'!$A$1:$AI$23</definedName>
    <definedName name="data" localSheetId="8">'PROM EUR MES'!$A$1:$K$217</definedName>
    <definedName name="Datos" localSheetId="7">'SH EURO'!$A$1:$K$6342</definedName>
    <definedName name="SAMC007">PARAMETROS!$G$9</definedName>
  </definedNames>
  <calcPr calcId="152511"/>
</workbook>
</file>

<file path=xl/calcChain.xml><?xml version="1.0" encoding="utf-8"?>
<calcChain xmlns="http://schemas.openxmlformats.org/spreadsheetml/2006/main">
  <c r="F22" i="6" l="1"/>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25" i="33"/>
  <c r="E25" i="33"/>
  <c r="F24" i="33"/>
  <c r="E24" i="33"/>
  <c r="F23" i="33"/>
  <c r="E23" i="33"/>
  <c r="F22" i="33"/>
  <c r="I22" i="33" s="1"/>
  <c r="E22" i="33"/>
  <c r="E21" i="33"/>
  <c r="E20" i="33"/>
  <c r="F19" i="33"/>
  <c r="E19" i="33"/>
  <c r="F18" i="33"/>
  <c r="E18" i="33"/>
  <c r="I17" i="33"/>
  <c r="F17" i="33"/>
  <c r="E17" i="33"/>
  <c r="E16" i="33"/>
  <c r="F15" i="33"/>
  <c r="E15" i="33"/>
  <c r="E14" i="33"/>
  <c r="F14" i="33" s="1"/>
  <c r="E13" i="33"/>
  <c r="F13" i="33" s="1"/>
  <c r="E12" i="33"/>
  <c r="E11" i="33"/>
  <c r="F11" i="33" s="1"/>
  <c r="P10" i="33"/>
  <c r="P11" i="33" s="1"/>
  <c r="E10" i="33"/>
  <c r="M9" i="33"/>
  <c r="E9" i="33"/>
  <c r="P12" i="33" l="1"/>
  <c r="F12" i="33"/>
  <c r="F21" i="33"/>
  <c r="F10" i="33"/>
  <c r="F16" i="33"/>
  <c r="F20" i="33"/>
  <c r="F9" i="33"/>
  <c r="AG104" i="11"/>
  <c r="AG103" i="11"/>
  <c r="AG102" i="11"/>
  <c r="AG101" i="11"/>
  <c r="AG100" i="11"/>
  <c r="AG99" i="11"/>
  <c r="AG98" i="11"/>
  <c r="AG97" i="11"/>
  <c r="AG96" i="11"/>
  <c r="AG95" i="11"/>
  <c r="AG94" i="11"/>
  <c r="AG93" i="11"/>
  <c r="AG92" i="11"/>
  <c r="AG91" i="11"/>
  <c r="AG90" i="11"/>
  <c r="AG89" i="11"/>
  <c r="AG88" i="11"/>
  <c r="AG87" i="11"/>
  <c r="AG86" i="11"/>
  <c r="AG85" i="11"/>
  <c r="AG84" i="11"/>
  <c r="AG83" i="11"/>
  <c r="AG82" i="11"/>
  <c r="AG81" i="11"/>
  <c r="D16" i="30"/>
  <c r="D63" i="11"/>
  <c r="D64" i="11"/>
  <c r="D15" i="30"/>
  <c r="D58" i="11" s="1"/>
  <c r="D57" i="11"/>
  <c r="D53" i="11"/>
  <c r="D52" i="11"/>
  <c r="D51" i="11"/>
  <c r="D12" i="30"/>
  <c r="D41" i="11"/>
  <c r="D40" i="11"/>
  <c r="D39" i="11"/>
  <c r="D9" i="30"/>
  <c r="D35" i="11"/>
  <c r="D34" i="11"/>
  <c r="D33" i="11"/>
  <c r="U53" i="11"/>
  <c r="V53" i="11" s="1"/>
  <c r="O53" i="11"/>
  <c r="P53" i="11" s="1"/>
  <c r="S53" i="11"/>
  <c r="T53" i="11" s="1"/>
  <c r="U52" i="11"/>
  <c r="V52" i="11" s="1"/>
  <c r="O52" i="11"/>
  <c r="P52" i="11" s="1"/>
  <c r="S52" i="11"/>
  <c r="T52" i="11" s="1"/>
  <c r="U51" i="11"/>
  <c r="V51" i="11" s="1"/>
  <c r="O51" i="11"/>
  <c r="P51" i="11" s="1"/>
  <c r="S51" i="11"/>
  <c r="T51" i="11" s="1"/>
  <c r="AG50" i="11"/>
  <c r="X50" i="11"/>
  <c r="U50" i="11"/>
  <c r="V50" i="11" s="1"/>
  <c r="W50" i="11" s="1"/>
  <c r="O50" i="11"/>
  <c r="P50" i="11"/>
  <c r="T50" i="11"/>
  <c r="S50" i="11"/>
  <c r="D50" i="11"/>
  <c r="AG49" i="11"/>
  <c r="X49" i="11"/>
  <c r="U49" i="11"/>
  <c r="V49" i="11"/>
  <c r="O49" i="11"/>
  <c r="P49" i="11" s="1"/>
  <c r="T49" i="11"/>
  <c r="S49" i="11"/>
  <c r="D49" i="11"/>
  <c r="AG48" i="11"/>
  <c r="X48" i="11"/>
  <c r="U48" i="11"/>
  <c r="V48" i="11"/>
  <c r="O48" i="11"/>
  <c r="P48" i="11" s="1"/>
  <c r="T48" i="11"/>
  <c r="S48" i="11"/>
  <c r="D48" i="11"/>
  <c r="U47" i="11"/>
  <c r="V47" i="11"/>
  <c r="O47" i="11"/>
  <c r="P47" i="11" s="1"/>
  <c r="S47" i="11"/>
  <c r="T47" i="11"/>
  <c r="U46" i="11"/>
  <c r="V46" i="11" s="1"/>
  <c r="O46" i="11"/>
  <c r="P46" i="11" s="1"/>
  <c r="S46" i="11"/>
  <c r="T46" i="11" s="1"/>
  <c r="U45" i="11"/>
  <c r="V45" i="11" s="1"/>
  <c r="W45" i="11" s="1"/>
  <c r="X45" i="11" s="1"/>
  <c r="O45" i="11"/>
  <c r="P45" i="11" s="1"/>
  <c r="E9" i="26"/>
  <c r="G9" i="26" s="1"/>
  <c r="S45" i="11"/>
  <c r="T45" i="11" s="1"/>
  <c r="AG44" i="11"/>
  <c r="X44" i="11"/>
  <c r="U44" i="11"/>
  <c r="V44" i="11" s="1"/>
  <c r="O44" i="11"/>
  <c r="P44" i="11" s="1"/>
  <c r="T44" i="11"/>
  <c r="S44" i="11"/>
  <c r="D44" i="11"/>
  <c r="AG43" i="11"/>
  <c r="X43" i="11"/>
  <c r="U43" i="11"/>
  <c r="V43" i="11" s="1"/>
  <c r="O43" i="11"/>
  <c r="P43" i="11" s="1"/>
  <c r="T43" i="11"/>
  <c r="S43" i="11"/>
  <c r="D43" i="11"/>
  <c r="AG42" i="11"/>
  <c r="X42" i="11"/>
  <c r="U42" i="11"/>
  <c r="V42" i="11" s="1"/>
  <c r="O42" i="11"/>
  <c r="P42" i="11" s="1"/>
  <c r="T42" i="11"/>
  <c r="S42" i="11"/>
  <c r="D42" i="11"/>
  <c r="U41" i="11"/>
  <c r="V41" i="11"/>
  <c r="O41" i="11"/>
  <c r="P41" i="11"/>
  <c r="S41" i="11"/>
  <c r="T41" i="11"/>
  <c r="U40" i="11"/>
  <c r="V40" i="11" s="1"/>
  <c r="O40" i="11"/>
  <c r="P40" i="11" s="1"/>
  <c r="S40" i="11"/>
  <c r="T40" i="11" s="1"/>
  <c r="U39" i="11"/>
  <c r="V39" i="11" s="1"/>
  <c r="W39" i="11" s="1"/>
  <c r="X39" i="11" s="1"/>
  <c r="O39" i="11"/>
  <c r="P39" i="11"/>
  <c r="S39" i="11"/>
  <c r="T39" i="11" s="1"/>
  <c r="AG38" i="11"/>
  <c r="X38" i="11"/>
  <c r="U38" i="11"/>
  <c r="V38" i="11" s="1"/>
  <c r="W38" i="11" s="1"/>
  <c r="O38" i="11"/>
  <c r="P38" i="11" s="1"/>
  <c r="T38" i="11"/>
  <c r="S38" i="11"/>
  <c r="D38" i="11"/>
  <c r="AG37" i="11"/>
  <c r="X37" i="11"/>
  <c r="U37" i="11"/>
  <c r="V37" i="11"/>
  <c r="W37" i="11" s="1"/>
  <c r="O37" i="11"/>
  <c r="P37" i="11"/>
  <c r="T37" i="11"/>
  <c r="S37" i="11"/>
  <c r="D37" i="11"/>
  <c r="AG36" i="11"/>
  <c r="X36" i="11"/>
  <c r="U36" i="11"/>
  <c r="V36" i="11" s="1"/>
  <c r="W36" i="11" s="1"/>
  <c r="O36" i="11"/>
  <c r="P36" i="11"/>
  <c r="T36" i="11"/>
  <c r="S36" i="11"/>
  <c r="D36" i="11"/>
  <c r="U35" i="11"/>
  <c r="V35" i="11" s="1"/>
  <c r="O35" i="11"/>
  <c r="P35" i="11"/>
  <c r="S35" i="11"/>
  <c r="T35" i="11"/>
  <c r="U34" i="11"/>
  <c r="V34" i="11" s="1"/>
  <c r="O34" i="11"/>
  <c r="P34" i="11" s="1"/>
  <c r="S34" i="11"/>
  <c r="T34" i="11" s="1"/>
  <c r="U33" i="11"/>
  <c r="V33" i="11" s="1"/>
  <c r="W33" i="11" s="1"/>
  <c r="X33" i="11" s="1"/>
  <c r="O33" i="11"/>
  <c r="P33" i="11"/>
  <c r="S33" i="11"/>
  <c r="T33" i="11" s="1"/>
  <c r="X54" i="11"/>
  <c r="X55" i="11"/>
  <c r="X56" i="11"/>
  <c r="D8" i="30"/>
  <c r="D29" i="11"/>
  <c r="D28" i="11"/>
  <c r="D27" i="11"/>
  <c r="D23" i="11"/>
  <c r="D22" i="11"/>
  <c r="D21" i="11"/>
  <c r="D5" i="30"/>
  <c r="D16" i="11" s="1"/>
  <c r="D15" i="11"/>
  <c r="D4" i="30"/>
  <c r="D11" i="11"/>
  <c r="D10" i="11"/>
  <c r="D9" i="11"/>
  <c r="AG32" i="11"/>
  <c r="X32" i="11"/>
  <c r="U32" i="11"/>
  <c r="V32" i="11" s="1"/>
  <c r="O32" i="11"/>
  <c r="P32" i="11" s="1"/>
  <c r="T32" i="11"/>
  <c r="S32" i="11"/>
  <c r="D32" i="11"/>
  <c r="AG31" i="11"/>
  <c r="X31" i="11"/>
  <c r="U31" i="11"/>
  <c r="V31" i="11" s="1"/>
  <c r="T31" i="11"/>
  <c r="S31" i="11"/>
  <c r="O31" i="11"/>
  <c r="P31" i="11" s="1"/>
  <c r="D31" i="11"/>
  <c r="AG30" i="11"/>
  <c r="X30" i="11"/>
  <c r="U30" i="11"/>
  <c r="V30" i="11" s="1"/>
  <c r="T30" i="11"/>
  <c r="S30" i="11"/>
  <c r="O30" i="11"/>
  <c r="P30" i="11" s="1"/>
  <c r="AG29" i="11"/>
  <c r="U29" i="11"/>
  <c r="V29" i="11" s="1"/>
  <c r="S29" i="11"/>
  <c r="T29" i="11" s="1"/>
  <c r="O29" i="11"/>
  <c r="P29" i="11"/>
  <c r="AG28" i="11"/>
  <c r="U28" i="11"/>
  <c r="V28" i="11" s="1"/>
  <c r="W28" i="11" s="1"/>
  <c r="X28" i="11" s="1"/>
  <c r="O28" i="11"/>
  <c r="P28" i="11" s="1"/>
  <c r="S28" i="11"/>
  <c r="T28" i="11" s="1"/>
  <c r="AG27" i="11"/>
  <c r="U27" i="11"/>
  <c r="V27" i="11" s="1"/>
  <c r="O27" i="11"/>
  <c r="P27" i="11" s="1"/>
  <c r="S27" i="11"/>
  <c r="T27" i="11" s="1"/>
  <c r="AG26" i="11"/>
  <c r="X26" i="11"/>
  <c r="U26" i="11"/>
  <c r="V26" i="11" s="1"/>
  <c r="T26" i="11"/>
  <c r="S26" i="11"/>
  <c r="O26" i="11"/>
  <c r="P26" i="11" s="1"/>
  <c r="D26" i="11"/>
  <c r="AG25" i="11"/>
  <c r="X25" i="11"/>
  <c r="U25" i="11"/>
  <c r="V25" i="11"/>
  <c r="W25" i="11" s="1"/>
  <c r="O25" i="11"/>
  <c r="P25" i="11"/>
  <c r="T25" i="11"/>
  <c r="S25" i="11"/>
  <c r="D25" i="11"/>
  <c r="AG24" i="11"/>
  <c r="X24" i="11"/>
  <c r="U24" i="11"/>
  <c r="V24" i="11" s="1"/>
  <c r="T24" i="11"/>
  <c r="S24" i="11"/>
  <c r="O24" i="11"/>
  <c r="P24" i="11" s="1"/>
  <c r="D24" i="11"/>
  <c r="AG23" i="11"/>
  <c r="U23" i="11"/>
  <c r="V23" i="11" s="1"/>
  <c r="W23" i="11" s="1"/>
  <c r="X23" i="11" s="1"/>
  <c r="O23" i="11"/>
  <c r="P23" i="11"/>
  <c r="S23" i="11"/>
  <c r="T23" i="11"/>
  <c r="AG22" i="11"/>
  <c r="U22" i="11"/>
  <c r="V22" i="11" s="1"/>
  <c r="O22" i="11"/>
  <c r="P22" i="11"/>
  <c r="S22" i="11"/>
  <c r="T22" i="11" s="1"/>
  <c r="AG21" i="11"/>
  <c r="U21" i="11"/>
  <c r="S21" i="11"/>
  <c r="T21" i="11" s="1"/>
  <c r="Q21" i="11"/>
  <c r="V21" i="11"/>
  <c r="O21" i="11"/>
  <c r="P21" i="11"/>
  <c r="W21" i="11" s="1"/>
  <c r="X21" i="11" s="1"/>
  <c r="AG20" i="11"/>
  <c r="X20" i="11"/>
  <c r="U20" i="11"/>
  <c r="V20" i="11"/>
  <c r="T20" i="11"/>
  <c r="S20" i="11"/>
  <c r="O20" i="11"/>
  <c r="P20" i="11"/>
  <c r="W20" i="11" s="1"/>
  <c r="D20" i="11"/>
  <c r="AG19" i="11"/>
  <c r="X19" i="11"/>
  <c r="U19" i="11"/>
  <c r="V19" i="11" s="1"/>
  <c r="T19" i="11"/>
  <c r="S19" i="11"/>
  <c r="O19" i="11"/>
  <c r="P19" i="11"/>
  <c r="D19" i="11"/>
  <c r="AG18" i="11"/>
  <c r="X18" i="11"/>
  <c r="U18" i="11"/>
  <c r="V18" i="11" s="1"/>
  <c r="T18" i="11"/>
  <c r="S18" i="11"/>
  <c r="O18" i="11"/>
  <c r="P18" i="11" s="1"/>
  <c r="D18" i="11"/>
  <c r="AG17" i="11"/>
  <c r="X17" i="11"/>
  <c r="U17" i="11"/>
  <c r="V17" i="11" s="1"/>
  <c r="T17" i="11"/>
  <c r="S17" i="11"/>
  <c r="O17" i="11"/>
  <c r="P17" i="11" s="1"/>
  <c r="D17" i="11"/>
  <c r="AG16" i="11"/>
  <c r="U16" i="11"/>
  <c r="V16" i="11" s="1"/>
  <c r="W16" i="11" s="1"/>
  <c r="X16" i="11" s="1"/>
  <c r="O16" i="11"/>
  <c r="P16" i="11"/>
  <c r="S16" i="11"/>
  <c r="T16" i="11" s="1"/>
  <c r="AG15" i="11"/>
  <c r="U15" i="11"/>
  <c r="V15" i="11"/>
  <c r="O15" i="11"/>
  <c r="P15" i="11"/>
  <c r="S15" i="11"/>
  <c r="T15" i="11"/>
  <c r="AG14" i="11"/>
  <c r="X14" i="11"/>
  <c r="U14" i="11"/>
  <c r="V14" i="11"/>
  <c r="T14" i="11"/>
  <c r="S14" i="11"/>
  <c r="O14" i="11"/>
  <c r="P14" i="11"/>
  <c r="D14" i="11"/>
  <c r="AG13" i="11"/>
  <c r="X13" i="11"/>
  <c r="U13" i="11"/>
  <c r="V13" i="11" s="1"/>
  <c r="W13" i="11" s="1"/>
  <c r="T13" i="11"/>
  <c r="S13" i="11"/>
  <c r="O13" i="11"/>
  <c r="P13" i="11" s="1"/>
  <c r="D13" i="11"/>
  <c r="AG12" i="11"/>
  <c r="X12" i="11"/>
  <c r="U12" i="11"/>
  <c r="V12" i="11" s="1"/>
  <c r="O12" i="11"/>
  <c r="P12" i="11" s="1"/>
  <c r="T12" i="11"/>
  <c r="S12" i="11"/>
  <c r="D12" i="11"/>
  <c r="AG11" i="11"/>
  <c r="U11" i="11"/>
  <c r="V11" i="11" s="1"/>
  <c r="S11" i="11"/>
  <c r="T11" i="11" s="1"/>
  <c r="O11" i="11"/>
  <c r="P11" i="11" s="1"/>
  <c r="W11" i="11" s="1"/>
  <c r="X11" i="11" s="1"/>
  <c r="AG10" i="11"/>
  <c r="U10" i="11"/>
  <c r="V10" i="11" s="1"/>
  <c r="O10" i="11"/>
  <c r="P10" i="11" s="1"/>
  <c r="S10" i="11"/>
  <c r="T10" i="11" s="1"/>
  <c r="AG9" i="11"/>
  <c r="U9" i="11"/>
  <c r="V9" i="11" s="1"/>
  <c r="S9" i="11"/>
  <c r="T9" i="11" s="1"/>
  <c r="O9" i="11"/>
  <c r="P9" i="11" s="1"/>
  <c r="W9" i="11" s="1"/>
  <c r="X9" i="11" s="1"/>
  <c r="W18" i="11"/>
  <c r="D19" i="30"/>
  <c r="D77" i="11" s="1"/>
  <c r="D76" i="11"/>
  <c r="D71" i="11"/>
  <c r="D70" i="11"/>
  <c r="D69" i="11"/>
  <c r="AG80" i="11"/>
  <c r="X80" i="11"/>
  <c r="U80" i="11"/>
  <c r="V80" i="11" s="1"/>
  <c r="T80" i="11"/>
  <c r="S80" i="11"/>
  <c r="O80" i="11"/>
  <c r="P80" i="11" s="1"/>
  <c r="D80" i="11"/>
  <c r="AG79" i="11"/>
  <c r="X79" i="11"/>
  <c r="U79" i="11"/>
  <c r="V79" i="11"/>
  <c r="T79" i="11"/>
  <c r="S79" i="11"/>
  <c r="O79" i="11"/>
  <c r="P79" i="11"/>
  <c r="D79" i="11"/>
  <c r="AG78" i="11"/>
  <c r="X78" i="11"/>
  <c r="U78" i="11"/>
  <c r="V78" i="11" s="1"/>
  <c r="T78" i="11"/>
  <c r="S78" i="11"/>
  <c r="O78" i="11"/>
  <c r="P78" i="11"/>
  <c r="D78" i="11"/>
  <c r="AG77" i="11"/>
  <c r="U77" i="11"/>
  <c r="V77" i="11" s="1"/>
  <c r="P77" i="11"/>
  <c r="S77" i="11"/>
  <c r="T77" i="11" s="1"/>
  <c r="O77" i="11"/>
  <c r="AG76" i="11"/>
  <c r="U76" i="11"/>
  <c r="V76" i="11" s="1"/>
  <c r="O76" i="11"/>
  <c r="P76" i="11" s="1"/>
  <c r="S76" i="11"/>
  <c r="T76" i="11" s="1"/>
  <c r="AG75" i="11"/>
  <c r="U75" i="11"/>
  <c r="V75" i="11" s="1"/>
  <c r="P75" i="11"/>
  <c r="S75" i="11"/>
  <c r="T75" i="11" s="1"/>
  <c r="O75" i="11"/>
  <c r="AG74" i="11"/>
  <c r="X74" i="11"/>
  <c r="U74" i="11"/>
  <c r="V74" i="11" s="1"/>
  <c r="T74" i="11"/>
  <c r="S74" i="11"/>
  <c r="O74" i="11"/>
  <c r="P74" i="11"/>
  <c r="D74" i="11"/>
  <c r="AG73" i="11"/>
  <c r="X73" i="11"/>
  <c r="U73" i="11"/>
  <c r="V73" i="11" s="1"/>
  <c r="W73" i="11" s="1"/>
  <c r="T73" i="11"/>
  <c r="S73" i="11"/>
  <c r="O73" i="11"/>
  <c r="P73" i="11" s="1"/>
  <c r="D73" i="11"/>
  <c r="AG72" i="11"/>
  <c r="X72" i="11"/>
  <c r="U72" i="11"/>
  <c r="V72" i="11" s="1"/>
  <c r="T72" i="11"/>
  <c r="S72" i="11"/>
  <c r="O72" i="11"/>
  <c r="P72" i="11" s="1"/>
  <c r="D72" i="11"/>
  <c r="AG71" i="11"/>
  <c r="U71" i="11"/>
  <c r="V71" i="11" s="1"/>
  <c r="S71" i="11"/>
  <c r="T71" i="11" s="1"/>
  <c r="O71" i="11"/>
  <c r="P71" i="11" s="1"/>
  <c r="AG70" i="11"/>
  <c r="U70" i="11"/>
  <c r="V70" i="11"/>
  <c r="S70" i="11"/>
  <c r="T70" i="11"/>
  <c r="O70" i="11"/>
  <c r="P70" i="11"/>
  <c r="AG69" i="11"/>
  <c r="U69" i="11"/>
  <c r="V69" i="11" s="1"/>
  <c r="O69" i="11"/>
  <c r="P69" i="11"/>
  <c r="S69" i="11"/>
  <c r="T69" i="11" s="1"/>
  <c r="AG68" i="11"/>
  <c r="X68" i="11"/>
  <c r="U68" i="11"/>
  <c r="V68" i="11" s="1"/>
  <c r="T68" i="11"/>
  <c r="S68" i="11"/>
  <c r="O68" i="11"/>
  <c r="P68" i="11"/>
  <c r="D68" i="11"/>
  <c r="AG67" i="11"/>
  <c r="X67" i="11"/>
  <c r="U67" i="11"/>
  <c r="V67" i="11" s="1"/>
  <c r="W67" i="11" s="1"/>
  <c r="T67" i="11"/>
  <c r="S67" i="11"/>
  <c r="O67" i="11"/>
  <c r="P67" i="11" s="1"/>
  <c r="D67" i="11"/>
  <c r="AG66" i="11"/>
  <c r="X66" i="11"/>
  <c r="U66" i="11"/>
  <c r="V66" i="11" s="1"/>
  <c r="O66" i="11"/>
  <c r="P66" i="11" s="1"/>
  <c r="T66" i="11"/>
  <c r="S66" i="11"/>
  <c r="D66" i="11"/>
  <c r="AG65" i="11"/>
  <c r="X65" i="11"/>
  <c r="U65" i="11"/>
  <c r="V65" i="11" s="1"/>
  <c r="T65" i="11"/>
  <c r="S65" i="11"/>
  <c r="O65" i="11"/>
  <c r="P65" i="11" s="1"/>
  <c r="D65" i="11"/>
  <c r="AG64" i="11"/>
  <c r="U64" i="11"/>
  <c r="V64" i="11" s="1"/>
  <c r="W64" i="11" s="1"/>
  <c r="X64" i="11" s="1"/>
  <c r="S64" i="11"/>
  <c r="T64" i="11" s="1"/>
  <c r="O64" i="11"/>
  <c r="P64" i="11" s="1"/>
  <c r="AG63" i="11"/>
  <c r="U63" i="11"/>
  <c r="V63" i="11"/>
  <c r="S63" i="11"/>
  <c r="T63" i="11"/>
  <c r="O63" i="11"/>
  <c r="P63" i="11"/>
  <c r="W63" i="11" s="1"/>
  <c r="X63" i="11" s="1"/>
  <c r="AG62" i="11"/>
  <c r="X62" i="11"/>
  <c r="U62" i="11"/>
  <c r="V62" i="11"/>
  <c r="T62" i="11"/>
  <c r="S62" i="11"/>
  <c r="O62" i="11"/>
  <c r="P62" i="11"/>
  <c r="D62" i="11"/>
  <c r="AG61" i="11"/>
  <c r="X61" i="11"/>
  <c r="U61" i="11"/>
  <c r="V61" i="11" s="1"/>
  <c r="T61" i="11"/>
  <c r="S61" i="11"/>
  <c r="O61" i="11"/>
  <c r="P61" i="11"/>
  <c r="D61" i="11"/>
  <c r="AG60" i="11"/>
  <c r="X60" i="11"/>
  <c r="U60" i="11"/>
  <c r="V60" i="11" s="1"/>
  <c r="T60" i="11"/>
  <c r="S60" i="11"/>
  <c r="O60" i="11"/>
  <c r="P60" i="11" s="1"/>
  <c r="D60" i="11"/>
  <c r="AG59" i="11"/>
  <c r="X59" i="11"/>
  <c r="U59" i="11"/>
  <c r="V59" i="11" s="1"/>
  <c r="O59" i="11"/>
  <c r="P59" i="11" s="1"/>
  <c r="S59" i="11"/>
  <c r="T59" i="11" s="1"/>
  <c r="AG58" i="11"/>
  <c r="X58" i="11"/>
  <c r="U58" i="11"/>
  <c r="V58" i="11" s="1"/>
  <c r="W58" i="11" s="1"/>
  <c r="S58" i="11"/>
  <c r="T58" i="11" s="1"/>
  <c r="O58" i="11"/>
  <c r="P58" i="11" s="1"/>
  <c r="AG57" i="11"/>
  <c r="X57" i="11"/>
  <c r="U57" i="11"/>
  <c r="V57" i="11" s="1"/>
  <c r="S57" i="11"/>
  <c r="T57" i="11" s="1"/>
  <c r="O57" i="11"/>
  <c r="P57" i="11" s="1"/>
  <c r="O4" i="11"/>
  <c r="P4" i="11" s="1"/>
  <c r="D3" i="30"/>
  <c r="D3" i="11" s="1"/>
  <c r="J18" i="30"/>
  <c r="M18" i="30"/>
  <c r="J14" i="30"/>
  <c r="M14" i="30"/>
  <c r="J11" i="30"/>
  <c r="M11" i="30"/>
  <c r="J24" i="30"/>
  <c r="M24" i="30"/>
  <c r="J7" i="30"/>
  <c r="M7" i="30"/>
  <c r="AG374" i="11"/>
  <c r="X374" i="11"/>
  <c r="U374" i="11"/>
  <c r="V374" i="11" s="1"/>
  <c r="O374" i="11"/>
  <c r="P374" i="11" s="1"/>
  <c r="W374" i="11" s="1"/>
  <c r="T374" i="11"/>
  <c r="S374" i="11"/>
  <c r="D374" i="11"/>
  <c r="AG373" i="11"/>
  <c r="X373" i="11"/>
  <c r="U373" i="11"/>
  <c r="V373" i="11" s="1"/>
  <c r="O373" i="11"/>
  <c r="P373" i="11" s="1"/>
  <c r="T373" i="11"/>
  <c r="S373" i="11"/>
  <c r="D373" i="11"/>
  <c r="AG372" i="11"/>
  <c r="X372" i="11"/>
  <c r="U372" i="11"/>
  <c r="V372" i="11" s="1"/>
  <c r="O372" i="11"/>
  <c r="P372" i="11" s="1"/>
  <c r="W372" i="11"/>
  <c r="T372" i="11"/>
  <c r="S372" i="11"/>
  <c r="D372" i="11"/>
  <c r="AG371" i="11"/>
  <c r="X371" i="11"/>
  <c r="U371" i="11"/>
  <c r="V371" i="11" s="1"/>
  <c r="W371" i="11" s="1"/>
  <c r="O371" i="11"/>
  <c r="P371" i="11" s="1"/>
  <c r="T371" i="11"/>
  <c r="S371" i="11"/>
  <c r="D371" i="11"/>
  <c r="AG370" i="11"/>
  <c r="X370" i="11"/>
  <c r="U370" i="11"/>
  <c r="V370" i="11" s="1"/>
  <c r="W370" i="11" s="1"/>
  <c r="O370" i="11"/>
  <c r="P370" i="11" s="1"/>
  <c r="T370" i="11"/>
  <c r="S370" i="11"/>
  <c r="D370" i="11"/>
  <c r="AG369" i="11"/>
  <c r="U369" i="11"/>
  <c r="V369" i="11"/>
  <c r="W369" i="11" s="1"/>
  <c r="O369" i="11"/>
  <c r="P369" i="11"/>
  <c r="X369" i="11"/>
  <c r="Y369" i="11"/>
  <c r="S369" i="11"/>
  <c r="T369" i="11"/>
  <c r="D369" i="11"/>
  <c r="AG368" i="11"/>
  <c r="X368" i="11"/>
  <c r="U368" i="11"/>
  <c r="V368" i="11"/>
  <c r="W368" i="11" s="1"/>
  <c r="O368" i="11"/>
  <c r="P368" i="11"/>
  <c r="T368" i="11"/>
  <c r="S368" i="11"/>
  <c r="D368" i="11"/>
  <c r="AG367" i="11"/>
  <c r="X367" i="11"/>
  <c r="U367" i="11"/>
  <c r="V367" i="11"/>
  <c r="W367" i="11" s="1"/>
  <c r="O367" i="11"/>
  <c r="P367" i="11"/>
  <c r="T367" i="11"/>
  <c r="S367" i="11"/>
  <c r="D367" i="11"/>
  <c r="AG366" i="11"/>
  <c r="X366" i="11"/>
  <c r="U366" i="11"/>
  <c r="V366" i="11"/>
  <c r="O366" i="11"/>
  <c r="P366" i="11"/>
  <c r="T366" i="11"/>
  <c r="S366" i="11"/>
  <c r="D366" i="11"/>
  <c r="AG365" i="11"/>
  <c r="X365" i="11"/>
  <c r="U365" i="11"/>
  <c r="V365" i="11"/>
  <c r="W365" i="11" s="1"/>
  <c r="O365" i="11"/>
  <c r="P365" i="11"/>
  <c r="T365" i="11"/>
  <c r="S365" i="11"/>
  <c r="D365" i="11"/>
  <c r="AG364" i="11"/>
  <c r="X364" i="11"/>
  <c r="X363" i="11"/>
  <c r="U364" i="11"/>
  <c r="V364" i="11"/>
  <c r="W364" i="11" s="1"/>
  <c r="O364" i="11"/>
  <c r="P364" i="11"/>
  <c r="T364" i="11"/>
  <c r="S364" i="11"/>
  <c r="D364" i="11"/>
  <c r="AG363" i="11"/>
  <c r="U363" i="11"/>
  <c r="V363" i="11" s="1"/>
  <c r="W363" i="11" s="1"/>
  <c r="O363" i="11"/>
  <c r="P363" i="11" s="1"/>
  <c r="T363" i="11"/>
  <c r="S363" i="11"/>
  <c r="D363" i="11"/>
  <c r="AG362" i="11"/>
  <c r="X362" i="11"/>
  <c r="U362" i="11"/>
  <c r="V362" i="11" s="1"/>
  <c r="W362" i="11" s="1"/>
  <c r="O362" i="11"/>
  <c r="P362" i="11" s="1"/>
  <c r="T362" i="11"/>
  <c r="S362" i="11"/>
  <c r="D362" i="11"/>
  <c r="AG361" i="11"/>
  <c r="X361" i="11"/>
  <c r="U361" i="11"/>
  <c r="V361" i="11" s="1"/>
  <c r="O361" i="11"/>
  <c r="P361" i="11" s="1"/>
  <c r="W361" i="11" s="1"/>
  <c r="T361" i="11"/>
  <c r="S361" i="11"/>
  <c r="D361" i="11"/>
  <c r="AG360" i="11"/>
  <c r="X360" i="11"/>
  <c r="U360" i="11"/>
  <c r="V360" i="11" s="1"/>
  <c r="O360" i="11"/>
  <c r="P360" i="11" s="1"/>
  <c r="T360" i="11"/>
  <c r="S360" i="11"/>
  <c r="D360" i="11"/>
  <c r="AG359" i="11"/>
  <c r="X359" i="11"/>
  <c r="U359" i="11"/>
  <c r="V359" i="11" s="1"/>
  <c r="O359" i="11"/>
  <c r="P359" i="11" s="1"/>
  <c r="W359" i="11"/>
  <c r="T359" i="11"/>
  <c r="S359" i="11"/>
  <c r="D359" i="11"/>
  <c r="AG358" i="11"/>
  <c r="X358" i="11"/>
  <c r="U358" i="11"/>
  <c r="V358" i="11" s="1"/>
  <c r="W358" i="11" s="1"/>
  <c r="O358" i="11"/>
  <c r="P358" i="11" s="1"/>
  <c r="T358" i="11"/>
  <c r="S358" i="11"/>
  <c r="D358" i="11"/>
  <c r="AG357" i="11"/>
  <c r="X357" i="11"/>
  <c r="Y357" i="11"/>
  <c r="U357" i="11"/>
  <c r="V357" i="11"/>
  <c r="O357" i="11"/>
  <c r="P357" i="11"/>
  <c r="T357" i="11"/>
  <c r="S357" i="11"/>
  <c r="D357" i="11"/>
  <c r="AG356" i="11"/>
  <c r="X356" i="11"/>
  <c r="U356" i="11"/>
  <c r="V356" i="11"/>
  <c r="W356" i="11" s="1"/>
  <c r="O356" i="11"/>
  <c r="P356" i="11"/>
  <c r="T356" i="11"/>
  <c r="S356" i="11"/>
  <c r="D356" i="11"/>
  <c r="AG355" i="11"/>
  <c r="X355" i="11"/>
  <c r="U355" i="11"/>
  <c r="V355" i="11"/>
  <c r="W355" i="11" s="1"/>
  <c r="O355" i="11"/>
  <c r="P355" i="11"/>
  <c r="T355" i="11"/>
  <c r="S355" i="11"/>
  <c r="D355" i="11"/>
  <c r="AG354" i="11"/>
  <c r="X354" i="11"/>
  <c r="U354" i="11"/>
  <c r="V354" i="11"/>
  <c r="W354" i="11" s="1"/>
  <c r="O354" i="11"/>
  <c r="P354" i="11"/>
  <c r="T354" i="11"/>
  <c r="S354" i="11"/>
  <c r="D354" i="11"/>
  <c r="AG353" i="11"/>
  <c r="X353" i="11"/>
  <c r="X351" i="11"/>
  <c r="X352" i="11"/>
  <c r="U353" i="11"/>
  <c r="V353" i="11" s="1"/>
  <c r="W353" i="11" s="1"/>
  <c r="O353" i="11"/>
  <c r="P353" i="11" s="1"/>
  <c r="T353" i="11"/>
  <c r="S353" i="11"/>
  <c r="D353" i="11"/>
  <c r="AG352" i="11"/>
  <c r="U352" i="11"/>
  <c r="V352" i="11"/>
  <c r="W352" i="11" s="1"/>
  <c r="O352" i="11"/>
  <c r="P352" i="11"/>
  <c r="T352" i="11"/>
  <c r="S352" i="11"/>
  <c r="D352" i="11"/>
  <c r="AG351" i="11"/>
  <c r="U351" i="11"/>
  <c r="V351" i="11" s="1"/>
  <c r="O351" i="11"/>
  <c r="P351" i="11" s="1"/>
  <c r="T351" i="11"/>
  <c r="S351" i="11"/>
  <c r="D351" i="11"/>
  <c r="AG350" i="11"/>
  <c r="X350" i="11"/>
  <c r="U350" i="11"/>
  <c r="V350" i="11" s="1"/>
  <c r="O350" i="11"/>
  <c r="P350" i="11" s="1"/>
  <c r="W350" i="11"/>
  <c r="T350" i="11"/>
  <c r="S350" i="11"/>
  <c r="D350" i="11"/>
  <c r="AG349" i="11"/>
  <c r="X349" i="11"/>
  <c r="U349" i="11"/>
  <c r="V349" i="11" s="1"/>
  <c r="W349" i="11" s="1"/>
  <c r="O349" i="11"/>
  <c r="P349" i="11" s="1"/>
  <c r="T349" i="11"/>
  <c r="S349" i="11"/>
  <c r="D349" i="11"/>
  <c r="AG348" i="11"/>
  <c r="X348" i="11"/>
  <c r="U348" i="11"/>
  <c r="V348" i="11" s="1"/>
  <c r="W348" i="11" s="1"/>
  <c r="O348" i="11"/>
  <c r="P348" i="11" s="1"/>
  <c r="T348" i="11"/>
  <c r="S348" i="11"/>
  <c r="D348" i="11"/>
  <c r="AG347" i="11"/>
  <c r="X347" i="11"/>
  <c r="X345" i="11"/>
  <c r="X346" i="11"/>
  <c r="Y345" i="11"/>
  <c r="U347" i="11"/>
  <c r="V347" i="11"/>
  <c r="W347" i="11" s="1"/>
  <c r="O347" i="11"/>
  <c r="P347" i="11"/>
  <c r="T347" i="11"/>
  <c r="S347" i="11"/>
  <c r="D347" i="11"/>
  <c r="AG346" i="11"/>
  <c r="U346" i="11"/>
  <c r="V346" i="11" s="1"/>
  <c r="W346" i="11" s="1"/>
  <c r="O346" i="11"/>
  <c r="P346" i="11" s="1"/>
  <c r="T346" i="11"/>
  <c r="S346" i="11"/>
  <c r="D346" i="11"/>
  <c r="AG345" i="11"/>
  <c r="U345" i="11"/>
  <c r="V345" i="11"/>
  <c r="W345" i="11" s="1"/>
  <c r="O345" i="11"/>
  <c r="P345" i="11"/>
  <c r="T345" i="11"/>
  <c r="S345" i="11"/>
  <c r="D345" i="11"/>
  <c r="AG344" i="11"/>
  <c r="X344" i="11"/>
  <c r="U344" i="11"/>
  <c r="V344" i="11"/>
  <c r="W344" i="11" s="1"/>
  <c r="O344" i="11"/>
  <c r="P344" i="11"/>
  <c r="T344" i="11"/>
  <c r="S344" i="11"/>
  <c r="D344" i="11"/>
  <c r="AG343" i="11"/>
  <c r="X343" i="11"/>
  <c r="U343" i="11"/>
  <c r="V343" i="11"/>
  <c r="W343" i="11" s="1"/>
  <c r="O343" i="11"/>
  <c r="P343" i="11"/>
  <c r="T343" i="11"/>
  <c r="S343" i="11"/>
  <c r="D343" i="11"/>
  <c r="AG342" i="11"/>
  <c r="X342" i="11"/>
  <c r="U342" i="11"/>
  <c r="V342" i="11"/>
  <c r="O342" i="11"/>
  <c r="P342" i="11"/>
  <c r="T342" i="11"/>
  <c r="S342" i="11"/>
  <c r="D342" i="11"/>
  <c r="AG341" i="11"/>
  <c r="X341" i="11"/>
  <c r="U341" i="11"/>
  <c r="V341" i="11"/>
  <c r="W341" i="11" s="1"/>
  <c r="O341" i="11"/>
  <c r="P341" i="11"/>
  <c r="T341" i="11"/>
  <c r="S341" i="11"/>
  <c r="D341" i="11"/>
  <c r="AG340" i="11"/>
  <c r="X340" i="11"/>
  <c r="U340" i="11"/>
  <c r="V340" i="11"/>
  <c r="W340" i="11" s="1"/>
  <c r="O340" i="11"/>
  <c r="P340" i="11"/>
  <c r="T340" i="11"/>
  <c r="S340" i="11"/>
  <c r="D340" i="11"/>
  <c r="AG339" i="11"/>
  <c r="X339" i="11"/>
  <c r="U339" i="11"/>
  <c r="V339" i="11"/>
  <c r="W339" i="11" s="1"/>
  <c r="O339" i="11"/>
  <c r="P339" i="11"/>
  <c r="T339" i="11"/>
  <c r="S339" i="11"/>
  <c r="D339" i="11"/>
  <c r="AG338" i="11"/>
  <c r="X338" i="11"/>
  <c r="U338" i="11"/>
  <c r="V338" i="11"/>
  <c r="O338" i="11"/>
  <c r="P338" i="11"/>
  <c r="T338" i="11"/>
  <c r="S338" i="11"/>
  <c r="D338" i="11"/>
  <c r="AG337" i="11"/>
  <c r="X337" i="11"/>
  <c r="U337" i="11"/>
  <c r="V337" i="11"/>
  <c r="O337" i="11"/>
  <c r="P337" i="11"/>
  <c r="T337" i="11"/>
  <c r="S337" i="11"/>
  <c r="D337" i="11"/>
  <c r="AG336" i="11"/>
  <c r="X336" i="11"/>
  <c r="U336" i="11"/>
  <c r="V336" i="11"/>
  <c r="W336" i="11" s="1"/>
  <c r="O336" i="11"/>
  <c r="P336" i="11"/>
  <c r="T336" i="11"/>
  <c r="S336" i="11"/>
  <c r="D336" i="11"/>
  <c r="AG335" i="11"/>
  <c r="X335" i="11"/>
  <c r="U335" i="11"/>
  <c r="V335" i="11"/>
  <c r="O335" i="11"/>
  <c r="P335" i="11" s="1"/>
  <c r="T335" i="11"/>
  <c r="S335" i="11"/>
  <c r="D335" i="11"/>
  <c r="AG334" i="11"/>
  <c r="X334" i="11"/>
  <c r="U334" i="11"/>
  <c r="V334" i="11"/>
  <c r="W334" i="11" s="1"/>
  <c r="O334" i="11"/>
  <c r="P334" i="11"/>
  <c r="T334" i="11"/>
  <c r="S334" i="11"/>
  <c r="D334" i="11"/>
  <c r="AG333" i="11"/>
  <c r="X333" i="11"/>
  <c r="Y333" i="11" s="1"/>
  <c r="U333" i="11"/>
  <c r="V333" i="11" s="1"/>
  <c r="O333" i="11"/>
  <c r="P333" i="11" s="1"/>
  <c r="T333" i="11"/>
  <c r="S333" i="11"/>
  <c r="D333" i="11"/>
  <c r="AG332" i="11"/>
  <c r="X332" i="11"/>
  <c r="U332" i="11"/>
  <c r="V332" i="11" s="1"/>
  <c r="O332" i="11"/>
  <c r="P332" i="11" s="1"/>
  <c r="T332" i="11"/>
  <c r="S332" i="11"/>
  <c r="D332" i="11"/>
  <c r="AG331" i="11"/>
  <c r="X331" i="11"/>
  <c r="U331" i="11"/>
  <c r="V331" i="11" s="1"/>
  <c r="O331" i="11"/>
  <c r="P331" i="11" s="1"/>
  <c r="T331" i="11"/>
  <c r="S331" i="11"/>
  <c r="D331" i="11"/>
  <c r="AG330" i="11"/>
  <c r="X330" i="11"/>
  <c r="U330" i="11"/>
  <c r="V330" i="11" s="1"/>
  <c r="W330" i="11" s="1"/>
  <c r="O330" i="11"/>
  <c r="P330" i="11" s="1"/>
  <c r="T330" i="11"/>
  <c r="S330" i="11"/>
  <c r="D330" i="11"/>
  <c r="AG329" i="11"/>
  <c r="X329" i="11"/>
  <c r="U329" i="11"/>
  <c r="V329" i="11" s="1"/>
  <c r="O329" i="11"/>
  <c r="P329" i="11" s="1"/>
  <c r="T329" i="11"/>
  <c r="S329" i="11"/>
  <c r="D329" i="11"/>
  <c r="AG328" i="11"/>
  <c r="X328" i="11"/>
  <c r="U328" i="11"/>
  <c r="V328" i="11" s="1"/>
  <c r="O328" i="11"/>
  <c r="P328" i="11" s="1"/>
  <c r="T328" i="11"/>
  <c r="S328" i="11"/>
  <c r="D328" i="11"/>
  <c r="AG327" i="11"/>
  <c r="X327" i="11"/>
  <c r="U327" i="11"/>
  <c r="V327" i="11" s="1"/>
  <c r="O327" i="11"/>
  <c r="P327" i="11" s="1"/>
  <c r="T327" i="11"/>
  <c r="S327" i="11"/>
  <c r="D327" i="11"/>
  <c r="AG326" i="11"/>
  <c r="X326" i="11"/>
  <c r="U326" i="11"/>
  <c r="V326" i="11" s="1"/>
  <c r="W326" i="11" s="1"/>
  <c r="O326" i="11"/>
  <c r="P326" i="11" s="1"/>
  <c r="T326" i="11"/>
  <c r="S326" i="11"/>
  <c r="D326" i="11"/>
  <c r="AG325" i="11"/>
  <c r="X325" i="11"/>
  <c r="U325" i="11"/>
  <c r="V325" i="11" s="1"/>
  <c r="O325" i="11"/>
  <c r="P325" i="11" s="1"/>
  <c r="T325" i="11"/>
  <c r="S325" i="11"/>
  <c r="D325" i="11"/>
  <c r="AG324" i="11"/>
  <c r="X324" i="11"/>
  <c r="U324" i="11"/>
  <c r="V324" i="11" s="1"/>
  <c r="O324" i="11"/>
  <c r="P324" i="11" s="1"/>
  <c r="T324" i="11"/>
  <c r="S324" i="11"/>
  <c r="D324" i="11"/>
  <c r="AG323" i="11"/>
  <c r="X323" i="11"/>
  <c r="U323" i="11"/>
  <c r="V323" i="11" s="1"/>
  <c r="O323" i="11"/>
  <c r="P323" i="11" s="1"/>
  <c r="T323" i="11"/>
  <c r="S323" i="11"/>
  <c r="D323" i="11"/>
  <c r="AG322" i="11"/>
  <c r="X322" i="11"/>
  <c r="U322" i="11"/>
  <c r="V322" i="11" s="1"/>
  <c r="W322" i="11" s="1"/>
  <c r="O322" i="11"/>
  <c r="P322" i="11" s="1"/>
  <c r="T322" i="11"/>
  <c r="S322" i="11"/>
  <c r="D322" i="11"/>
  <c r="AG321" i="11"/>
  <c r="X321" i="11"/>
  <c r="Y321" i="11"/>
  <c r="U321" i="11"/>
  <c r="V321" i="11"/>
  <c r="W321" i="11" s="1"/>
  <c r="O321" i="11"/>
  <c r="P321" i="11"/>
  <c r="T321" i="11"/>
  <c r="S321" i="11"/>
  <c r="D321" i="11"/>
  <c r="AG320" i="11"/>
  <c r="X320" i="11"/>
  <c r="U320" i="11"/>
  <c r="V320" i="11"/>
  <c r="W320" i="11" s="1"/>
  <c r="O320" i="11"/>
  <c r="P320" i="11"/>
  <c r="T320" i="11"/>
  <c r="S320" i="11"/>
  <c r="D320" i="11"/>
  <c r="AG319" i="11"/>
  <c r="X319" i="11"/>
  <c r="U319" i="11"/>
  <c r="V319" i="11"/>
  <c r="W319" i="11" s="1"/>
  <c r="O319" i="11"/>
  <c r="P319" i="11"/>
  <c r="T319" i="11"/>
  <c r="S319" i="11"/>
  <c r="D319" i="11"/>
  <c r="AG318" i="11"/>
  <c r="X318" i="11"/>
  <c r="U318" i="11"/>
  <c r="V318" i="11"/>
  <c r="W318" i="11" s="1"/>
  <c r="O318" i="11"/>
  <c r="P318" i="11"/>
  <c r="T318" i="11"/>
  <c r="S318" i="11"/>
  <c r="D318" i="11"/>
  <c r="AG317" i="11"/>
  <c r="X317" i="11"/>
  <c r="U317" i="11"/>
  <c r="V317" i="11"/>
  <c r="W317" i="11" s="1"/>
  <c r="O317" i="11"/>
  <c r="P317" i="11"/>
  <c r="T317" i="11"/>
  <c r="S317" i="11"/>
  <c r="D317" i="11"/>
  <c r="AG316" i="11"/>
  <c r="X316" i="11"/>
  <c r="U316" i="11"/>
  <c r="V316" i="11"/>
  <c r="W316" i="11" s="1"/>
  <c r="O316" i="11"/>
  <c r="P316" i="11"/>
  <c r="T316" i="11"/>
  <c r="S316" i="11"/>
  <c r="D316" i="11"/>
  <c r="AG315" i="11"/>
  <c r="X315" i="11"/>
  <c r="U315" i="11"/>
  <c r="V315" i="11"/>
  <c r="W315" i="11" s="1"/>
  <c r="O315" i="11"/>
  <c r="P315" i="11"/>
  <c r="T315" i="11"/>
  <c r="S315" i="11"/>
  <c r="D315" i="11"/>
  <c r="AG314" i="11"/>
  <c r="X314" i="11"/>
  <c r="U314" i="11"/>
  <c r="V314" i="11"/>
  <c r="W314" i="11" s="1"/>
  <c r="O314" i="11"/>
  <c r="P314" i="11"/>
  <c r="T314" i="11"/>
  <c r="S314" i="11"/>
  <c r="D314" i="11"/>
  <c r="AG313" i="11"/>
  <c r="X313" i="11"/>
  <c r="U313" i="11"/>
  <c r="V313" i="11"/>
  <c r="W313" i="11" s="1"/>
  <c r="O313" i="11"/>
  <c r="P313" i="11"/>
  <c r="T313" i="11"/>
  <c r="S313" i="11"/>
  <c r="D313" i="11"/>
  <c r="AG312" i="11"/>
  <c r="X312" i="11"/>
  <c r="U312" i="11"/>
  <c r="V312" i="11"/>
  <c r="W312" i="11" s="1"/>
  <c r="O312" i="11"/>
  <c r="P312" i="11"/>
  <c r="T312" i="11"/>
  <c r="S312" i="11"/>
  <c r="D312" i="11"/>
  <c r="AG311" i="11"/>
  <c r="X311" i="11"/>
  <c r="U311" i="11"/>
  <c r="V311" i="11"/>
  <c r="W311" i="11" s="1"/>
  <c r="O311" i="11"/>
  <c r="P311" i="11"/>
  <c r="T311" i="11"/>
  <c r="S311" i="11"/>
  <c r="D311" i="11"/>
  <c r="AG310" i="11"/>
  <c r="X310" i="11"/>
  <c r="U310" i="11"/>
  <c r="V310" i="11"/>
  <c r="W310" i="11" s="1"/>
  <c r="O310" i="11"/>
  <c r="P310" i="11"/>
  <c r="T310" i="11"/>
  <c r="S310" i="11"/>
  <c r="D310" i="11"/>
  <c r="AG309" i="11"/>
  <c r="X309" i="11"/>
  <c r="Y309" i="11" s="1"/>
  <c r="U309" i="11"/>
  <c r="V309" i="11" s="1"/>
  <c r="W309" i="11" s="1"/>
  <c r="O309" i="11"/>
  <c r="P309" i="11" s="1"/>
  <c r="T309" i="11"/>
  <c r="S309" i="11"/>
  <c r="D309" i="11"/>
  <c r="AG308" i="11"/>
  <c r="X308" i="11"/>
  <c r="U308" i="11"/>
  <c r="V308" i="11" s="1"/>
  <c r="O308" i="11"/>
  <c r="P308" i="11" s="1"/>
  <c r="T308" i="11"/>
  <c r="S308" i="11"/>
  <c r="D308" i="11"/>
  <c r="AG307" i="11"/>
  <c r="X307" i="11"/>
  <c r="U307" i="11"/>
  <c r="V307" i="11" s="1"/>
  <c r="O307" i="11"/>
  <c r="P307" i="11" s="1"/>
  <c r="T307" i="11"/>
  <c r="S307" i="11"/>
  <c r="D307" i="11"/>
  <c r="AG306" i="11"/>
  <c r="X306" i="11"/>
  <c r="U306" i="11"/>
  <c r="V306" i="11" s="1"/>
  <c r="O306" i="11"/>
  <c r="P306" i="11" s="1"/>
  <c r="T306" i="11"/>
  <c r="S306" i="11"/>
  <c r="D306" i="11"/>
  <c r="AG305" i="11"/>
  <c r="X305" i="11"/>
  <c r="X303" i="11"/>
  <c r="X304" i="11"/>
  <c r="Y303" i="11"/>
  <c r="U305" i="11"/>
  <c r="V305" i="11"/>
  <c r="W305" i="11" s="1"/>
  <c r="O305" i="11"/>
  <c r="P305" i="11"/>
  <c r="T305" i="11"/>
  <c r="S305" i="11"/>
  <c r="D305" i="11"/>
  <c r="AG304" i="11"/>
  <c r="U304" i="11"/>
  <c r="V304" i="11" s="1"/>
  <c r="O304" i="11"/>
  <c r="P304" i="11" s="1"/>
  <c r="T304" i="11"/>
  <c r="S304" i="11"/>
  <c r="D304" i="11"/>
  <c r="AG303" i="11"/>
  <c r="U303" i="11"/>
  <c r="V303" i="11"/>
  <c r="W303" i="11" s="1"/>
  <c r="O303" i="11"/>
  <c r="P303" i="11"/>
  <c r="T303" i="11"/>
  <c r="S303" i="11"/>
  <c r="D303" i="11"/>
  <c r="AG302" i="11"/>
  <c r="X302" i="11"/>
  <c r="U302" i="11"/>
  <c r="V302" i="11"/>
  <c r="W302" i="11" s="1"/>
  <c r="O302" i="11"/>
  <c r="P302" i="11"/>
  <c r="T302" i="11"/>
  <c r="S302" i="11"/>
  <c r="D302" i="11"/>
  <c r="AG301" i="11"/>
  <c r="X301" i="11"/>
  <c r="U301" i="11"/>
  <c r="V301" i="11"/>
  <c r="W301" i="11" s="1"/>
  <c r="O301" i="11"/>
  <c r="P301" i="11"/>
  <c r="T301" i="11"/>
  <c r="S301" i="11"/>
  <c r="D301" i="11"/>
  <c r="AG300" i="11"/>
  <c r="X300" i="11"/>
  <c r="U300" i="11"/>
  <c r="V300" i="11"/>
  <c r="W300" i="11" s="1"/>
  <c r="O300" i="11"/>
  <c r="P300" i="11"/>
  <c r="T300" i="11"/>
  <c r="S300" i="11"/>
  <c r="D300" i="11"/>
  <c r="AG299" i="11"/>
  <c r="X299" i="11"/>
  <c r="X297" i="11"/>
  <c r="X298" i="11"/>
  <c r="Y297" i="11" s="1"/>
  <c r="U299" i="11"/>
  <c r="V299" i="11" s="1"/>
  <c r="O299" i="11"/>
  <c r="P299" i="11" s="1"/>
  <c r="T299" i="11"/>
  <c r="S299" i="11"/>
  <c r="D299" i="11"/>
  <c r="AG298" i="11"/>
  <c r="U298" i="11"/>
  <c r="V298" i="11"/>
  <c r="W298" i="11" s="1"/>
  <c r="O298" i="11"/>
  <c r="P298" i="11"/>
  <c r="T298" i="11"/>
  <c r="S298" i="11"/>
  <c r="D298" i="11"/>
  <c r="AG297" i="11"/>
  <c r="U297" i="11"/>
  <c r="V297" i="11" s="1"/>
  <c r="O297" i="11"/>
  <c r="P297" i="11" s="1"/>
  <c r="T297" i="11"/>
  <c r="S297" i="11"/>
  <c r="D297" i="11"/>
  <c r="AG296" i="11"/>
  <c r="X296" i="11"/>
  <c r="U296" i="11"/>
  <c r="V296" i="11" s="1"/>
  <c r="W296" i="11" s="1"/>
  <c r="O296" i="11"/>
  <c r="P296" i="11" s="1"/>
  <c r="T296" i="11"/>
  <c r="S296" i="11"/>
  <c r="D296" i="11"/>
  <c r="AG295" i="11"/>
  <c r="X295" i="11"/>
  <c r="U295" i="11"/>
  <c r="V295" i="11" s="1"/>
  <c r="O295" i="11"/>
  <c r="P295" i="11" s="1"/>
  <c r="T295" i="11"/>
  <c r="S295" i="11"/>
  <c r="D295" i="11"/>
  <c r="AG294" i="11"/>
  <c r="X294" i="11"/>
  <c r="U294" i="11"/>
  <c r="V294" i="11" s="1"/>
  <c r="O294" i="11"/>
  <c r="P294" i="11" s="1"/>
  <c r="T294" i="11"/>
  <c r="S294" i="11"/>
  <c r="D294" i="11"/>
  <c r="AG293" i="11"/>
  <c r="X293" i="11"/>
  <c r="U293" i="11"/>
  <c r="V293" i="11" s="1"/>
  <c r="O293" i="11"/>
  <c r="P293" i="11" s="1"/>
  <c r="T293" i="11"/>
  <c r="S293" i="11"/>
  <c r="D293" i="11"/>
  <c r="AG292" i="11"/>
  <c r="X292" i="11"/>
  <c r="U292" i="11"/>
  <c r="V292" i="11" s="1"/>
  <c r="W292" i="11" s="1"/>
  <c r="O292" i="11"/>
  <c r="P292" i="11" s="1"/>
  <c r="T292" i="11"/>
  <c r="S292" i="11"/>
  <c r="D292" i="11"/>
  <c r="AG291" i="11"/>
  <c r="X291" i="11"/>
  <c r="U291" i="11"/>
  <c r="V291" i="11" s="1"/>
  <c r="O291" i="11"/>
  <c r="P291" i="11" s="1"/>
  <c r="T291" i="11"/>
  <c r="S291" i="11"/>
  <c r="D291" i="11"/>
  <c r="AG290" i="11"/>
  <c r="X290" i="11"/>
  <c r="U290" i="11"/>
  <c r="V290" i="11" s="1"/>
  <c r="O290" i="11"/>
  <c r="P290" i="11" s="1"/>
  <c r="T290" i="11"/>
  <c r="S290" i="11"/>
  <c r="D290" i="11"/>
  <c r="AG289" i="11"/>
  <c r="X289" i="11"/>
  <c r="U289" i="11"/>
  <c r="V289" i="11" s="1"/>
  <c r="O289" i="11"/>
  <c r="P289" i="11" s="1"/>
  <c r="T289" i="11"/>
  <c r="S289" i="11"/>
  <c r="D289" i="11"/>
  <c r="AG288" i="11"/>
  <c r="X288" i="11"/>
  <c r="U288" i="11"/>
  <c r="V288" i="11" s="1"/>
  <c r="W288" i="11" s="1"/>
  <c r="O288" i="11"/>
  <c r="P288" i="11" s="1"/>
  <c r="T288" i="11"/>
  <c r="S288" i="11"/>
  <c r="D288" i="11"/>
  <c r="AG287" i="11"/>
  <c r="X287" i="11"/>
  <c r="U287" i="11"/>
  <c r="V287" i="11" s="1"/>
  <c r="O287" i="11"/>
  <c r="P287" i="11" s="1"/>
  <c r="T287" i="11"/>
  <c r="S287" i="11"/>
  <c r="D287" i="11"/>
  <c r="AG286" i="11"/>
  <c r="X286" i="11"/>
  <c r="U286" i="11"/>
  <c r="V286" i="11" s="1"/>
  <c r="O286" i="11"/>
  <c r="P286" i="11" s="1"/>
  <c r="T286" i="11"/>
  <c r="S286" i="11"/>
  <c r="D286" i="11"/>
  <c r="AG285" i="11"/>
  <c r="X285" i="11"/>
  <c r="Y285" i="11"/>
  <c r="U285" i="11"/>
  <c r="V285" i="11"/>
  <c r="W285" i="11" s="1"/>
  <c r="O285" i="11"/>
  <c r="P285" i="11"/>
  <c r="T285" i="11"/>
  <c r="S285" i="11"/>
  <c r="D285" i="11"/>
  <c r="AG284" i="11"/>
  <c r="X284" i="11"/>
  <c r="U284" i="11"/>
  <c r="V284" i="11"/>
  <c r="W284" i="11" s="1"/>
  <c r="O284" i="11"/>
  <c r="P284" i="11"/>
  <c r="T284" i="11"/>
  <c r="S284" i="11"/>
  <c r="D284" i="11"/>
  <c r="AG283" i="11"/>
  <c r="X283" i="11"/>
  <c r="U283" i="11"/>
  <c r="V283" i="11"/>
  <c r="W283" i="11" s="1"/>
  <c r="O283" i="11"/>
  <c r="P283" i="11"/>
  <c r="T283" i="11"/>
  <c r="S283" i="11"/>
  <c r="D283" i="11"/>
  <c r="AG282" i="11"/>
  <c r="X282" i="11"/>
  <c r="U282" i="11"/>
  <c r="V282" i="11"/>
  <c r="W282" i="11" s="1"/>
  <c r="O282" i="11"/>
  <c r="P282" i="11"/>
  <c r="T282" i="11"/>
  <c r="S282" i="11"/>
  <c r="D282" i="11"/>
  <c r="AG281" i="11"/>
  <c r="X281" i="11"/>
  <c r="U281" i="11"/>
  <c r="V281" i="11"/>
  <c r="W281" i="11" s="1"/>
  <c r="O281" i="11"/>
  <c r="P281" i="11"/>
  <c r="T281" i="11"/>
  <c r="S281" i="11"/>
  <c r="D281" i="11"/>
  <c r="AG280" i="11"/>
  <c r="X280" i="11"/>
  <c r="U280" i="11"/>
  <c r="V280" i="11"/>
  <c r="W280" i="11" s="1"/>
  <c r="O280" i="11"/>
  <c r="P280" i="11"/>
  <c r="T280" i="11"/>
  <c r="S280" i="11"/>
  <c r="D280" i="11"/>
  <c r="AG279" i="11"/>
  <c r="X279" i="11"/>
  <c r="U279" i="11"/>
  <c r="V279" i="11"/>
  <c r="W279" i="11" s="1"/>
  <c r="O279" i="11"/>
  <c r="P279" i="11"/>
  <c r="T279" i="11"/>
  <c r="S279" i="11"/>
  <c r="D279" i="11"/>
  <c r="AG278" i="11"/>
  <c r="X278" i="11"/>
  <c r="U278" i="11"/>
  <c r="V278" i="11"/>
  <c r="W278" i="11" s="1"/>
  <c r="O278" i="11"/>
  <c r="P278" i="11"/>
  <c r="T278" i="11"/>
  <c r="S278" i="11"/>
  <c r="D278" i="11"/>
  <c r="AG277" i="11"/>
  <c r="X277" i="11"/>
  <c r="U277" i="11"/>
  <c r="V277" i="11"/>
  <c r="W277" i="11" s="1"/>
  <c r="O277" i="11"/>
  <c r="P277" i="11"/>
  <c r="T277" i="11"/>
  <c r="S277" i="11"/>
  <c r="D277" i="11"/>
  <c r="AG276" i="11"/>
  <c r="X276" i="11"/>
  <c r="U276" i="11"/>
  <c r="V276" i="11"/>
  <c r="W276" i="11" s="1"/>
  <c r="O276" i="11"/>
  <c r="P276" i="11"/>
  <c r="T276" i="11"/>
  <c r="S276" i="11"/>
  <c r="D276" i="11"/>
  <c r="AG275" i="11"/>
  <c r="X275" i="11"/>
  <c r="U275" i="11"/>
  <c r="V275" i="11"/>
  <c r="W275" i="11" s="1"/>
  <c r="O275" i="11"/>
  <c r="P275" i="11"/>
  <c r="T275" i="11"/>
  <c r="S275" i="11"/>
  <c r="D275" i="11"/>
  <c r="AG274" i="11"/>
  <c r="X274" i="11"/>
  <c r="U274" i="11"/>
  <c r="V274" i="11"/>
  <c r="W274" i="11" s="1"/>
  <c r="O274" i="11"/>
  <c r="P274" i="11"/>
  <c r="T274" i="11"/>
  <c r="S274" i="11"/>
  <c r="D274" i="11"/>
  <c r="AG273" i="11"/>
  <c r="X273" i="11"/>
  <c r="Y273" i="11" s="1"/>
  <c r="U273" i="11"/>
  <c r="V273" i="11" s="1"/>
  <c r="O273" i="11"/>
  <c r="P273" i="11" s="1"/>
  <c r="T273" i="11"/>
  <c r="S273" i="11"/>
  <c r="D273" i="11"/>
  <c r="AG272" i="11"/>
  <c r="X272" i="11"/>
  <c r="U272" i="11"/>
  <c r="V272" i="11" s="1"/>
  <c r="O272" i="11"/>
  <c r="P272" i="11" s="1"/>
  <c r="W272" i="11" s="1"/>
  <c r="T272" i="11"/>
  <c r="S272" i="11"/>
  <c r="D272" i="11"/>
  <c r="AG271" i="11"/>
  <c r="X271" i="11"/>
  <c r="U271" i="11"/>
  <c r="V271" i="11" s="1"/>
  <c r="O271" i="11"/>
  <c r="P271" i="11" s="1"/>
  <c r="T271" i="11"/>
  <c r="S271" i="11"/>
  <c r="D271" i="11"/>
  <c r="AG270" i="11"/>
  <c r="X270" i="11"/>
  <c r="U270" i="11"/>
  <c r="V270" i="11" s="1"/>
  <c r="W270" i="11" s="1"/>
  <c r="O270" i="11"/>
  <c r="P270" i="11" s="1"/>
  <c r="T270" i="11"/>
  <c r="S270" i="11"/>
  <c r="D270" i="11"/>
  <c r="AG269" i="11"/>
  <c r="X269" i="11"/>
  <c r="U269" i="11"/>
  <c r="V269" i="11" s="1"/>
  <c r="W269" i="11" s="1"/>
  <c r="O269" i="11"/>
  <c r="P269" i="11" s="1"/>
  <c r="T269" i="11"/>
  <c r="S269" i="11"/>
  <c r="D269" i="11"/>
  <c r="AG268" i="11"/>
  <c r="X268" i="11"/>
  <c r="U268" i="11"/>
  <c r="V268" i="11" s="1"/>
  <c r="W268" i="11" s="1"/>
  <c r="O268" i="11"/>
  <c r="P268" i="11" s="1"/>
  <c r="T268" i="11"/>
  <c r="S268" i="11"/>
  <c r="D268" i="11"/>
  <c r="AG267" i="11"/>
  <c r="X267" i="11"/>
  <c r="Y267" i="11"/>
  <c r="U267" i="11"/>
  <c r="V267" i="11"/>
  <c r="W267" i="11" s="1"/>
  <c r="O267" i="11"/>
  <c r="P267" i="11"/>
  <c r="T267" i="11"/>
  <c r="S267" i="11"/>
  <c r="D267" i="11"/>
  <c r="AG266" i="11"/>
  <c r="X266" i="11"/>
  <c r="U266" i="11"/>
  <c r="V266" i="11"/>
  <c r="O266" i="11"/>
  <c r="P266" i="11"/>
  <c r="T266" i="11"/>
  <c r="S266" i="11"/>
  <c r="D266" i="11"/>
  <c r="AG265" i="11"/>
  <c r="X265" i="11"/>
  <c r="U265" i="11"/>
  <c r="V265" i="11"/>
  <c r="W265" i="11" s="1"/>
  <c r="O265" i="11"/>
  <c r="P265" i="11"/>
  <c r="T265" i="11"/>
  <c r="S265" i="11"/>
  <c r="D265" i="11"/>
  <c r="AG264" i="11"/>
  <c r="X264" i="11"/>
  <c r="U264" i="11"/>
  <c r="V264" i="11"/>
  <c r="W264" i="11" s="1"/>
  <c r="O264" i="11"/>
  <c r="P264" i="11"/>
  <c r="T264" i="11"/>
  <c r="S264" i="11"/>
  <c r="D264" i="11"/>
  <c r="AG263" i="11"/>
  <c r="X263" i="11"/>
  <c r="U263" i="11"/>
  <c r="V263" i="11"/>
  <c r="O263" i="11"/>
  <c r="P263" i="11"/>
  <c r="T263" i="11"/>
  <c r="S263" i="11"/>
  <c r="D263" i="11"/>
  <c r="AG262" i="11"/>
  <c r="X262" i="11"/>
  <c r="U262" i="11"/>
  <c r="V262" i="11"/>
  <c r="O262" i="11"/>
  <c r="P262" i="11"/>
  <c r="T262" i="11"/>
  <c r="S262" i="11"/>
  <c r="D262" i="11"/>
  <c r="AG261" i="11"/>
  <c r="X261" i="11"/>
  <c r="U261" i="11"/>
  <c r="V261" i="11" s="1"/>
  <c r="O261" i="11"/>
  <c r="P261" i="11" s="1"/>
  <c r="W261" i="11"/>
  <c r="T261" i="11"/>
  <c r="S261" i="11"/>
  <c r="D261" i="11"/>
  <c r="AG260" i="11"/>
  <c r="X260" i="11"/>
  <c r="U260" i="11"/>
  <c r="V260" i="11" s="1"/>
  <c r="O260" i="11"/>
  <c r="P260" i="11" s="1"/>
  <c r="W260" i="11"/>
  <c r="T260" i="11"/>
  <c r="S260" i="11"/>
  <c r="D260" i="11"/>
  <c r="AG259" i="11"/>
  <c r="X259" i="11"/>
  <c r="U259" i="11"/>
  <c r="V259" i="11" s="1"/>
  <c r="O259" i="11"/>
  <c r="P259" i="11" s="1"/>
  <c r="W259" i="11"/>
  <c r="T259" i="11"/>
  <c r="S259" i="11"/>
  <c r="D259" i="11"/>
  <c r="AG258" i="11"/>
  <c r="X258" i="11"/>
  <c r="U258" i="11"/>
  <c r="V258" i="11" s="1"/>
  <c r="O258" i="11"/>
  <c r="P258" i="11" s="1"/>
  <c r="W258" i="11"/>
  <c r="T258" i="11"/>
  <c r="S258" i="11"/>
  <c r="D258" i="11"/>
  <c r="AG257" i="11"/>
  <c r="X257" i="11"/>
  <c r="X255" i="11"/>
  <c r="X256" i="11"/>
  <c r="Y255" i="11"/>
  <c r="U257" i="11"/>
  <c r="V257" i="11"/>
  <c r="O257" i="11"/>
  <c r="P257" i="11"/>
  <c r="T257" i="11"/>
  <c r="S257" i="11"/>
  <c r="D257" i="11"/>
  <c r="AG256" i="11"/>
  <c r="U256" i="11"/>
  <c r="V256" i="11" s="1"/>
  <c r="O256" i="11"/>
  <c r="P256" i="11" s="1"/>
  <c r="W256" i="11" s="1"/>
  <c r="T256" i="11"/>
  <c r="S256" i="11"/>
  <c r="D256" i="11"/>
  <c r="AG255" i="11"/>
  <c r="U255" i="11"/>
  <c r="V255" i="11"/>
  <c r="O255" i="11"/>
  <c r="P255" i="11"/>
  <c r="T255" i="11"/>
  <c r="S255" i="11"/>
  <c r="D255" i="11"/>
  <c r="AG254" i="11"/>
  <c r="X254" i="11"/>
  <c r="U254" i="11"/>
  <c r="V254" i="11"/>
  <c r="O254" i="11"/>
  <c r="P254" i="11"/>
  <c r="T254" i="11"/>
  <c r="S254" i="11"/>
  <c r="D254" i="11"/>
  <c r="AG253" i="11"/>
  <c r="X253" i="11"/>
  <c r="U253" i="11"/>
  <c r="V253" i="11"/>
  <c r="W253" i="11" s="1"/>
  <c r="O253" i="11"/>
  <c r="P253" i="11"/>
  <c r="T253" i="11"/>
  <c r="S253" i="11"/>
  <c r="D253" i="11"/>
  <c r="AG252" i="11"/>
  <c r="X252" i="11"/>
  <c r="U252" i="11"/>
  <c r="V252" i="11"/>
  <c r="W252" i="11" s="1"/>
  <c r="O252" i="11"/>
  <c r="P252" i="11"/>
  <c r="T252" i="11"/>
  <c r="S252" i="11"/>
  <c r="D252" i="11"/>
  <c r="AG251" i="11"/>
  <c r="X251" i="11"/>
  <c r="X249" i="11"/>
  <c r="X250" i="11"/>
  <c r="U251" i="11"/>
  <c r="V251" i="11" s="1"/>
  <c r="O251" i="11"/>
  <c r="P251" i="11" s="1"/>
  <c r="W251" i="11"/>
  <c r="T251" i="11"/>
  <c r="S251" i="11"/>
  <c r="D251" i="11"/>
  <c r="AG250" i="11"/>
  <c r="U250" i="11"/>
  <c r="V250" i="11"/>
  <c r="O250" i="11"/>
  <c r="P250" i="11"/>
  <c r="T250" i="11"/>
  <c r="S250" i="11"/>
  <c r="D250" i="11"/>
  <c r="AG249" i="11"/>
  <c r="U249" i="11"/>
  <c r="V249" i="11" s="1"/>
  <c r="O249" i="11"/>
  <c r="P249" i="11" s="1"/>
  <c r="W249" i="11"/>
  <c r="T249" i="11"/>
  <c r="S249" i="11"/>
  <c r="D249" i="11"/>
  <c r="AG248" i="11"/>
  <c r="X248" i="11"/>
  <c r="U248" i="11"/>
  <c r="V248" i="11" s="1"/>
  <c r="O248" i="11"/>
  <c r="P248" i="11" s="1"/>
  <c r="W248" i="11"/>
  <c r="T248" i="11"/>
  <c r="S248" i="11"/>
  <c r="D248" i="11"/>
  <c r="AG247" i="11"/>
  <c r="X247" i="11"/>
  <c r="U247" i="11"/>
  <c r="V247" i="11" s="1"/>
  <c r="O247" i="11"/>
  <c r="P247" i="11" s="1"/>
  <c r="W247" i="11" s="1"/>
  <c r="T247" i="11"/>
  <c r="S247" i="11"/>
  <c r="D247" i="11"/>
  <c r="AG246" i="11"/>
  <c r="X246" i="11"/>
  <c r="U246" i="11"/>
  <c r="V246" i="11" s="1"/>
  <c r="O246" i="11"/>
  <c r="P246" i="11" s="1"/>
  <c r="W246" i="11" s="1"/>
  <c r="T246" i="11"/>
  <c r="S246" i="11"/>
  <c r="D246" i="11"/>
  <c r="AG245" i="11"/>
  <c r="X245" i="11"/>
  <c r="X243" i="11"/>
  <c r="X244" i="11"/>
  <c r="Y243" i="11"/>
  <c r="U245" i="11"/>
  <c r="V245" i="11"/>
  <c r="O245" i="11"/>
  <c r="P245" i="11"/>
  <c r="T245" i="11"/>
  <c r="S245" i="11"/>
  <c r="D245" i="11"/>
  <c r="AG244" i="11"/>
  <c r="U244" i="11"/>
  <c r="V244" i="11" s="1"/>
  <c r="W244" i="11" s="1"/>
  <c r="O244" i="11"/>
  <c r="P244" i="11" s="1"/>
  <c r="T244" i="11"/>
  <c r="S244" i="11"/>
  <c r="D244" i="11"/>
  <c r="AG243" i="11"/>
  <c r="U243" i="11"/>
  <c r="V243" i="11"/>
  <c r="W243" i="11" s="1"/>
  <c r="O243" i="11"/>
  <c r="P243" i="11"/>
  <c r="T243" i="11"/>
  <c r="S243" i="11"/>
  <c r="D243" i="11"/>
  <c r="AG242" i="11"/>
  <c r="X242" i="11"/>
  <c r="U242" i="11"/>
  <c r="V242" i="11"/>
  <c r="O242" i="11"/>
  <c r="P242" i="11"/>
  <c r="T242" i="11"/>
  <c r="S242" i="11"/>
  <c r="D242" i="11"/>
  <c r="AG241" i="11"/>
  <c r="X241" i="11"/>
  <c r="U241" i="11"/>
  <c r="V241" i="11"/>
  <c r="O241" i="11"/>
  <c r="P241" i="11"/>
  <c r="T241" i="11"/>
  <c r="S241" i="11"/>
  <c r="D241" i="11"/>
  <c r="AG240" i="11"/>
  <c r="X240" i="11"/>
  <c r="U240" i="11"/>
  <c r="V240" i="11"/>
  <c r="W240" i="11" s="1"/>
  <c r="O240" i="11"/>
  <c r="P240" i="11"/>
  <c r="T240" i="11"/>
  <c r="S240" i="11"/>
  <c r="D240" i="11"/>
  <c r="AG239" i="11"/>
  <c r="X239" i="11"/>
  <c r="X237" i="11"/>
  <c r="X238" i="11"/>
  <c r="U239" i="11"/>
  <c r="V239" i="11" s="1"/>
  <c r="O239" i="11"/>
  <c r="P239" i="11"/>
  <c r="W239" i="11"/>
  <c r="T239" i="11"/>
  <c r="S239" i="11"/>
  <c r="D239" i="11"/>
  <c r="AG238" i="11"/>
  <c r="U238" i="11"/>
  <c r="V238" i="11"/>
  <c r="W238" i="11" s="1"/>
  <c r="O238" i="11"/>
  <c r="P238" i="11"/>
  <c r="T238" i="11"/>
  <c r="S238" i="11"/>
  <c r="D238" i="11"/>
  <c r="AG237" i="11"/>
  <c r="U237" i="11"/>
  <c r="V237" i="11"/>
  <c r="O237" i="11"/>
  <c r="P237" i="11" s="1"/>
  <c r="T237" i="11"/>
  <c r="S237" i="11"/>
  <c r="D237" i="11"/>
  <c r="AG236" i="11"/>
  <c r="X236" i="11"/>
  <c r="U236" i="11"/>
  <c r="V236" i="11" s="1"/>
  <c r="W236" i="11" s="1"/>
  <c r="O236" i="11"/>
  <c r="P236" i="11"/>
  <c r="T236" i="11"/>
  <c r="S236" i="11"/>
  <c r="D236" i="11"/>
  <c r="AG235" i="11"/>
  <c r="X235" i="11"/>
  <c r="U235" i="11"/>
  <c r="V235" i="11"/>
  <c r="O235" i="11"/>
  <c r="P235" i="11" s="1"/>
  <c r="T235" i="11"/>
  <c r="S235" i="11"/>
  <c r="D235" i="11"/>
  <c r="AG234" i="11"/>
  <c r="X234" i="11"/>
  <c r="U234" i="11"/>
  <c r="V234" i="11" s="1"/>
  <c r="W234" i="11" s="1"/>
  <c r="O234" i="11"/>
  <c r="P234" i="11"/>
  <c r="T234" i="11"/>
  <c r="S234" i="11"/>
  <c r="D234" i="11"/>
  <c r="AG233" i="11"/>
  <c r="X233" i="11"/>
  <c r="U233" i="11"/>
  <c r="V233" i="11"/>
  <c r="O233" i="11"/>
  <c r="P233" i="11" s="1"/>
  <c r="T233" i="11"/>
  <c r="S233" i="11"/>
  <c r="D233" i="11"/>
  <c r="AG232" i="11"/>
  <c r="X232" i="11"/>
  <c r="U232" i="11"/>
  <c r="V232" i="11" s="1"/>
  <c r="W232" i="11" s="1"/>
  <c r="O232" i="11"/>
  <c r="P232" i="11"/>
  <c r="T232" i="11"/>
  <c r="S232" i="11"/>
  <c r="D232" i="11"/>
  <c r="AG231" i="11"/>
  <c r="X231" i="11"/>
  <c r="U231" i="11"/>
  <c r="V231" i="11"/>
  <c r="O231" i="11"/>
  <c r="P231" i="11" s="1"/>
  <c r="T231" i="11"/>
  <c r="S231" i="11"/>
  <c r="D231" i="11"/>
  <c r="AG230" i="11"/>
  <c r="X230" i="11"/>
  <c r="U230" i="11"/>
  <c r="V230" i="11" s="1"/>
  <c r="W230" i="11" s="1"/>
  <c r="O230" i="11"/>
  <c r="P230" i="11"/>
  <c r="T230" i="11"/>
  <c r="S230" i="11"/>
  <c r="D230" i="11"/>
  <c r="AG229" i="11"/>
  <c r="X229" i="11"/>
  <c r="U229" i="11"/>
  <c r="V229" i="11"/>
  <c r="O229" i="11"/>
  <c r="P229" i="11" s="1"/>
  <c r="T229" i="11"/>
  <c r="S229" i="11"/>
  <c r="D229" i="11"/>
  <c r="AG228" i="11"/>
  <c r="X228" i="11"/>
  <c r="U228" i="11"/>
  <c r="V228" i="11" s="1"/>
  <c r="W228" i="11" s="1"/>
  <c r="O228" i="11"/>
  <c r="P228" i="11"/>
  <c r="T228" i="11"/>
  <c r="S228" i="11"/>
  <c r="D228" i="11"/>
  <c r="AG227" i="11"/>
  <c r="X227" i="11"/>
  <c r="U227" i="11"/>
  <c r="V227" i="11"/>
  <c r="O227" i="11"/>
  <c r="P227" i="11" s="1"/>
  <c r="T227" i="11"/>
  <c r="S227" i="11"/>
  <c r="D227" i="11"/>
  <c r="AG226" i="11"/>
  <c r="X226" i="11"/>
  <c r="Y225" i="11" s="1"/>
  <c r="U226" i="11"/>
  <c r="V226" i="11" s="1"/>
  <c r="W226" i="11" s="1"/>
  <c r="O226" i="11"/>
  <c r="P226" i="11"/>
  <c r="T226" i="11"/>
  <c r="S226" i="11"/>
  <c r="D226" i="11"/>
  <c r="AG225" i="11"/>
  <c r="X225" i="11"/>
  <c r="U225" i="11"/>
  <c r="V225" i="11"/>
  <c r="W225" i="11" s="1"/>
  <c r="O225" i="11"/>
  <c r="P225" i="11"/>
  <c r="T225" i="11"/>
  <c r="S225" i="11"/>
  <c r="D225" i="11"/>
  <c r="AG224" i="11"/>
  <c r="X224" i="11"/>
  <c r="U224" i="11"/>
  <c r="V224" i="11"/>
  <c r="W224" i="11" s="1"/>
  <c r="O224" i="11"/>
  <c r="P224" i="11"/>
  <c r="T224" i="11"/>
  <c r="S224" i="11"/>
  <c r="D224" i="11"/>
  <c r="AG223" i="11"/>
  <c r="X223" i="11"/>
  <c r="U223" i="11"/>
  <c r="V223" i="11"/>
  <c r="W223" i="11" s="1"/>
  <c r="O223" i="11"/>
  <c r="P223" i="11"/>
  <c r="T223" i="11"/>
  <c r="S223" i="11"/>
  <c r="D223" i="11"/>
  <c r="AG222" i="11"/>
  <c r="X222" i="11"/>
  <c r="U222" i="11"/>
  <c r="V222" i="11"/>
  <c r="W222" i="11" s="1"/>
  <c r="O222" i="11"/>
  <c r="P222" i="11"/>
  <c r="T222" i="11"/>
  <c r="S222" i="11"/>
  <c r="D222" i="11"/>
  <c r="AG221" i="11"/>
  <c r="X221" i="11"/>
  <c r="U221" i="11"/>
  <c r="V221" i="11"/>
  <c r="W221" i="11" s="1"/>
  <c r="O221" i="11"/>
  <c r="P221" i="11"/>
  <c r="T221" i="11"/>
  <c r="S221" i="11"/>
  <c r="D221" i="11"/>
  <c r="AG220" i="11"/>
  <c r="X220" i="11"/>
  <c r="U220" i="11"/>
  <c r="V220" i="11"/>
  <c r="W220" i="11" s="1"/>
  <c r="O220" i="11"/>
  <c r="P220" i="11"/>
  <c r="T220" i="11"/>
  <c r="S220" i="11"/>
  <c r="D220" i="11"/>
  <c r="AG219" i="11"/>
  <c r="X219" i="11"/>
  <c r="U219" i="11"/>
  <c r="V219" i="11"/>
  <c r="W219" i="11" s="1"/>
  <c r="O219" i="11"/>
  <c r="P219" i="11"/>
  <c r="T219" i="11"/>
  <c r="S219" i="11"/>
  <c r="D219" i="11"/>
  <c r="AG218" i="11"/>
  <c r="X218" i="11"/>
  <c r="U218" i="11"/>
  <c r="V218" i="11"/>
  <c r="W218" i="11" s="1"/>
  <c r="O218" i="11"/>
  <c r="P218" i="11"/>
  <c r="T218" i="11"/>
  <c r="S218" i="11"/>
  <c r="D218" i="11"/>
  <c r="AG217" i="11"/>
  <c r="X217" i="11"/>
  <c r="U217" i="11"/>
  <c r="V217" i="11"/>
  <c r="W217" i="11" s="1"/>
  <c r="O217" i="11"/>
  <c r="P217" i="11"/>
  <c r="T217" i="11"/>
  <c r="S217" i="11"/>
  <c r="D217" i="11"/>
  <c r="AG216" i="11"/>
  <c r="X216" i="11"/>
  <c r="U216" i="11"/>
  <c r="V216" i="11"/>
  <c r="W216" i="11" s="1"/>
  <c r="O216" i="11"/>
  <c r="P216" i="11"/>
  <c r="T216" i="11"/>
  <c r="S216" i="11"/>
  <c r="D216" i="11"/>
  <c r="AG215" i="11"/>
  <c r="X215" i="11"/>
  <c r="U215" i="11"/>
  <c r="V215" i="11"/>
  <c r="W215" i="11" s="1"/>
  <c r="O215" i="11"/>
  <c r="P215" i="11"/>
  <c r="T215" i="11"/>
  <c r="S215" i="11"/>
  <c r="D215" i="11"/>
  <c r="AG214" i="11"/>
  <c r="X214" i="11"/>
  <c r="U214" i="11"/>
  <c r="V214" i="11"/>
  <c r="W214" i="11" s="1"/>
  <c r="O214" i="11"/>
  <c r="P214" i="11"/>
  <c r="T214" i="11"/>
  <c r="S214" i="11"/>
  <c r="D214" i="11"/>
  <c r="AG213" i="11"/>
  <c r="X213" i="11"/>
  <c r="Y213" i="11" s="1"/>
  <c r="U213" i="11"/>
  <c r="V213" i="11" s="1"/>
  <c r="W213" i="11" s="1"/>
  <c r="O213" i="11"/>
  <c r="P213" i="11" s="1"/>
  <c r="T213" i="11"/>
  <c r="S213" i="11"/>
  <c r="D213" i="11"/>
  <c r="AG212" i="11"/>
  <c r="X212" i="11"/>
  <c r="U212" i="11"/>
  <c r="V212" i="11" s="1"/>
  <c r="O212" i="11"/>
  <c r="P212" i="11" s="1"/>
  <c r="T212" i="11"/>
  <c r="S212" i="11"/>
  <c r="D212" i="11"/>
  <c r="AG211" i="11"/>
  <c r="X211" i="11"/>
  <c r="U211" i="11"/>
  <c r="V211" i="11" s="1"/>
  <c r="W211" i="11" s="1"/>
  <c r="O211" i="11"/>
  <c r="P211" i="11" s="1"/>
  <c r="T211" i="11"/>
  <c r="S211" i="11"/>
  <c r="D211" i="11"/>
  <c r="AG210" i="11"/>
  <c r="X210" i="11"/>
  <c r="U210" i="11"/>
  <c r="V210" i="11" s="1"/>
  <c r="O210" i="11"/>
  <c r="P210" i="11" s="1"/>
  <c r="T210" i="11"/>
  <c r="S210" i="11"/>
  <c r="D210" i="11"/>
  <c r="AG209" i="11"/>
  <c r="X209" i="11"/>
  <c r="X207" i="11"/>
  <c r="Y207" i="11" s="1"/>
  <c r="X208" i="11"/>
  <c r="U209" i="11"/>
  <c r="V209" i="11"/>
  <c r="W209" i="11" s="1"/>
  <c r="O209" i="11"/>
  <c r="P209" i="11"/>
  <c r="T209" i="11"/>
  <c r="S209" i="11"/>
  <c r="D209" i="11"/>
  <c r="AG208" i="11"/>
  <c r="U208" i="11"/>
  <c r="V208" i="11" s="1"/>
  <c r="W208" i="11" s="1"/>
  <c r="O208" i="11"/>
  <c r="P208" i="11" s="1"/>
  <c r="T208" i="11"/>
  <c r="S208" i="11"/>
  <c r="D208" i="11"/>
  <c r="AG207" i="11"/>
  <c r="U207" i="11"/>
  <c r="V207" i="11"/>
  <c r="W207" i="11" s="1"/>
  <c r="O207" i="11"/>
  <c r="P207" i="11"/>
  <c r="T207" i="11"/>
  <c r="S207" i="11"/>
  <c r="D207" i="11"/>
  <c r="AG206" i="11"/>
  <c r="X206" i="11"/>
  <c r="U206" i="11"/>
  <c r="V206" i="11"/>
  <c r="W206" i="11" s="1"/>
  <c r="O206" i="11"/>
  <c r="P206" i="11"/>
  <c r="T206" i="11"/>
  <c r="S206" i="11"/>
  <c r="D206" i="11"/>
  <c r="AG205" i="11"/>
  <c r="X205" i="11"/>
  <c r="U205" i="11"/>
  <c r="V205" i="11"/>
  <c r="W205" i="11" s="1"/>
  <c r="O205" i="11"/>
  <c r="P205" i="11"/>
  <c r="T205" i="11"/>
  <c r="S205" i="11"/>
  <c r="D205" i="11"/>
  <c r="AG204" i="11"/>
  <c r="X204" i="11"/>
  <c r="U204" i="11"/>
  <c r="V204" i="11"/>
  <c r="W204" i="11" s="1"/>
  <c r="O204" i="11"/>
  <c r="P204" i="11"/>
  <c r="T204" i="11"/>
  <c r="S204" i="11"/>
  <c r="D204" i="11"/>
  <c r="AG203" i="11"/>
  <c r="X203" i="11"/>
  <c r="X201" i="11"/>
  <c r="X202" i="11"/>
  <c r="Y201" i="11" s="1"/>
  <c r="U203" i="11"/>
  <c r="V203" i="11" s="1"/>
  <c r="W203" i="11" s="1"/>
  <c r="O203" i="11"/>
  <c r="P203" i="11" s="1"/>
  <c r="T203" i="11"/>
  <c r="S203" i="11"/>
  <c r="D203" i="11"/>
  <c r="AG202" i="11"/>
  <c r="U202" i="11"/>
  <c r="V202" i="11"/>
  <c r="W202" i="11" s="1"/>
  <c r="O202" i="11"/>
  <c r="P202" i="11"/>
  <c r="T202" i="11"/>
  <c r="S202" i="11"/>
  <c r="D202" i="11"/>
  <c r="AG201" i="11"/>
  <c r="U201" i="11"/>
  <c r="V201" i="11" s="1"/>
  <c r="W201" i="11" s="1"/>
  <c r="O201" i="11"/>
  <c r="P201" i="11" s="1"/>
  <c r="T201" i="11"/>
  <c r="S201" i="11"/>
  <c r="D201" i="11"/>
  <c r="AG200" i="11"/>
  <c r="X200" i="11"/>
  <c r="U200" i="11"/>
  <c r="V200" i="11" s="1"/>
  <c r="O200" i="11"/>
  <c r="P200" i="11" s="1"/>
  <c r="T200" i="11"/>
  <c r="S200" i="11"/>
  <c r="D200" i="11"/>
  <c r="AG199" i="11"/>
  <c r="X199" i="11"/>
  <c r="U199" i="11"/>
  <c r="V199" i="11" s="1"/>
  <c r="W199" i="11" s="1"/>
  <c r="O199" i="11"/>
  <c r="P199" i="11" s="1"/>
  <c r="T199" i="11"/>
  <c r="S199" i="11"/>
  <c r="D199" i="11"/>
  <c r="AG198" i="11"/>
  <c r="X198" i="11"/>
  <c r="U198" i="11"/>
  <c r="V198" i="11" s="1"/>
  <c r="O198" i="11"/>
  <c r="P198" i="11" s="1"/>
  <c r="T198" i="11"/>
  <c r="S198" i="11"/>
  <c r="D198" i="11"/>
  <c r="AG197" i="11"/>
  <c r="X197" i="11"/>
  <c r="U197" i="11"/>
  <c r="V197" i="11" s="1"/>
  <c r="W197" i="11" s="1"/>
  <c r="O197" i="11"/>
  <c r="P197" i="11" s="1"/>
  <c r="T197" i="11"/>
  <c r="S197" i="11"/>
  <c r="D197" i="11"/>
  <c r="AG196" i="11"/>
  <c r="X196" i="11"/>
  <c r="U196" i="11"/>
  <c r="V196" i="11" s="1"/>
  <c r="O196" i="11"/>
  <c r="P196" i="11" s="1"/>
  <c r="T196" i="11"/>
  <c r="S196" i="11"/>
  <c r="D196" i="11"/>
  <c r="AG195" i="11"/>
  <c r="X195" i="11"/>
  <c r="U195" i="11"/>
  <c r="V195" i="11" s="1"/>
  <c r="W195" i="11" s="1"/>
  <c r="O195" i="11"/>
  <c r="P195" i="11" s="1"/>
  <c r="T195" i="11"/>
  <c r="S195" i="11"/>
  <c r="D195" i="11"/>
  <c r="AG194" i="11"/>
  <c r="X194" i="11"/>
  <c r="U194" i="11"/>
  <c r="V194" i="11" s="1"/>
  <c r="O194" i="11"/>
  <c r="P194" i="11" s="1"/>
  <c r="T194" i="11"/>
  <c r="S194" i="11"/>
  <c r="D194" i="11"/>
  <c r="AG193" i="11"/>
  <c r="X193" i="11"/>
  <c r="U193" i="11"/>
  <c r="V193" i="11"/>
  <c r="O193" i="11"/>
  <c r="P193" i="11" s="1"/>
  <c r="T193" i="11"/>
  <c r="S193" i="11"/>
  <c r="D193" i="11"/>
  <c r="AG192" i="11"/>
  <c r="X192" i="11"/>
  <c r="U192" i="11"/>
  <c r="V192" i="11" s="1"/>
  <c r="W192" i="11" s="1"/>
  <c r="O192" i="11"/>
  <c r="P192" i="11"/>
  <c r="T192" i="11"/>
  <c r="S192" i="11"/>
  <c r="D192" i="11"/>
  <c r="AG191" i="11"/>
  <c r="X191" i="11"/>
  <c r="X189" i="11"/>
  <c r="X190" i="11"/>
  <c r="Y189" i="11"/>
  <c r="U191" i="11"/>
  <c r="V191" i="11"/>
  <c r="W191" i="11" s="1"/>
  <c r="O191" i="11"/>
  <c r="P191" i="11"/>
  <c r="T191" i="11"/>
  <c r="S191" i="11"/>
  <c r="D191" i="11"/>
  <c r="AG190" i="11"/>
  <c r="U190" i="11"/>
  <c r="V190" i="11"/>
  <c r="W190" i="11" s="1"/>
  <c r="O190" i="11"/>
  <c r="P190" i="11" s="1"/>
  <c r="T190" i="11"/>
  <c r="S190" i="11"/>
  <c r="D190" i="11"/>
  <c r="AG189" i="11"/>
  <c r="U189" i="11"/>
  <c r="V189" i="11"/>
  <c r="W189" i="11" s="1"/>
  <c r="O189" i="11"/>
  <c r="P189" i="11"/>
  <c r="T189" i="11"/>
  <c r="S189" i="11"/>
  <c r="D189" i="11"/>
  <c r="AG188" i="11"/>
  <c r="X188" i="11"/>
  <c r="U188" i="11"/>
  <c r="V188" i="11"/>
  <c r="W188" i="11" s="1"/>
  <c r="O188" i="11"/>
  <c r="P188" i="11"/>
  <c r="T188" i="11"/>
  <c r="S188" i="11"/>
  <c r="D188" i="11"/>
  <c r="AG187" i="11"/>
  <c r="X187" i="11"/>
  <c r="U187" i="11"/>
  <c r="V187" i="11"/>
  <c r="W187" i="11" s="1"/>
  <c r="O187" i="11"/>
  <c r="P187" i="11"/>
  <c r="T187" i="11"/>
  <c r="S187" i="11"/>
  <c r="D187" i="11"/>
  <c r="AG186" i="11"/>
  <c r="X186" i="11"/>
  <c r="U186" i="11"/>
  <c r="V186" i="11"/>
  <c r="W186" i="11" s="1"/>
  <c r="O186" i="11"/>
  <c r="P186" i="11"/>
  <c r="T186" i="11"/>
  <c r="S186" i="11"/>
  <c r="D186" i="11"/>
  <c r="AG185" i="11"/>
  <c r="X185" i="11"/>
  <c r="U185" i="11"/>
  <c r="V185" i="11"/>
  <c r="W185" i="11" s="1"/>
  <c r="O185" i="11"/>
  <c r="P185" i="11"/>
  <c r="T185" i="11"/>
  <c r="S185" i="11"/>
  <c r="D185" i="11"/>
  <c r="AG184" i="11"/>
  <c r="X184" i="11"/>
  <c r="U184" i="11"/>
  <c r="V184" i="11"/>
  <c r="W184" i="11" s="1"/>
  <c r="O184" i="11"/>
  <c r="P184" i="11"/>
  <c r="T184" i="11"/>
  <c r="S184" i="11"/>
  <c r="D184" i="11"/>
  <c r="AG183" i="11"/>
  <c r="X183" i="11"/>
  <c r="Y183" i="11" s="1"/>
  <c r="U183" i="11"/>
  <c r="V183" i="11" s="1"/>
  <c r="W183" i="11" s="1"/>
  <c r="O183" i="11"/>
  <c r="P183" i="11" s="1"/>
  <c r="T183" i="11"/>
  <c r="S183" i="11"/>
  <c r="D183" i="11"/>
  <c r="AG182" i="11"/>
  <c r="X182" i="11"/>
  <c r="U182" i="11"/>
  <c r="V182" i="11" s="1"/>
  <c r="O182" i="11"/>
  <c r="P182" i="11" s="1"/>
  <c r="T182" i="11"/>
  <c r="S182" i="11"/>
  <c r="D182" i="11"/>
  <c r="AG181" i="11"/>
  <c r="X181" i="11"/>
  <c r="U181" i="11"/>
  <c r="V181" i="11" s="1"/>
  <c r="W181" i="11" s="1"/>
  <c r="O181" i="11"/>
  <c r="P181" i="11" s="1"/>
  <c r="T181" i="11"/>
  <c r="S181" i="11"/>
  <c r="D181" i="11"/>
  <c r="AG180" i="11"/>
  <c r="X180" i="11"/>
  <c r="U180" i="11"/>
  <c r="V180" i="11" s="1"/>
  <c r="O180" i="11"/>
  <c r="P180" i="11" s="1"/>
  <c r="T180" i="11"/>
  <c r="S180" i="11"/>
  <c r="D180" i="11"/>
  <c r="AG179" i="11"/>
  <c r="X179" i="11"/>
  <c r="U179" i="11"/>
  <c r="V179" i="11" s="1"/>
  <c r="W179" i="11" s="1"/>
  <c r="O179" i="11"/>
  <c r="P179" i="11" s="1"/>
  <c r="T179" i="11"/>
  <c r="S179" i="11"/>
  <c r="D179" i="11"/>
  <c r="AG178" i="11"/>
  <c r="X178" i="11"/>
  <c r="U178" i="11"/>
  <c r="V178" i="11" s="1"/>
  <c r="O178" i="11"/>
  <c r="P178" i="11" s="1"/>
  <c r="T178" i="11"/>
  <c r="S178" i="11"/>
  <c r="D178" i="11"/>
  <c r="AG177" i="11"/>
  <c r="X177" i="11"/>
  <c r="U177" i="11"/>
  <c r="V177" i="11" s="1"/>
  <c r="W177" i="11" s="1"/>
  <c r="O177" i="11"/>
  <c r="P177" i="11"/>
  <c r="T177" i="11"/>
  <c r="S177" i="11"/>
  <c r="D177" i="11"/>
  <c r="AG176" i="11"/>
  <c r="X176" i="11"/>
  <c r="U176" i="11"/>
  <c r="V176" i="11"/>
  <c r="O176" i="11"/>
  <c r="P176" i="11" s="1"/>
  <c r="T176" i="11"/>
  <c r="S176" i="11"/>
  <c r="D176" i="11"/>
  <c r="AG175" i="11"/>
  <c r="X175" i="11"/>
  <c r="U175" i="11"/>
  <c r="V175" i="11" s="1"/>
  <c r="W175" i="11" s="1"/>
  <c r="O175" i="11"/>
  <c r="P175" i="11"/>
  <c r="T175" i="11"/>
  <c r="S175" i="11"/>
  <c r="D175" i="11"/>
  <c r="AG174" i="11"/>
  <c r="X174" i="11"/>
  <c r="U174" i="11"/>
  <c r="V174" i="11"/>
  <c r="O174" i="11"/>
  <c r="P174" i="11" s="1"/>
  <c r="T174" i="11"/>
  <c r="S174" i="11"/>
  <c r="D174" i="11"/>
  <c r="AG173" i="11"/>
  <c r="X173" i="11"/>
  <c r="U173" i="11"/>
  <c r="V173" i="11" s="1"/>
  <c r="W173" i="11" s="1"/>
  <c r="O173" i="11"/>
  <c r="P173" i="11"/>
  <c r="T173" i="11"/>
  <c r="S173" i="11"/>
  <c r="D173" i="11"/>
  <c r="AG172" i="11"/>
  <c r="X172" i="11"/>
  <c r="U172" i="11"/>
  <c r="V172" i="11"/>
  <c r="O172" i="11"/>
  <c r="P172" i="11" s="1"/>
  <c r="T172" i="11"/>
  <c r="S172" i="11"/>
  <c r="D172" i="11"/>
  <c r="AG171" i="11"/>
  <c r="X171" i="11"/>
  <c r="U171" i="11"/>
  <c r="V171" i="11" s="1"/>
  <c r="W171" i="11" s="1"/>
  <c r="O171" i="11"/>
  <c r="P171" i="11"/>
  <c r="T171" i="11"/>
  <c r="S171" i="11"/>
  <c r="D171" i="11"/>
  <c r="AG170" i="11"/>
  <c r="X170" i="11"/>
  <c r="X165" i="11"/>
  <c r="X166" i="11"/>
  <c r="X167" i="11"/>
  <c r="Y165" i="11" s="1"/>
  <c r="X168" i="11"/>
  <c r="X169" i="11"/>
  <c r="U170" i="11"/>
  <c r="V170" i="11" s="1"/>
  <c r="W170" i="11" s="1"/>
  <c r="O170" i="11"/>
  <c r="P170" i="11"/>
  <c r="T170" i="11"/>
  <c r="S170" i="11"/>
  <c r="D170" i="11"/>
  <c r="AG169" i="11"/>
  <c r="U169" i="11"/>
  <c r="V169" i="11"/>
  <c r="W169" i="11" s="1"/>
  <c r="O169" i="11"/>
  <c r="P169" i="11"/>
  <c r="T169" i="11"/>
  <c r="S169" i="11"/>
  <c r="D169" i="11"/>
  <c r="AG168" i="11"/>
  <c r="U168" i="11"/>
  <c r="V168" i="11"/>
  <c r="O168" i="11"/>
  <c r="P168" i="11" s="1"/>
  <c r="T168" i="11"/>
  <c r="S168" i="11"/>
  <c r="D168" i="11"/>
  <c r="AG167" i="11"/>
  <c r="U167" i="11"/>
  <c r="V167" i="11"/>
  <c r="W167" i="11" s="1"/>
  <c r="O167" i="11"/>
  <c r="P167" i="11"/>
  <c r="T167" i="11"/>
  <c r="S167" i="11"/>
  <c r="D167" i="11"/>
  <c r="AG166" i="11"/>
  <c r="U166" i="11"/>
  <c r="V166" i="11" s="1"/>
  <c r="W166" i="11" s="1"/>
  <c r="O166" i="11"/>
  <c r="P166" i="11"/>
  <c r="T166" i="11"/>
  <c r="S166" i="11"/>
  <c r="D166" i="11"/>
  <c r="AG165" i="11"/>
  <c r="U165" i="11"/>
  <c r="V165" i="11"/>
  <c r="W165" i="11" s="1"/>
  <c r="O165" i="11"/>
  <c r="P165" i="11"/>
  <c r="T165" i="11"/>
  <c r="S165" i="11"/>
  <c r="D165" i="11"/>
  <c r="AG164" i="11"/>
  <c r="X164" i="11"/>
  <c r="U164" i="11"/>
  <c r="V164" i="11"/>
  <c r="W164" i="11" s="1"/>
  <c r="O164" i="11"/>
  <c r="P164" i="11"/>
  <c r="T164" i="11"/>
  <c r="S164" i="11"/>
  <c r="D164" i="11"/>
  <c r="AG163" i="11"/>
  <c r="X163" i="11"/>
  <c r="U163" i="11"/>
  <c r="V163" i="11"/>
  <c r="W163" i="11" s="1"/>
  <c r="O163" i="11"/>
  <c r="P163" i="11"/>
  <c r="T163" i="11"/>
  <c r="S163" i="11"/>
  <c r="D163" i="11"/>
  <c r="AG162" i="11"/>
  <c r="X162" i="11"/>
  <c r="U162" i="11"/>
  <c r="V162" i="11"/>
  <c r="W162" i="11" s="1"/>
  <c r="O162" i="11"/>
  <c r="P162" i="11"/>
  <c r="T162" i="11"/>
  <c r="S162" i="11"/>
  <c r="D162" i="11"/>
  <c r="AG161" i="11"/>
  <c r="X161" i="11"/>
  <c r="U161" i="11"/>
  <c r="V161" i="11"/>
  <c r="W161" i="11" s="1"/>
  <c r="O161" i="11"/>
  <c r="P161" i="11"/>
  <c r="T161" i="11"/>
  <c r="S161" i="11"/>
  <c r="D161" i="11"/>
  <c r="AG160" i="11"/>
  <c r="X160" i="11"/>
  <c r="X159" i="11"/>
  <c r="Y159" i="11"/>
  <c r="U160" i="11"/>
  <c r="V160" i="11"/>
  <c r="W160" i="11" s="1"/>
  <c r="O160" i="11"/>
  <c r="P160" i="11"/>
  <c r="T160" i="11"/>
  <c r="S160" i="11"/>
  <c r="D160" i="11"/>
  <c r="AG159" i="11"/>
  <c r="U159" i="11"/>
  <c r="V159" i="11"/>
  <c r="W159" i="11" s="1"/>
  <c r="O159" i="11"/>
  <c r="P159" i="11" s="1"/>
  <c r="T159" i="11"/>
  <c r="S159" i="11"/>
  <c r="D159" i="11"/>
  <c r="AG158" i="11"/>
  <c r="X158" i="11"/>
  <c r="U158" i="11"/>
  <c r="V158" i="11" s="1"/>
  <c r="W158" i="11" s="1"/>
  <c r="O158" i="11"/>
  <c r="P158" i="11"/>
  <c r="T158" i="11"/>
  <c r="S158" i="11"/>
  <c r="D158" i="11"/>
  <c r="AG157" i="11"/>
  <c r="X157" i="11"/>
  <c r="U157" i="11"/>
  <c r="V157" i="11"/>
  <c r="W157" i="11" s="1"/>
  <c r="O157" i="11"/>
  <c r="P157" i="11" s="1"/>
  <c r="T157" i="11"/>
  <c r="S157" i="11"/>
  <c r="D157" i="11"/>
  <c r="AG156" i="11"/>
  <c r="X156" i="11"/>
  <c r="U156" i="11"/>
  <c r="V156" i="11" s="1"/>
  <c r="W156" i="11" s="1"/>
  <c r="O156" i="11"/>
  <c r="P156" i="11"/>
  <c r="T156" i="11"/>
  <c r="S156" i="11"/>
  <c r="D156" i="11"/>
  <c r="AG155" i="11"/>
  <c r="X155" i="11"/>
  <c r="X153" i="11"/>
  <c r="X154" i="11"/>
  <c r="Y153" i="11"/>
  <c r="U155" i="11"/>
  <c r="V155" i="11"/>
  <c r="W155" i="11" s="1"/>
  <c r="O155" i="11"/>
  <c r="P155" i="11"/>
  <c r="T155" i="11"/>
  <c r="S155" i="11"/>
  <c r="D155" i="11"/>
  <c r="AG154" i="11"/>
  <c r="U154" i="11"/>
  <c r="V154" i="11"/>
  <c r="O154" i="11"/>
  <c r="P154" i="11" s="1"/>
  <c r="T154" i="11"/>
  <c r="S154" i="11"/>
  <c r="D154" i="11"/>
  <c r="AG153" i="11"/>
  <c r="U153" i="11"/>
  <c r="V153" i="11"/>
  <c r="W153" i="11" s="1"/>
  <c r="O153" i="11"/>
  <c r="P153" i="11"/>
  <c r="T153" i="11"/>
  <c r="S153" i="11"/>
  <c r="D153" i="11"/>
  <c r="AG152" i="11"/>
  <c r="X152" i="11"/>
  <c r="U152" i="11"/>
  <c r="V152" i="11"/>
  <c r="W152" i="11" s="1"/>
  <c r="O152" i="11"/>
  <c r="P152" i="11"/>
  <c r="T152" i="11"/>
  <c r="S152" i="11"/>
  <c r="D152" i="11"/>
  <c r="AG151" i="11"/>
  <c r="X151" i="11"/>
  <c r="U151" i="11"/>
  <c r="V151" i="11"/>
  <c r="W151" i="11" s="1"/>
  <c r="O151" i="11"/>
  <c r="P151" i="11"/>
  <c r="T151" i="11"/>
  <c r="S151" i="11"/>
  <c r="D151" i="11"/>
  <c r="AG150" i="11"/>
  <c r="X150" i="11"/>
  <c r="U150" i="11"/>
  <c r="V150" i="11"/>
  <c r="W150" i="11" s="1"/>
  <c r="O150" i="11"/>
  <c r="P150" i="11"/>
  <c r="T150" i="11"/>
  <c r="S150" i="11"/>
  <c r="D150" i="11"/>
  <c r="AG149" i="11"/>
  <c r="X149" i="11"/>
  <c r="X147" i="11"/>
  <c r="Y147" i="11" s="1"/>
  <c r="X148" i="11"/>
  <c r="U149" i="11"/>
  <c r="V149" i="11"/>
  <c r="W149" i="11" s="1"/>
  <c r="O149" i="11"/>
  <c r="P149" i="11" s="1"/>
  <c r="T149" i="11"/>
  <c r="S149" i="11"/>
  <c r="D149" i="11"/>
  <c r="AG148" i="11"/>
  <c r="U148" i="11"/>
  <c r="V148" i="11"/>
  <c r="W148" i="11" s="1"/>
  <c r="O148" i="11"/>
  <c r="P148" i="11"/>
  <c r="T148" i="11"/>
  <c r="S148" i="11"/>
  <c r="D148" i="11"/>
  <c r="AG147" i="11"/>
  <c r="U147" i="11"/>
  <c r="V147" i="11" s="1"/>
  <c r="W147" i="11" s="1"/>
  <c r="O147" i="11"/>
  <c r="P147" i="11"/>
  <c r="T147" i="11"/>
  <c r="S147" i="11"/>
  <c r="D147" i="11"/>
  <c r="AG146" i="11"/>
  <c r="X146" i="11"/>
  <c r="U146" i="11"/>
  <c r="V146" i="11"/>
  <c r="O146" i="11"/>
  <c r="P146" i="11" s="1"/>
  <c r="T146" i="11"/>
  <c r="S146" i="11"/>
  <c r="D146" i="11"/>
  <c r="AG145" i="11"/>
  <c r="X145" i="11"/>
  <c r="U145" i="11"/>
  <c r="V145" i="11" s="1"/>
  <c r="W145" i="11" s="1"/>
  <c r="O145" i="11"/>
  <c r="P145" i="11"/>
  <c r="T145" i="11"/>
  <c r="S145" i="11"/>
  <c r="D145" i="11"/>
  <c r="AG144" i="11"/>
  <c r="X144" i="11"/>
  <c r="U144" i="11"/>
  <c r="V144" i="11"/>
  <c r="O144" i="11"/>
  <c r="P144" i="11" s="1"/>
  <c r="T144" i="11"/>
  <c r="S144" i="11"/>
  <c r="D144" i="11"/>
  <c r="AG143" i="11"/>
  <c r="X143" i="11"/>
  <c r="X141" i="11"/>
  <c r="Y141" i="11" s="1"/>
  <c r="X142" i="11"/>
  <c r="U143" i="11"/>
  <c r="V143" i="11"/>
  <c r="W143" i="11" s="1"/>
  <c r="O143" i="11"/>
  <c r="P143" i="11"/>
  <c r="T143" i="11"/>
  <c r="S143" i="11"/>
  <c r="D143" i="11"/>
  <c r="AG142" i="11"/>
  <c r="U142" i="11"/>
  <c r="V142" i="11" s="1"/>
  <c r="W142" i="11" s="1"/>
  <c r="O142" i="11"/>
  <c r="P142" i="11"/>
  <c r="T142" i="11"/>
  <c r="S142" i="11"/>
  <c r="D142" i="11"/>
  <c r="AG141" i="11"/>
  <c r="U141" i="11"/>
  <c r="V141" i="11"/>
  <c r="W141" i="11" s="1"/>
  <c r="O141" i="11"/>
  <c r="P141" i="11"/>
  <c r="T141" i="11"/>
  <c r="S141" i="11"/>
  <c r="D141" i="11"/>
  <c r="AG140" i="11"/>
  <c r="X140" i="11"/>
  <c r="U140" i="11"/>
  <c r="V140" i="11"/>
  <c r="W140" i="11" s="1"/>
  <c r="O140" i="11"/>
  <c r="P140" i="11"/>
  <c r="T140" i="11"/>
  <c r="S140" i="11"/>
  <c r="D140" i="11"/>
  <c r="AG139" i="11"/>
  <c r="X139" i="11"/>
  <c r="U139" i="11"/>
  <c r="V139" i="11"/>
  <c r="W139" i="11" s="1"/>
  <c r="O139" i="11"/>
  <c r="P139" i="11"/>
  <c r="T139" i="11"/>
  <c r="S139" i="11"/>
  <c r="D139" i="11"/>
  <c r="AG138" i="11"/>
  <c r="X138" i="11"/>
  <c r="U138" i="11"/>
  <c r="V138" i="11"/>
  <c r="W138" i="11" s="1"/>
  <c r="O138" i="11"/>
  <c r="P138" i="11"/>
  <c r="T138" i="11"/>
  <c r="S138" i="11"/>
  <c r="D138" i="11"/>
  <c r="AG137" i="11"/>
  <c r="X137" i="11"/>
  <c r="U137" i="11"/>
  <c r="V137" i="11"/>
  <c r="W137" i="11" s="1"/>
  <c r="O137" i="11"/>
  <c r="P137" i="11"/>
  <c r="T137" i="11"/>
  <c r="S137" i="11"/>
  <c r="D137" i="11"/>
  <c r="AG136" i="11"/>
  <c r="X136" i="11"/>
  <c r="U136" i="11"/>
  <c r="V136" i="11"/>
  <c r="W136" i="11" s="1"/>
  <c r="O136" i="11"/>
  <c r="P136" i="11"/>
  <c r="T136" i="11"/>
  <c r="S136" i="11"/>
  <c r="D136" i="11"/>
  <c r="AG135" i="11"/>
  <c r="X135" i="11"/>
  <c r="U135" i="11"/>
  <c r="V135" i="11"/>
  <c r="W135" i="11" s="1"/>
  <c r="O135" i="11"/>
  <c r="P135" i="11"/>
  <c r="T135" i="11"/>
  <c r="S135" i="11"/>
  <c r="D135" i="11"/>
  <c r="AG134" i="11"/>
  <c r="X134" i="11"/>
  <c r="U134" i="11"/>
  <c r="V134" i="11"/>
  <c r="W134" i="11" s="1"/>
  <c r="O134" i="11"/>
  <c r="P134" i="11"/>
  <c r="T134" i="11"/>
  <c r="S134" i="11"/>
  <c r="D134" i="11"/>
  <c r="AG133" i="11"/>
  <c r="X133" i="11"/>
  <c r="U133" i="11"/>
  <c r="V133" i="11"/>
  <c r="W133" i="11" s="1"/>
  <c r="O133" i="11"/>
  <c r="P133" i="11"/>
  <c r="T133" i="11"/>
  <c r="S133" i="11"/>
  <c r="D133" i="11"/>
  <c r="AG132" i="11"/>
  <c r="X132" i="11"/>
  <c r="U132" i="11"/>
  <c r="V132" i="11"/>
  <c r="W132" i="11" s="1"/>
  <c r="O132" i="11"/>
  <c r="P132" i="11"/>
  <c r="T132" i="11"/>
  <c r="S132" i="11"/>
  <c r="D132" i="11"/>
  <c r="AG131" i="11"/>
  <c r="X131" i="11"/>
  <c r="U131" i="11"/>
  <c r="V131" i="11"/>
  <c r="W131" i="11" s="1"/>
  <c r="O131" i="11"/>
  <c r="P131" i="11"/>
  <c r="T131" i="11"/>
  <c r="S131" i="11"/>
  <c r="D131" i="11"/>
  <c r="AG130" i="11"/>
  <c r="X130" i="11"/>
  <c r="U130" i="11"/>
  <c r="V130" i="11"/>
  <c r="W130" i="11" s="1"/>
  <c r="O130" i="11"/>
  <c r="P130" i="11"/>
  <c r="T130" i="11"/>
  <c r="S130" i="11"/>
  <c r="D130" i="11"/>
  <c r="AG129" i="11"/>
  <c r="X129" i="11"/>
  <c r="U129" i="11"/>
  <c r="V129" i="11"/>
  <c r="W129" i="11" s="1"/>
  <c r="O129" i="11"/>
  <c r="P129" i="11"/>
  <c r="T129" i="11"/>
  <c r="S129" i="11"/>
  <c r="D129" i="11"/>
  <c r="AG128" i="11"/>
  <c r="X128" i="11"/>
  <c r="U128" i="11"/>
  <c r="V128" i="11"/>
  <c r="W128" i="11" s="1"/>
  <c r="O128" i="11"/>
  <c r="P128" i="11"/>
  <c r="T128" i="11"/>
  <c r="S128" i="11"/>
  <c r="D128" i="11"/>
  <c r="AG127" i="11"/>
  <c r="X127" i="11"/>
  <c r="U127" i="11"/>
  <c r="V127" i="11"/>
  <c r="W127" i="11" s="1"/>
  <c r="O127" i="11"/>
  <c r="P127" i="11"/>
  <c r="T127" i="11"/>
  <c r="S127" i="11"/>
  <c r="D127" i="11"/>
  <c r="AG126" i="11"/>
  <c r="X126" i="11"/>
  <c r="U126" i="11"/>
  <c r="V126" i="11"/>
  <c r="W126" i="11" s="1"/>
  <c r="O126" i="11"/>
  <c r="P126" i="11"/>
  <c r="T126" i="11"/>
  <c r="S126" i="11"/>
  <c r="D126" i="11"/>
  <c r="AG125" i="11"/>
  <c r="X125" i="11"/>
  <c r="U125" i="11"/>
  <c r="V125" i="11"/>
  <c r="W125" i="11" s="1"/>
  <c r="O125" i="11"/>
  <c r="P125" i="11"/>
  <c r="T125" i="11"/>
  <c r="S125" i="11"/>
  <c r="D125" i="11"/>
  <c r="AG124" i="11"/>
  <c r="X124" i="11"/>
  <c r="U124" i="11"/>
  <c r="V124" i="11"/>
  <c r="W124" i="11" s="1"/>
  <c r="O124" i="11"/>
  <c r="P124" i="11"/>
  <c r="T124" i="11"/>
  <c r="S124" i="11"/>
  <c r="D124" i="11"/>
  <c r="AG123" i="11"/>
  <c r="X123" i="11"/>
  <c r="U123" i="11"/>
  <c r="V123" i="11"/>
  <c r="W123" i="11" s="1"/>
  <c r="O123" i="11"/>
  <c r="P123" i="11"/>
  <c r="T123" i="11"/>
  <c r="S123" i="11"/>
  <c r="D123" i="11"/>
  <c r="AG122" i="11"/>
  <c r="X122" i="11"/>
  <c r="U122" i="11"/>
  <c r="V122" i="11"/>
  <c r="W122" i="11" s="1"/>
  <c r="O122" i="11"/>
  <c r="P122" i="11"/>
  <c r="T122" i="11"/>
  <c r="S122" i="11"/>
  <c r="D122" i="11"/>
  <c r="AG121" i="11"/>
  <c r="X121" i="11"/>
  <c r="U121" i="11"/>
  <c r="V121" i="11"/>
  <c r="O121" i="11"/>
  <c r="P121" i="11"/>
  <c r="T121" i="11"/>
  <c r="S121" i="11"/>
  <c r="D121" i="11"/>
  <c r="AG120" i="11"/>
  <c r="X120" i="11"/>
  <c r="U120" i="11"/>
  <c r="V120" i="11"/>
  <c r="W120" i="11" s="1"/>
  <c r="O120" i="11"/>
  <c r="P120" i="11"/>
  <c r="T120" i="11"/>
  <c r="S120" i="11"/>
  <c r="D120" i="11"/>
  <c r="AG119" i="11"/>
  <c r="X119" i="11"/>
  <c r="Y117" i="11" s="1"/>
  <c r="U119" i="11"/>
  <c r="V119" i="11"/>
  <c r="W119" i="11" s="1"/>
  <c r="O119" i="11"/>
  <c r="P119" i="11"/>
  <c r="T119" i="11"/>
  <c r="S119" i="11"/>
  <c r="D119" i="11"/>
  <c r="AG118" i="11"/>
  <c r="X118" i="11"/>
  <c r="X117" i="11"/>
  <c r="U118" i="11"/>
  <c r="V118" i="11"/>
  <c r="W118" i="11" s="1"/>
  <c r="O118" i="11"/>
  <c r="P118" i="11"/>
  <c r="T118" i="11"/>
  <c r="S118" i="11"/>
  <c r="D118" i="11"/>
  <c r="AG117" i="11"/>
  <c r="U117" i="11"/>
  <c r="V117" i="11" s="1"/>
  <c r="W117" i="11" s="1"/>
  <c r="O117" i="11"/>
  <c r="P117" i="11" s="1"/>
  <c r="T117" i="11"/>
  <c r="S117" i="11"/>
  <c r="D117" i="11"/>
  <c r="AG116" i="11"/>
  <c r="X116" i="11"/>
  <c r="U116" i="11"/>
  <c r="V116" i="11" s="1"/>
  <c r="O116" i="11"/>
  <c r="P116" i="11" s="1"/>
  <c r="W116" i="11" s="1"/>
  <c r="T116" i="11"/>
  <c r="S116" i="11"/>
  <c r="D116" i="11"/>
  <c r="AG115" i="11"/>
  <c r="X115" i="11"/>
  <c r="U115" i="11"/>
  <c r="V115" i="11" s="1"/>
  <c r="O115" i="11"/>
  <c r="P115" i="11" s="1"/>
  <c r="T115" i="11"/>
  <c r="S115" i="11"/>
  <c r="D115" i="11"/>
  <c r="AG114" i="11"/>
  <c r="X114" i="11"/>
  <c r="U114" i="11"/>
  <c r="V114" i="11" s="1"/>
  <c r="W114" i="11" s="1"/>
  <c r="O114" i="11"/>
  <c r="P114" i="11" s="1"/>
  <c r="T114" i="11"/>
  <c r="S114" i="11"/>
  <c r="D114" i="11"/>
  <c r="AG113" i="11"/>
  <c r="X113" i="11"/>
  <c r="X111" i="11"/>
  <c r="X112" i="11"/>
  <c r="Y111" i="11"/>
  <c r="U113" i="11"/>
  <c r="V113" i="11"/>
  <c r="W113" i="11" s="1"/>
  <c r="O113" i="11"/>
  <c r="P113" i="11"/>
  <c r="T113" i="11"/>
  <c r="S113" i="11"/>
  <c r="D113" i="11"/>
  <c r="AG112" i="11"/>
  <c r="U112" i="11"/>
  <c r="V112" i="11" s="1"/>
  <c r="O112" i="11"/>
  <c r="P112" i="11" s="1"/>
  <c r="T112" i="11"/>
  <c r="S112" i="11"/>
  <c r="D112" i="11"/>
  <c r="AG111" i="11"/>
  <c r="U111" i="11"/>
  <c r="V111" i="11"/>
  <c r="W111" i="11" s="1"/>
  <c r="O111" i="11"/>
  <c r="P111" i="11"/>
  <c r="T111" i="11"/>
  <c r="S111" i="11"/>
  <c r="D111" i="11"/>
  <c r="AG110" i="11"/>
  <c r="X110" i="11"/>
  <c r="U110" i="11"/>
  <c r="V110" i="11"/>
  <c r="W110" i="11" s="1"/>
  <c r="O110" i="11"/>
  <c r="P110" i="11"/>
  <c r="T110" i="11"/>
  <c r="S110" i="11"/>
  <c r="D110" i="11"/>
  <c r="AG109" i="11"/>
  <c r="X109" i="11"/>
  <c r="U109" i="11"/>
  <c r="V109" i="11"/>
  <c r="W109" i="11" s="1"/>
  <c r="O109" i="11"/>
  <c r="P109" i="11"/>
  <c r="T109" i="11"/>
  <c r="S109" i="11"/>
  <c r="D109" i="11"/>
  <c r="AG108" i="11"/>
  <c r="X108" i="11"/>
  <c r="U108" i="11"/>
  <c r="V108" i="11"/>
  <c r="O108" i="11"/>
  <c r="P108" i="11"/>
  <c r="T108" i="11"/>
  <c r="S108" i="11"/>
  <c r="D108" i="11"/>
  <c r="AG107" i="11"/>
  <c r="X107" i="11"/>
  <c r="Y105" i="11" s="1"/>
  <c r="U107" i="11"/>
  <c r="V107" i="11"/>
  <c r="O107" i="11"/>
  <c r="P107" i="11"/>
  <c r="T107" i="11"/>
  <c r="S107" i="11"/>
  <c r="D107" i="11"/>
  <c r="AG106" i="11"/>
  <c r="X106" i="11"/>
  <c r="X105" i="11"/>
  <c r="U106" i="11"/>
  <c r="V106" i="11"/>
  <c r="O106" i="11"/>
  <c r="P106" i="11"/>
  <c r="T106" i="11"/>
  <c r="S106" i="11"/>
  <c r="D106" i="11"/>
  <c r="AG105" i="11"/>
  <c r="U105" i="11"/>
  <c r="V105" i="11" s="1"/>
  <c r="W105" i="11" s="1"/>
  <c r="O105" i="11"/>
  <c r="P105" i="11" s="1"/>
  <c r="T105" i="11"/>
  <c r="S105" i="11"/>
  <c r="D105" i="11"/>
  <c r="X104" i="11"/>
  <c r="U104" i="11"/>
  <c r="V104" i="11"/>
  <c r="W104" i="11" s="1"/>
  <c r="O104" i="11"/>
  <c r="P104" i="11"/>
  <c r="T104" i="11"/>
  <c r="S104" i="11"/>
  <c r="D104" i="11"/>
  <c r="X103" i="11"/>
  <c r="U103" i="11"/>
  <c r="V103" i="11" s="1"/>
  <c r="W103" i="11" s="1"/>
  <c r="O103" i="11"/>
  <c r="P103" i="11" s="1"/>
  <c r="T103" i="11"/>
  <c r="S103" i="11"/>
  <c r="D103" i="11"/>
  <c r="X102" i="11"/>
  <c r="U102" i="11"/>
  <c r="V102" i="11"/>
  <c r="W102" i="11" s="1"/>
  <c r="O102" i="11"/>
  <c r="P102" i="11"/>
  <c r="T102" i="11"/>
  <c r="S102" i="11"/>
  <c r="D102" i="11"/>
  <c r="U101" i="11"/>
  <c r="V101" i="11" s="1"/>
  <c r="O101" i="11"/>
  <c r="P101" i="11" s="1"/>
  <c r="W101" i="11"/>
  <c r="X101" i="11" s="1"/>
  <c r="S101" i="11"/>
  <c r="T101" i="11"/>
  <c r="D101" i="11"/>
  <c r="U100" i="11"/>
  <c r="V100" i="11" s="1"/>
  <c r="W100" i="11" s="1"/>
  <c r="X100" i="11" s="1"/>
  <c r="O100" i="11"/>
  <c r="P100" i="11" s="1"/>
  <c r="S100" i="11"/>
  <c r="T100" i="11"/>
  <c r="D100" i="11"/>
  <c r="U99" i="11"/>
  <c r="V99" i="11" s="1"/>
  <c r="O99" i="11"/>
  <c r="P99" i="11" s="1"/>
  <c r="W99" i="11"/>
  <c r="X99" i="11" s="1"/>
  <c r="S99" i="11"/>
  <c r="T99" i="11"/>
  <c r="D99" i="11"/>
  <c r="X98" i="11"/>
  <c r="U98" i="11"/>
  <c r="V98" i="11"/>
  <c r="O98" i="11"/>
  <c r="P98" i="11"/>
  <c r="T98" i="11"/>
  <c r="S98" i="11"/>
  <c r="D98" i="11"/>
  <c r="X97" i="11"/>
  <c r="U97" i="11"/>
  <c r="V97" i="11" s="1"/>
  <c r="O97" i="11"/>
  <c r="P97" i="11" s="1"/>
  <c r="W97" i="11" s="1"/>
  <c r="T97" i="11"/>
  <c r="S97" i="11"/>
  <c r="D97" i="11"/>
  <c r="X96" i="11"/>
  <c r="U96" i="11"/>
  <c r="V96" i="11"/>
  <c r="O96" i="11"/>
  <c r="P96" i="11"/>
  <c r="T96" i="11"/>
  <c r="S96" i="11"/>
  <c r="D96" i="11"/>
  <c r="X95" i="11"/>
  <c r="X93" i="11"/>
  <c r="X94" i="11"/>
  <c r="Y93" i="11" s="1"/>
  <c r="U95" i="11"/>
  <c r="V95" i="11"/>
  <c r="O95" i="11"/>
  <c r="P95" i="11" s="1"/>
  <c r="T95" i="11"/>
  <c r="S95" i="11"/>
  <c r="D95" i="11"/>
  <c r="U94" i="11"/>
  <c r="V94" i="11"/>
  <c r="W94" i="11" s="1"/>
  <c r="O94" i="11"/>
  <c r="P94" i="11"/>
  <c r="T94" i="11"/>
  <c r="S94" i="11"/>
  <c r="D94" i="11"/>
  <c r="U93" i="11"/>
  <c r="V93" i="11"/>
  <c r="O93" i="11"/>
  <c r="P93" i="11" s="1"/>
  <c r="S93" i="11"/>
  <c r="T93" i="11" s="1"/>
  <c r="D93" i="11"/>
  <c r="X92" i="11"/>
  <c r="U92" i="11"/>
  <c r="V92" i="11" s="1"/>
  <c r="W92" i="11" s="1"/>
  <c r="O92" i="11"/>
  <c r="P92" i="11" s="1"/>
  <c r="T92" i="11"/>
  <c r="S92" i="11"/>
  <c r="D92" i="11"/>
  <c r="X91" i="11"/>
  <c r="U91" i="11"/>
  <c r="V91" i="11" s="1"/>
  <c r="W91" i="11" s="1"/>
  <c r="O91" i="11"/>
  <c r="P91" i="11"/>
  <c r="T91" i="11"/>
  <c r="S91" i="11"/>
  <c r="D91" i="11"/>
  <c r="X90" i="11"/>
  <c r="U90" i="11"/>
  <c r="V90" i="11" s="1"/>
  <c r="O90" i="11"/>
  <c r="P90" i="11" s="1"/>
  <c r="W90" i="11" s="1"/>
  <c r="T90" i="11"/>
  <c r="S90" i="11"/>
  <c r="D90" i="11"/>
  <c r="X89" i="11"/>
  <c r="U89" i="11"/>
  <c r="V89" i="11"/>
  <c r="W89" i="11" s="1"/>
  <c r="O89" i="11"/>
  <c r="P89" i="11"/>
  <c r="T89" i="11"/>
  <c r="S89" i="11"/>
  <c r="D89" i="11"/>
  <c r="U88" i="11"/>
  <c r="V88" i="11"/>
  <c r="W88" i="11" s="1"/>
  <c r="X88" i="11" s="1"/>
  <c r="O88" i="11"/>
  <c r="P88" i="11"/>
  <c r="S88" i="11"/>
  <c r="T88" i="11"/>
  <c r="U87" i="11"/>
  <c r="V87" i="11"/>
  <c r="W87" i="11" s="1"/>
  <c r="X87" i="11" s="1"/>
  <c r="Y87" i="11" s="1"/>
  <c r="O87" i="11"/>
  <c r="P87" i="11"/>
  <c r="S87" i="11"/>
  <c r="T87" i="11" s="1"/>
  <c r="X86" i="11"/>
  <c r="U86" i="11"/>
  <c r="V86" i="11" s="1"/>
  <c r="W86" i="11" s="1"/>
  <c r="O86" i="11"/>
  <c r="P86" i="11" s="1"/>
  <c r="T86" i="11"/>
  <c r="S86" i="11"/>
  <c r="D86" i="11"/>
  <c r="X85" i="11"/>
  <c r="U85" i="11"/>
  <c r="V85" i="11"/>
  <c r="W85" i="11" s="1"/>
  <c r="O85" i="11"/>
  <c r="P85" i="11"/>
  <c r="T85" i="11"/>
  <c r="S85" i="11"/>
  <c r="D85" i="11"/>
  <c r="X84" i="11"/>
  <c r="U84" i="11"/>
  <c r="V84" i="11" s="1"/>
  <c r="W84" i="11" s="1"/>
  <c r="O84" i="11"/>
  <c r="P84" i="11" s="1"/>
  <c r="T84" i="11"/>
  <c r="S84" i="11"/>
  <c r="D84" i="11"/>
  <c r="X83" i="11"/>
  <c r="U83" i="11"/>
  <c r="V83" i="11"/>
  <c r="W83" i="11" s="1"/>
  <c r="O83" i="11"/>
  <c r="P83" i="11"/>
  <c r="S83" i="11"/>
  <c r="T83" i="11" s="1"/>
  <c r="D83" i="11"/>
  <c r="X82" i="11"/>
  <c r="U82" i="11"/>
  <c r="V82" i="11" s="1"/>
  <c r="W82" i="11" s="1"/>
  <c r="O82" i="11"/>
  <c r="P82" i="11" s="1"/>
  <c r="S82" i="11"/>
  <c r="T82" i="11"/>
  <c r="X81" i="11"/>
  <c r="U81" i="11"/>
  <c r="V81" i="11"/>
  <c r="W81" i="11" s="1"/>
  <c r="O81" i="11"/>
  <c r="P81" i="11"/>
  <c r="S81" i="11"/>
  <c r="T81" i="11" s="1"/>
  <c r="AG56" i="11"/>
  <c r="U56" i="11"/>
  <c r="V56" i="11" s="1"/>
  <c r="W56" i="11" s="1"/>
  <c r="O56" i="11"/>
  <c r="P56" i="11" s="1"/>
  <c r="T56" i="11"/>
  <c r="S56" i="11"/>
  <c r="D56" i="11"/>
  <c r="AG55" i="11"/>
  <c r="U55" i="11"/>
  <c r="V55" i="11"/>
  <c r="W55" i="11" s="1"/>
  <c r="O55" i="11"/>
  <c r="P55" i="11"/>
  <c r="T55" i="11"/>
  <c r="S55" i="11"/>
  <c r="D55" i="11"/>
  <c r="AG54" i="11"/>
  <c r="U54" i="11"/>
  <c r="V54" i="11" s="1"/>
  <c r="W54" i="11" s="1"/>
  <c r="O54" i="11"/>
  <c r="P54" i="11" s="1"/>
  <c r="T54" i="11"/>
  <c r="S54" i="11"/>
  <c r="D54" i="11"/>
  <c r="AG3" i="11"/>
  <c r="U3" i="11"/>
  <c r="V3" i="11"/>
  <c r="W3" i="11" s="1"/>
  <c r="X3" i="11" s="1"/>
  <c r="O3" i="11"/>
  <c r="P3" i="11"/>
  <c r="U4" i="11"/>
  <c r="V4" i="11"/>
  <c r="W4" i="11" s="1"/>
  <c r="X4" i="11" s="1"/>
  <c r="Y3" i="11" s="1"/>
  <c r="U5" i="11"/>
  <c r="V5" i="11"/>
  <c r="O5" i="11"/>
  <c r="P5" i="11"/>
  <c r="X5" i="11"/>
  <c r="U6" i="11"/>
  <c r="V6" i="11" s="1"/>
  <c r="O6" i="11"/>
  <c r="P6" i="11" s="1"/>
  <c r="X6" i="11"/>
  <c r="X7" i="11"/>
  <c r="X8" i="11"/>
  <c r="J23" i="30"/>
  <c r="D22" i="30"/>
  <c r="D21" i="30"/>
  <c r="D88" i="11" s="1"/>
  <c r="D20" i="30"/>
  <c r="D81" i="11" s="1"/>
  <c r="J17" i="30"/>
  <c r="J16" i="30"/>
  <c r="J15" i="30"/>
  <c r="J13" i="30"/>
  <c r="J12" i="30"/>
  <c r="J10" i="30"/>
  <c r="J5" i="30"/>
  <c r="J4" i="30"/>
  <c r="D4" i="11"/>
  <c r="D5" i="11"/>
  <c r="D6" i="11"/>
  <c r="D7" i="11"/>
  <c r="D8" i="11"/>
  <c r="M23" i="30"/>
  <c r="H9" i="26"/>
  <c r="I9" i="26" s="1"/>
  <c r="M22" i="30"/>
  <c r="M21" i="30"/>
  <c r="M20" i="30"/>
  <c r="M19" i="30"/>
  <c r="M17" i="30"/>
  <c r="M16" i="30"/>
  <c r="M15" i="30"/>
  <c r="M13" i="30"/>
  <c r="M12" i="30"/>
  <c r="M10" i="30"/>
  <c r="M9" i="30"/>
  <c r="M8" i="30"/>
  <c r="M6" i="30"/>
  <c r="M5" i="30"/>
  <c r="M4" i="30"/>
  <c r="J22" i="30"/>
  <c r="J9" i="30"/>
  <c r="J6" i="30"/>
  <c r="M3" i="30"/>
  <c r="J3" i="30"/>
  <c r="S3" i="11"/>
  <c r="T3" i="11" s="1"/>
  <c r="AG8" i="11"/>
  <c r="AG7" i="11"/>
  <c r="AG6" i="11"/>
  <c r="AG5" i="11"/>
  <c r="AG4" i="11"/>
  <c r="O8" i="11"/>
  <c r="P8" i="11"/>
  <c r="O7" i="11"/>
  <c r="P7" i="11"/>
  <c r="U8" i="11"/>
  <c r="V8" i="11"/>
  <c r="U7" i="11"/>
  <c r="V7" i="11"/>
  <c r="S8" i="11"/>
  <c r="S7" i="11"/>
  <c r="S6" i="11"/>
  <c r="S5" i="11"/>
  <c r="S4" i="11"/>
  <c r="T4" i="11"/>
  <c r="T8" i="11"/>
  <c r="T7" i="11"/>
  <c r="T6" i="11"/>
  <c r="T5" i="11"/>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 i="6"/>
  <c r="B57" i="6"/>
  <c r="B58" i="6"/>
  <c r="B59" i="6"/>
  <c r="B60" i="6"/>
  <c r="B61" i="6"/>
  <c r="B62" i="6"/>
  <c r="B63" i="6"/>
  <c r="B64" i="6"/>
  <c r="B65" i="6"/>
  <c r="B66" i="6"/>
  <c r="B67" i="6"/>
  <c r="B68" i="6"/>
  <c r="B69" i="6"/>
  <c r="B70" i="6"/>
  <c r="B71" i="6"/>
  <c r="B72" i="6"/>
  <c r="B73" i="6"/>
  <c r="B74" i="6"/>
  <c r="E13" i="26"/>
  <c r="E12" i="26"/>
  <c r="I12" i="26" s="1"/>
  <c r="E11" i="26"/>
  <c r="I11" i="26" s="1"/>
  <c r="G13" i="26"/>
  <c r="G11" i="26"/>
  <c r="I13" i="26"/>
  <c r="P1" i="14"/>
  <c r="L4" i="14"/>
  <c r="K11" i="14"/>
  <c r="E6" i="26"/>
  <c r="I6" i="26"/>
  <c r="E7" i="26"/>
  <c r="I7" i="26"/>
  <c r="E8" i="26"/>
  <c r="I8" i="26"/>
  <c r="E5" i="26"/>
  <c r="G5" i="26" s="1"/>
  <c r="I5" i="26"/>
  <c r="G6" i="26"/>
  <c r="G7" i="26"/>
  <c r="G8"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c r="M13" i="14" s="1"/>
  <c r="M12" i="14"/>
  <c r="K12" i="14"/>
  <c r="K9" i="14"/>
  <c r="M9" i="14"/>
  <c r="K8" i="14"/>
  <c r="K7" i="14"/>
  <c r="M6" i="14"/>
  <c r="M5" i="14"/>
  <c r="M4" i="14"/>
  <c r="K4" i="14"/>
  <c r="K3" i="14"/>
  <c r="M3" i="14"/>
  <c r="L8" i="14"/>
  <c r="M8" i="14" s="1"/>
  <c r="K104" i="14"/>
  <c r="K107" i="14"/>
  <c r="K85" i="14"/>
  <c r="M85" i="14"/>
  <c r="K80" i="14"/>
  <c r="M80" i="14"/>
  <c r="K81" i="14"/>
  <c r="K88" i="14"/>
  <c r="M88" i="14"/>
  <c r="K75" i="14"/>
  <c r="M75" i="14"/>
  <c r="K109" i="14"/>
  <c r="K73" i="14"/>
  <c r="M73" i="14"/>
  <c r="K89" i="14"/>
  <c r="M89" i="14"/>
  <c r="K92" i="14"/>
  <c r="M92" i="14"/>
  <c r="K84" i="14"/>
  <c r="K87" i="14"/>
  <c r="K10" i="14"/>
  <c r="L11" i="14" s="1"/>
  <c r="M11" i="14" s="1"/>
  <c r="M14" i="14"/>
  <c r="K17" i="14"/>
  <c r="M17" i="14"/>
  <c r="K23" i="14"/>
  <c r="K30" i="14"/>
  <c r="M30" i="14"/>
  <c r="K39" i="14"/>
  <c r="M39" i="14"/>
  <c r="K42" i="14"/>
  <c r="M42" i="14"/>
  <c r="K46" i="14"/>
  <c r="M46" i="14"/>
  <c r="K74" i="14"/>
  <c r="K77" i="14"/>
  <c r="M77" i="14"/>
  <c r="K83" i="14"/>
  <c r="M83" i="14"/>
  <c r="K86" i="14"/>
  <c r="K95" i="14"/>
  <c r="K102" i="14"/>
  <c r="K105" i="14"/>
  <c r="M105" i="14"/>
  <c r="K5" i="14"/>
  <c r="K6" i="14"/>
  <c r="L7" i="14" s="1"/>
  <c r="M7" i="14" s="1"/>
  <c r="K18" i="14"/>
  <c r="K22" i="14"/>
  <c r="M22" i="14"/>
  <c r="K25" i="14"/>
  <c r="K29" i="14"/>
  <c r="K31" i="14"/>
  <c r="K41" i="14"/>
  <c r="M41" i="14"/>
  <c r="K47" i="14"/>
  <c r="M47" i="14"/>
  <c r="K54" i="14"/>
  <c r="M54" i="14"/>
  <c r="K72" i="14"/>
  <c r="K82" i="14"/>
  <c r="M82" i="14"/>
  <c r="K91" i="14"/>
  <c r="K106" i="14"/>
  <c r="K108" i="14"/>
  <c r="M108" i="14"/>
  <c r="M10" i="14"/>
  <c r="S3" i="14"/>
  <c r="T3" i="14"/>
  <c r="S12" i="14"/>
  <c r="T12" i="14"/>
  <c r="S11" i="14"/>
  <c r="T11" i="14"/>
  <c r="S14" i="14"/>
  <c r="T14" i="14"/>
  <c r="S7" i="14"/>
  <c r="T7" i="14"/>
  <c r="S5" i="14"/>
  <c r="T5" i="14"/>
  <c r="S10" i="14"/>
  <c r="T10" i="14"/>
  <c r="S8" i="14"/>
  <c r="T8" i="14"/>
  <c r="S6" i="14"/>
  <c r="T6" i="14"/>
  <c r="S13" i="14"/>
  <c r="T13" i="14"/>
  <c r="S4" i="14"/>
  <c r="T4" i="14"/>
  <c r="S9" i="14"/>
  <c r="T9" i="14"/>
  <c r="Y123" i="11"/>
  <c r="Y129" i="11"/>
  <c r="Y219" i="11"/>
  <c r="Y315" i="11"/>
  <c r="Y171" i="11"/>
  <c r="Y177" i="11"/>
  <c r="Y327" i="11"/>
  <c r="W8" i="11"/>
  <c r="Y195" i="11"/>
  <c r="Y339" i="11"/>
  <c r="Y81" i="11"/>
  <c r="Y135" i="11"/>
  <c r="Y231" i="11"/>
  <c r="Y279" i="11"/>
  <c r="Y291" i="11"/>
  <c r="W5" i="11"/>
  <c r="W7" i="11"/>
  <c r="P12" i="14"/>
  <c r="Q12" i="14" s="1"/>
  <c r="P10" i="14"/>
  <c r="Q10" i="14" s="1"/>
  <c r="J8" i="30"/>
  <c r="J19" i="30"/>
  <c r="W6" i="11" l="1"/>
  <c r="J21" i="30"/>
  <c r="D82" i="11"/>
  <c r="W95" i="11"/>
  <c r="W106" i="11"/>
  <c r="W108" i="11"/>
  <c r="W115" i="11"/>
  <c r="W144" i="11"/>
  <c r="W146" i="11"/>
  <c r="W154" i="11"/>
  <c r="W168" i="11"/>
  <c r="W172" i="11"/>
  <c r="W174" i="11"/>
  <c r="W176" i="11"/>
  <c r="W178" i="11"/>
  <c r="W182" i="11"/>
  <c r="W196" i="11"/>
  <c r="W200" i="11"/>
  <c r="W212" i="11"/>
  <c r="D87" i="11"/>
  <c r="G12" i="26"/>
  <c r="J20" i="30"/>
  <c r="W93" i="11"/>
  <c r="W112" i="11"/>
  <c r="W180" i="11"/>
  <c r="W193" i="11"/>
  <c r="W194" i="11"/>
  <c r="W198" i="11"/>
  <c r="W210" i="11"/>
  <c r="W227" i="11"/>
  <c r="W229" i="11"/>
  <c r="W231" i="11"/>
  <c r="W233" i="11"/>
  <c r="W235" i="11"/>
  <c r="W237" i="11"/>
  <c r="W96" i="11"/>
  <c r="W98" i="11"/>
  <c r="W107" i="11"/>
  <c r="W121" i="11"/>
  <c r="W242" i="11"/>
  <c r="W245" i="11"/>
  <c r="Y249" i="11"/>
  <c r="W255" i="11"/>
  <c r="Y261" i="11"/>
  <c r="W263" i="11"/>
  <c r="W271" i="11"/>
  <c r="W289" i="11"/>
  <c r="W293" i="11"/>
  <c r="W297" i="11"/>
  <c r="W306" i="11"/>
  <c r="W323" i="11"/>
  <c r="W327" i="11"/>
  <c r="W331" i="11"/>
  <c r="Y237" i="11"/>
  <c r="W287" i="11"/>
  <c r="W291" i="11"/>
  <c r="W295" i="11"/>
  <c r="W299" i="11"/>
  <c r="W304" i="11"/>
  <c r="W308" i="11"/>
  <c r="W325" i="11"/>
  <c r="W329" i="11"/>
  <c r="W333" i="11"/>
  <c r="W241" i="11"/>
  <c r="W250" i="11"/>
  <c r="W254" i="11"/>
  <c r="W257" i="11"/>
  <c r="W262" i="11"/>
  <c r="W266" i="11"/>
  <c r="W273" i="11"/>
  <c r="W286" i="11"/>
  <c r="W290" i="11"/>
  <c r="W294" i="11"/>
  <c r="W307" i="11"/>
  <c r="W324" i="11"/>
  <c r="W328" i="11"/>
  <c r="W332" i="11"/>
  <c r="W335" i="11"/>
  <c r="W60" i="11"/>
  <c r="W61" i="11"/>
  <c r="W62" i="11"/>
  <c r="Y63" i="11"/>
  <c r="W19" i="11"/>
  <c r="W48" i="11"/>
  <c r="D45" i="11"/>
  <c r="D47" i="11"/>
  <c r="D46" i="11"/>
  <c r="W68" i="11"/>
  <c r="W70" i="11"/>
  <c r="X70" i="11" s="1"/>
  <c r="W78" i="11"/>
  <c r="W79" i="11"/>
  <c r="W337" i="11"/>
  <c r="W351" i="11"/>
  <c r="Y351" i="11"/>
  <c r="W357" i="11"/>
  <c r="W360" i="11"/>
  <c r="W373" i="11"/>
  <c r="W24" i="11"/>
  <c r="W46" i="11"/>
  <c r="X46" i="11" s="1"/>
  <c r="Y45" i="11" s="1"/>
  <c r="W338" i="11"/>
  <c r="W342" i="11"/>
  <c r="Y363" i="11"/>
  <c r="W366" i="11"/>
  <c r="W57" i="11"/>
  <c r="W69" i="11"/>
  <c r="X69" i="11" s="1"/>
  <c r="W71" i="11"/>
  <c r="X71" i="11" s="1"/>
  <c r="W74" i="11"/>
  <c r="W14" i="11"/>
  <c r="W15" i="11"/>
  <c r="X15" i="11" s="1"/>
  <c r="W22" i="11"/>
  <c r="X22" i="11" s="1"/>
  <c r="Y21" i="11" s="1"/>
  <c r="W35" i="11"/>
  <c r="X35" i="11" s="1"/>
  <c r="W41" i="11"/>
  <c r="X41" i="11" s="1"/>
  <c r="D59" i="11"/>
  <c r="W59" i="11"/>
  <c r="W65" i="11"/>
  <c r="W66" i="11"/>
  <c r="W76" i="11"/>
  <c r="X76" i="11" s="1"/>
  <c r="D75" i="11"/>
  <c r="W10" i="11"/>
  <c r="X10" i="11" s="1"/>
  <c r="W17" i="11"/>
  <c r="W27" i="11"/>
  <c r="X27" i="11" s="1"/>
  <c r="W29" i="11"/>
  <c r="X29" i="11" s="1"/>
  <c r="Y57" i="11"/>
  <c r="W72" i="11"/>
  <c r="W75" i="11"/>
  <c r="X75" i="11" s="1"/>
  <c r="W77" i="11"/>
  <c r="X77" i="11" s="1"/>
  <c r="W80" i="11"/>
  <c r="W12" i="11"/>
  <c r="P14" i="14"/>
  <c r="Q14" i="14" s="1"/>
  <c r="W26" i="11"/>
  <c r="W30" i="11"/>
  <c r="W31" i="11"/>
  <c r="W32" i="11"/>
  <c r="W34" i="11"/>
  <c r="X34" i="11" s="1"/>
  <c r="Y33" i="11" s="1"/>
  <c r="W40" i="11"/>
  <c r="X40" i="11" s="1"/>
  <c r="W42" i="11"/>
  <c r="W43" i="11"/>
  <c r="W44" i="11"/>
  <c r="W47" i="11"/>
  <c r="X47" i="11" s="1"/>
  <c r="W49" i="11"/>
  <c r="W51" i="11"/>
  <c r="X51" i="11" s="1"/>
  <c r="W52" i="11"/>
  <c r="X52" i="11" s="1"/>
  <c r="W53" i="11"/>
  <c r="X53" i="11" s="1"/>
  <c r="Y99" i="11"/>
  <c r="P13" i="33"/>
  <c r="M10" i="33"/>
  <c r="I6" i="30"/>
  <c r="K6" i="30" s="1"/>
  <c r="L6" i="30" s="1"/>
  <c r="Y75" i="11"/>
  <c r="I4" i="30"/>
  <c r="K4" i="30" s="1"/>
  <c r="L4" i="30" s="1"/>
  <c r="Y9" i="11"/>
  <c r="Y51" i="11"/>
  <c r="Y15" i="11"/>
  <c r="Y27" i="11"/>
  <c r="I9" i="30"/>
  <c r="K9" i="30" s="1"/>
  <c r="L9" i="30" s="1"/>
  <c r="Y39" i="11"/>
  <c r="I3" i="30"/>
  <c r="K3" i="30" s="1"/>
  <c r="L3" i="30" s="1"/>
  <c r="P6" i="14"/>
  <c r="Q6" i="14" s="1"/>
  <c r="P7" i="14"/>
  <c r="Q7" i="14" s="1"/>
  <c r="P8" i="14"/>
  <c r="Q8" i="14" s="1"/>
  <c r="I13" i="30"/>
  <c r="K13" i="30" s="1"/>
  <c r="L13" i="30" s="1"/>
  <c r="I12" i="30"/>
  <c r="K12" i="30" s="1"/>
  <c r="L12" i="30" s="1"/>
  <c r="I19" i="30"/>
  <c r="K19" i="30" s="1"/>
  <c r="L19" i="30" s="1"/>
  <c r="I14" i="30"/>
  <c r="K14" i="30" s="1"/>
  <c r="L14" i="30" s="1"/>
  <c r="I20" i="30"/>
  <c r="K20" i="30" s="1"/>
  <c r="L20" i="30" s="1"/>
  <c r="I23" i="30"/>
  <c r="K23" i="30" s="1"/>
  <c r="L23" i="30" s="1"/>
  <c r="I21" i="30"/>
  <c r="K21" i="30" s="1"/>
  <c r="L21" i="30" s="1"/>
  <c r="P5" i="14"/>
  <c r="Q5" i="14" s="1"/>
  <c r="P4" i="14"/>
  <c r="Q4" i="14" s="1"/>
  <c r="I8" i="30"/>
  <c r="K8" i="30" s="1"/>
  <c r="L8" i="30" s="1"/>
  <c r="I10" i="30"/>
  <c r="K10" i="30" s="1"/>
  <c r="L10" i="30" s="1"/>
  <c r="P11" i="14"/>
  <c r="Q11" i="14" s="1"/>
  <c r="I5" i="30"/>
  <c r="K5" i="30" s="1"/>
  <c r="L5" i="30" s="1"/>
  <c r="I15" i="30"/>
  <c r="K15" i="30" s="1"/>
  <c r="L15" i="30" s="1"/>
  <c r="P3" i="14"/>
  <c r="Q3" i="14" s="1"/>
  <c r="I22" i="30"/>
  <c r="K22" i="30" s="1"/>
  <c r="L22" i="30" s="1"/>
  <c r="I18" i="30"/>
  <c r="K18" i="30" s="1"/>
  <c r="L18" i="30" s="1"/>
  <c r="I24" i="30"/>
  <c r="K24" i="30" s="1"/>
  <c r="L24" i="30" s="1"/>
  <c r="P13" i="14"/>
  <c r="Q13" i="14" s="1"/>
  <c r="I7" i="30"/>
  <c r="K7" i="30" s="1"/>
  <c r="L7" i="30" s="1"/>
  <c r="I16" i="30"/>
  <c r="K16" i="30" s="1"/>
  <c r="L16" i="30" s="1"/>
  <c r="P9" i="14"/>
  <c r="Q9" i="14" s="1"/>
  <c r="I17" i="30"/>
  <c r="K17" i="30" s="1"/>
  <c r="L17" i="30" s="1"/>
  <c r="I25" i="33" l="1"/>
  <c r="I21" i="6" s="1"/>
  <c r="I18" i="33"/>
  <c r="Y69" i="11"/>
  <c r="I11" i="30"/>
  <c r="K11" i="30" s="1"/>
  <c r="L11" i="30" s="1"/>
  <c r="I16" i="33"/>
  <c r="I12" i="6" s="1"/>
  <c r="I20" i="33"/>
  <c r="I16" i="6" s="1"/>
  <c r="I9" i="33"/>
  <c r="I5" i="6" s="1"/>
  <c r="G22" i="33"/>
  <c r="G18" i="33"/>
  <c r="G14" i="33"/>
  <c r="G23" i="33"/>
  <c r="G19" i="33"/>
  <c r="G15" i="33"/>
  <c r="I14" i="33"/>
  <c r="I10" i="6" s="1"/>
  <c r="G11" i="33"/>
  <c r="G21" i="33"/>
  <c r="G20" i="33"/>
  <c r="G25" i="33"/>
  <c r="I23" i="33"/>
  <c r="I19" i="6" s="1"/>
  <c r="G13" i="33"/>
  <c r="I13" i="33"/>
  <c r="I9" i="6" s="1"/>
  <c r="G16" i="33"/>
  <c r="I19" i="33"/>
  <c r="I15" i="6" s="1"/>
  <c r="G9" i="33"/>
  <c r="G10" i="33"/>
  <c r="G24" i="33"/>
  <c r="G17" i="33"/>
  <c r="G12" i="33"/>
  <c r="I12" i="33"/>
  <c r="I8" i="6" s="1"/>
  <c r="P14" i="33"/>
  <c r="H9" i="33" l="1"/>
  <c r="H12" i="33"/>
  <c r="H13" i="33"/>
  <c r="H17" i="33"/>
  <c r="H15" i="33"/>
  <c r="I15" i="33" s="1"/>
  <c r="I11" i="6" s="1"/>
  <c r="H24" i="33"/>
  <c r="I24" i="33" s="1"/>
  <c r="H25" i="33"/>
  <c r="H19" i="33"/>
  <c r="H10" i="33"/>
  <c r="I10" i="33" s="1"/>
  <c r="I6" i="6" s="1"/>
  <c r="H20" i="33"/>
  <c r="H23" i="33"/>
  <c r="H14" i="33"/>
  <c r="P15" i="33"/>
  <c r="H21" i="33"/>
  <c r="I21" i="33" s="1"/>
  <c r="I17" i="6" s="1"/>
  <c r="H18" i="33"/>
  <c r="H16" i="33"/>
  <c r="H22" i="33"/>
  <c r="H11" i="33"/>
  <c r="I11" i="33" s="1"/>
  <c r="O12" i="33" l="1"/>
  <c r="O11" i="33"/>
  <c r="I7" i="6"/>
  <c r="O14" i="33"/>
  <c r="O10" i="33"/>
  <c r="O20" i="33"/>
  <c r="O9" i="33"/>
  <c r="O25" i="33"/>
  <c r="O22" i="33"/>
  <c r="O17" i="33"/>
  <c r="O18" i="33"/>
  <c r="O24" i="33"/>
  <c r="O16" i="33"/>
  <c r="O21" i="33"/>
  <c r="O19" i="33"/>
  <c r="O13" i="33"/>
  <c r="P16" i="33"/>
  <c r="O15" i="33"/>
  <c r="O23" i="33"/>
  <c r="Q9" i="33" l="1"/>
  <c r="Q10" i="33"/>
  <c r="Q11" i="33"/>
  <c r="Q12" i="33"/>
  <c r="Q13" i="33"/>
  <c r="Q14" i="33"/>
  <c r="Q15" i="33"/>
  <c r="P17" i="33"/>
  <c r="Q16" i="33"/>
  <c r="R11" i="33" l="1"/>
  <c r="S11" i="33"/>
  <c r="S10" i="33"/>
  <c r="R10" i="33"/>
  <c r="S16" i="33"/>
  <c r="R16" i="33"/>
  <c r="S9" i="33"/>
  <c r="R9" i="33"/>
  <c r="P18" i="33"/>
  <c r="Q17" i="33"/>
  <c r="R15" i="33"/>
  <c r="S15" i="33"/>
  <c r="S14" i="33"/>
  <c r="R14" i="33"/>
  <c r="S13" i="33"/>
  <c r="R13" i="33"/>
  <c r="S12" i="33"/>
  <c r="R12" i="33"/>
  <c r="Q18" i="33" l="1"/>
  <c r="P19" i="33"/>
  <c r="S17" i="33"/>
  <c r="R17" i="33"/>
  <c r="P20" i="33" l="1"/>
  <c r="Q19" i="33"/>
  <c r="S18" i="33"/>
  <c r="R18" i="33"/>
  <c r="P21" i="33" l="1"/>
  <c r="Q20" i="33"/>
  <c r="R19" i="33"/>
  <c r="S19" i="33"/>
  <c r="Q21" i="33" l="1"/>
  <c r="P22" i="33"/>
  <c r="S20" i="33"/>
  <c r="R20" i="33"/>
  <c r="R21" i="33" l="1"/>
  <c r="S21" i="33"/>
  <c r="Q22" i="33"/>
  <c r="P23" i="33"/>
  <c r="P24" i="33" l="1"/>
  <c r="Q23" i="33"/>
  <c r="S22" i="33"/>
  <c r="R22" i="33"/>
  <c r="S23" i="33" l="1"/>
  <c r="R23" i="33"/>
  <c r="Q24" i="33"/>
  <c r="P25" i="33"/>
  <c r="Q25" i="33" s="1"/>
  <c r="S25" i="33" l="1"/>
  <c r="R25" i="33"/>
  <c r="S24" i="33"/>
  <c r="R24" i="33"/>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<sst xmlns="http://schemas.openxmlformats.org/spreadsheetml/2006/main" count="1234" uniqueCount="447">
  <si>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</si>
  <si>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</si>
  <si>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</si>
  <si>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</si>
  <si>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</si>
  <si>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</si>
  <si>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</si>
  <si>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</si>
  <si>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</si>
  <si>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</si>
  <si>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</si>
  <si>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</si>
  <si>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</si>
  <si>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</si>
  <si>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</si>
  <si>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</si>
  <si>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</si>
  <si>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</si>
  <si>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</si>
  <si>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</si>
  <si>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</si>
  <si>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</si>
  <si>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 xml:space="preserve">SERIE SMLMV </t>
  </si>
  <si>
    <t xml:space="preserve">AÑO </t>
  </si>
  <si>
    <t>VALOR (COP)</t>
  </si>
  <si>
    <t>DESEMPATE</t>
  </si>
  <si>
    <t>EVALUACIÓN CONSOLIDADA, PUNTAJE Y DESEMPATE</t>
  </si>
  <si>
    <t>N°</t>
  </si>
  <si>
    <t>PROPONENTE</t>
  </si>
  <si>
    <t>INTEGRANTES</t>
  </si>
  <si>
    <t xml:space="preserve"> CAPACIDAD JURÍDICA </t>
  </si>
  <si>
    <t>CAPACIDAD FINANCIERA</t>
  </si>
  <si>
    <t xml:space="preserve">EXPERIENCIA GENERAL </t>
  </si>
  <si>
    <t xml:space="preserve">PUNTAJE APOYO A LA INDUSTRIA </t>
  </si>
  <si>
    <t xml:space="preserve">PUNTAJE TOTAL </t>
  </si>
  <si>
    <t>Numeral 5.2 Literal 4</t>
  </si>
  <si>
    <t>Numeral 5.2 Literal 5</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</si>
  <si>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</si>
  <si>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</si>
  <si>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</si>
  <si>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</si>
  <si>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</si>
  <si>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</si>
  <si>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</si>
  <si>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</si>
  <si>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</si>
  <si>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</si>
  <si>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</si>
  <si>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</si>
  <si>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</si>
  <si>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</si>
  <si>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</si>
  <si>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</si>
  <si>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</si>
  <si>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</si>
  <si>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</si>
  <si>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</si>
  <si>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</si>
  <si>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</si>
  <si>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</si>
  <si>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</si>
  <si>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</si>
  <si>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</si>
  <si>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</si>
  <si>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</si>
  <si>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</si>
  <si>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</si>
  <si>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</si>
  <si>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Proyecto (Interventoría)</t>
  </si>
  <si>
    <t>Concurso</t>
  </si>
  <si>
    <t>Presupuesto Oficial</t>
  </si>
  <si>
    <t>Año</t>
  </si>
  <si>
    <t>Presupuesto Oficial (SMMLV)</t>
  </si>
  <si>
    <t>Parametros</t>
  </si>
  <si>
    <t>Fecha de cierre según Adendas</t>
  </si>
  <si>
    <t>Fecha de cierre según Pliego</t>
  </si>
  <si>
    <t>Proponentes</t>
  </si>
  <si>
    <t>Adjudicatario</t>
  </si>
  <si>
    <t>Experiencia General</t>
  </si>
  <si>
    <t>Desempate</t>
  </si>
  <si>
    <t>Presentados</t>
  </si>
  <si>
    <t>Rechazados Exp. Hábilitante</t>
  </si>
  <si>
    <t>Exp. Especifica</t>
  </si>
  <si>
    <t>Proponentes a desempate</t>
  </si>
  <si>
    <t>Sumatoria Exp. General</t>
  </si>
  <si>
    <t>Criterio</t>
  </si>
  <si>
    <t>Valor</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</si>
  <si>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</si>
  <si>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</si>
  <si>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</si>
  <si>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</si>
  <si>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</si>
  <si>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</si>
  <si>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</si>
  <si>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</si>
  <si>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</si>
  <si>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</si>
  <si>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</si>
  <si>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</si>
  <si>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</si>
  <si>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</si>
  <si>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</si>
  <si>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</si>
  <si>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No. Contrato</t>
  </si>
  <si>
    <t>Porcentaje Requerido P.O.</t>
  </si>
  <si>
    <t/>
  </si>
  <si>
    <t>Cotización del dólar</t>
  </si>
  <si>
    <t>1.3.1. Serie empalmada de datos promedio por meses y fin de mes_periodicidad mensual</t>
  </si>
  <si>
    <t>Información disponible a partir de 1950.</t>
  </si>
  <si>
    <r>
      <rPr>
        <sz val="9"/>
        <color theme="1"/>
        <rFont val="Helvetica"/>
      </rPr>
      <t xml:space="preserve"> </t>
    </r>
    <r>
      <rPr>
        <i/>
        <sz val="9"/>
        <color theme="1"/>
        <rFont val="Helvetica"/>
      </rPr>
      <t>Banco de la República - Gerencia Técnica - información extraída de la bodega de datos -Serankua- el 12/04/2016 13:41:43</t>
    </r>
  </si>
  <si>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</si>
  <si>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</si>
  <si>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</si>
  <si>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</si>
  <si>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</si>
  <si>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</si>
  <si>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</si>
  <si>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</si>
  <si>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</si>
  <si>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</si>
  <si>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</si>
  <si>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</si>
  <si>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</si>
  <si>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</si>
  <si>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</si>
  <si>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</si>
  <si>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</si>
  <si>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</si>
  <si>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</si>
  <si>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</si>
  <si>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</si>
  <si>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</si>
  <si>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</si>
  <si>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</si>
  <si>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</si>
  <si>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</si>
  <si>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</si>
  <si>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</si>
  <si>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</si>
  <si>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SMMLV aportado por integrante Exp Especifica</t>
  </si>
  <si>
    <t>CRITERIO DESEMPATE</t>
  </si>
  <si>
    <t>P01</t>
  </si>
  <si>
    <t>P02</t>
  </si>
  <si>
    <t>P03</t>
  </si>
  <si>
    <t>P04</t>
  </si>
  <si>
    <t>P05</t>
  </si>
  <si>
    <t>P06</t>
  </si>
  <si>
    <t>P07</t>
  </si>
  <si>
    <t>P08</t>
  </si>
  <si>
    <t>P09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</si>
  <si>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</si>
  <si>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</si>
  <si>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</si>
  <si>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</si>
  <si>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</si>
  <si>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</si>
  <si>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</si>
  <si>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</si>
  <si>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</si>
  <si>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</si>
  <si>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</si>
  <si>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</si>
  <si>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</si>
  <si>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</si>
  <si>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</si>
  <si>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</si>
  <si>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</si>
  <si>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</si>
  <si>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</si>
  <si>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</si>
  <si>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</si>
  <si>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</si>
  <si>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</si>
  <si>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</si>
  <si>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</si>
  <si>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</si>
  <si>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</si>
  <si>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</si>
  <si>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</si>
  <si>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MÓDULO 1: CONTRATOS DE CONCESIÓN PORTUARIA No. 010 DE 2007, 012 DE 1994, 010 DE 1994</t>
  </si>
  <si>
    <t>MÓDULO 2: CONTRATOS DE CONCESIÓN PORTUARIA No. 010 DE 1994, 010 DE 2010, 007 DE 1993</t>
  </si>
  <si>
    <t>MÓDULO 3: CONTRATOS DE CONCESIÓN PORTUARIA No. 001 DE 2007, 008 DE 2004, 021 DE 1997 Y 001 DE 2009</t>
  </si>
  <si>
    <t>VJ-VGC-CM-005-2016</t>
  </si>
  <si>
    <t>MÓDULO 1 (SI/NO)</t>
  </si>
  <si>
    <t>CONTRATO VÁLIDO PARA ACREDITAR EXPERIENCIA (SI/NO)</t>
  </si>
  <si>
    <t>Clase
16</t>
  </si>
  <si>
    <t>Daily BID rates @ +/- 0%</t>
  </si>
  <si>
    <t>www.oanda.com/currency/historical-rates/</t>
  </si>
  <si>
    <t>End Date</t>
  </si>
  <si>
    <t>EUR/USD</t>
  </si>
  <si>
    <t>Period Average</t>
  </si>
  <si>
    <t>Period Low</t>
  </si>
  <si>
    <t>Period High</t>
  </si>
  <si>
    <t>Average monthly BID rates @  0%</t>
  </si>
  <si>
    <t>MÓDULO 1</t>
  </si>
  <si>
    <t>P39</t>
  </si>
  <si>
    <t>P40</t>
  </si>
  <si>
    <t>P41</t>
  </si>
  <si>
    <t>Fecha de Adjudicación</t>
  </si>
  <si>
    <t>P06-01</t>
  </si>
  <si>
    <t>P07-01</t>
  </si>
  <si>
    <t>P08-01</t>
  </si>
  <si>
    <t>P09-01</t>
  </si>
  <si>
    <t>P10-01</t>
  </si>
  <si>
    <t>P11-01</t>
  </si>
  <si>
    <t>P12-01</t>
  </si>
  <si>
    <t>P13-01</t>
  </si>
  <si>
    <t>P14-01</t>
  </si>
  <si>
    <t>P15-01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</si>
  <si>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</si>
  <si>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</si>
  <si>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</si>
  <si>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</si>
  <si>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</si>
  <si>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</si>
  <si>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</si>
  <si>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</si>
  <si>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</si>
  <si>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</si>
  <si>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</si>
  <si>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</si>
  <si>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</si>
  <si>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</si>
  <si>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</si>
  <si>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</si>
  <si>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</si>
  <si>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</si>
  <si>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</si>
  <si>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</si>
  <si>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</si>
  <si>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</si>
  <si>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</si>
  <si>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</si>
  <si>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</si>
  <si>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</si>
  <si>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</si>
  <si>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</si>
  <si>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</si>
  <si>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SUMATORIA EXPERIENCIA GENERAL
MÓDULO 1</t>
  </si>
  <si>
    <t>P17-01</t>
  </si>
  <si>
    <t>Segmento 80</t>
  </si>
  <si>
    <t>HÁBIL</t>
  </si>
  <si>
    <t>NO HÁBIL</t>
  </si>
  <si>
    <t>PENDIENTE</t>
  </si>
  <si>
    <t>P16-01</t>
  </si>
  <si>
    <t>VJ-VAF-SA-007-2016</t>
  </si>
  <si>
    <t>CONTRATAR LOS SERVICIOS DE UN OPERADOR LOGÍSTICO PARA QUE LLEVE A CABO LA ORGANIZACIÓN, ADMINISTRACIÓN Y REALIZACIÓN DE EVENTOS Y/O ACTIVIDADES SEGÚN LAS NECESIDADES DE LA AGENCIA NACIONAL DE INFRAESTRUCTURA ANI, EN EL MARCO DE LA SOCIALIZACION DE LOS PROYECTOS CONCESIONADOS POR LA ENTIDAD</t>
  </si>
  <si>
    <t>NO APLICA</t>
  </si>
  <si>
    <t>PUNTAJE FACTOR DE CALIDAD</t>
  </si>
  <si>
    <t>CONCURSO DE MÉRITOS ABIERTO No.VJ-VAF-SA-007-2016</t>
  </si>
  <si>
    <t>Contratos de Organización de Eventos y Entrega de Material POP</t>
  </si>
  <si>
    <t>SMMLV finalización del contrato afectado por el % de participación</t>
  </si>
  <si>
    <t>Nº CONSECUTIVO DEL  RUP</t>
  </si>
  <si>
    <t>Reuniones y Eventos</t>
  </si>
  <si>
    <t>Gestión de Eventos</t>
  </si>
  <si>
    <t>Familia
14</t>
  </si>
  <si>
    <t>Clase
19</t>
  </si>
  <si>
    <t>ACTIVIDADES RUP</t>
  </si>
  <si>
    <t>CALIFICACIÓN</t>
  </si>
  <si>
    <t>FRESA PRODUCCIONES Y COMUNICACIONES SAS</t>
  </si>
  <si>
    <t>QUINTA GENERACION SAS</t>
  </si>
  <si>
    <t>MARKETING  DE IDEAS</t>
  </si>
  <si>
    <t>UNION TEMPORAL ANI-16-LOGISTICA-CENTURY-UGC</t>
  </si>
  <si>
    <t>CENTURY MEDIA SAS</t>
  </si>
  <si>
    <t>UNIVERSIDAD LA GRAN COLOMBIA</t>
  </si>
  <si>
    <t>ORGANIZACIÓN SIMPLEX SAS</t>
  </si>
  <si>
    <t>ROYAL PARK LTDA</t>
  </si>
  <si>
    <t>UNION TEMPORAL LOGISTICA 2016</t>
  </si>
  <si>
    <t>P07-02</t>
  </si>
  <si>
    <t>AIKA SOLUCIONES OUTSOURCING SAS</t>
  </si>
  <si>
    <t>ROCHA DIAZ Y CIA S EN C</t>
  </si>
  <si>
    <t>PIDAMOS MARKETING TOTAL SAS</t>
  </si>
  <si>
    <t>UNION TEMPORAL PTL-GH1 2016</t>
  </si>
  <si>
    <t>P09-02</t>
  </si>
  <si>
    <t>FUNDACION ONG PROGRAMA TEJIENDO LOGROS</t>
  </si>
  <si>
    <t>CESAR AUGUSTO CALDERON RODRIGUEZ</t>
  </si>
  <si>
    <t>CUARTO PODER OR SAS</t>
  </si>
  <si>
    <t>UT-DUCPM/2016</t>
  </si>
  <si>
    <t>P12-02</t>
  </si>
  <si>
    <t>DU BRANDS SAS</t>
  </si>
  <si>
    <t>CENTRAL PROMOTORA DE MEDIOS SAS</t>
  </si>
  <si>
    <t>BLUE ONE SOLUTIONS SAS</t>
  </si>
  <si>
    <t>YUJU PUBLICIDAD Y ENTRETENIMIENTO SAS</t>
  </si>
  <si>
    <t>EVENTOS Y PROTOCOLO EMPRESARIAL SAS</t>
  </si>
  <si>
    <t>BLANCO Y NEGRO PUBLICIDAD Y ESTRATEGIA SAS</t>
  </si>
  <si>
    <t>UNION TEMPORAL MKE-WHOW</t>
  </si>
  <si>
    <t>P17-02</t>
  </si>
  <si>
    <t>WHOW BTL SAS</t>
  </si>
  <si>
    <t>MAKRO EVENTOS HAROLD MORAN SAS</t>
  </si>
  <si>
    <t>CMS  COMMUNICATION &amp; MARKETING SOLUTIONS LTDA</t>
  </si>
  <si>
    <t>COLOMBIA</t>
  </si>
  <si>
    <t>OPERACIÓN LOGISTICA, PRODUCCION, PREPRODUCCION, POSTPRODUCCION Y REALIZACIÓN DEL EVENTO CONGRESOS PARA NOVONORDISK PARA 600 PERSONAS, INCLUYE: ADMINISTRACION, ORGANIZACIÓN, PRODUCCION, DESARROLLO LOGISTICO, DISEÑO, PRODUCCION DE MERSHANDISING Y MATERIAL POP, ALOJAMIENTO. TIQUETES, ALIMENTACION, STAND JUEGO INTERACTIVO, HERRAMIENTAS TECNOCLOGICAS AUDIO Y VIDEO</t>
  </si>
  <si>
    <t>01001-2011</t>
  </si>
  <si>
    <t>COP</t>
  </si>
  <si>
    <t>REALIZAR LA ESTRATEGIA DE ACTIVACION DE MARCA, PREPRODUCCION Y POSTPRODUCCION, OPERACIÓN LOGISTICA, DIVULGACION, TRANSMISION DE SEÑAL DE TV EN VIVO, STREAMING, MONTAJE DE SONIDO, PANTALLAS GIGANTES Y CARPAS, ELABORACION E IMPRESIÓN DE MATERIAL PUBLICITARIO, PENDONES, BACKINGS Y MERSHANDISING PARA EL EVENTO "ARAUCA VIBRA CON EL MUNDIAL"</t>
  </si>
  <si>
    <t>PUNTAJE EVALUACION ECONOMICA</t>
  </si>
  <si>
    <t>Numeral 3.4 Sub num 5</t>
  </si>
  <si>
    <t>Numeral 3.4 Sub num 6</t>
  </si>
  <si>
    <t>HABIL</t>
  </si>
  <si>
    <t xml:space="preserve">MINISTERIO DE DEFENSA - EJERCITO NACIONAL </t>
  </si>
  <si>
    <t>049-ILCE-20015</t>
  </si>
  <si>
    <t>ADQUISICION DE SERVICIOS DE APOYO LOGISTICO PARA LA ORGANIZACIÓN Y MONTAJE DE EVENTOS. COORDINADOS ATRAVEZ  DE LA AYUDANTIA  GENERAL DE COMANDO EJERCITO CON DESTINO AL M DN- EJERCITO NACIONAL- ILCE</t>
  </si>
  <si>
    <t>20/04/20015</t>
  </si>
  <si>
    <t>ALCALDIA MAYOR DE BOGOTA - IDIGER</t>
  </si>
  <si>
    <t>064-2015</t>
  </si>
  <si>
    <t>PRESTAR EL SERVICIO DE ALQUILER DE EQUIPOS DE SONIDO,LUCES ,VIDEO Y LOGISTICA PARA EL MONTAJE DE SEIS  ESCENARIOS CULTURALES SOBRE EL AGUA PARA LA SENSIBILIZACION ALREDEDOR DE LA GESTION DE RIESGO Y EL CAMBIO CLIMATICO DE LA CIUDAD.</t>
  </si>
  <si>
    <t>ALCALDIA MAYOR DE BOGOTA - ALCALDIA LOCAL DE SUBA</t>
  </si>
  <si>
    <t>114-2014</t>
  </si>
  <si>
    <t>CONTRATAR EL ALQUILER Y SUMINISTRO DE ELEMENTOS LOGISTICO PARA  APOYAR LOS DIFERENTES EVENTOS DE LA ALCALDIA LOCAL DE SUBA.</t>
  </si>
  <si>
    <t>MINISTERIO DE EDUCACION NCIONAL</t>
  </si>
  <si>
    <t>420 DE 2010</t>
  </si>
  <si>
    <t>PRESTACION DE SERVICIOS PARA LA ORGANIZACIÓN,ADMINISTRACION Y EJECUCION DE ACCIONES LOGISTICAS PARA LA REALIZACION DE EVENTOS</t>
  </si>
  <si>
    <t xml:space="preserve">IPG MEDIABRANDS S.A - INITIATIVE </t>
  </si>
  <si>
    <t xml:space="preserve">SUMINISTRO DE APOYO LOGISTICO PARA LA REALIZACION DEL EVENTO </t>
  </si>
  <si>
    <t>RADIO TELEVISION NACIONAL DE COLOMBIA - RTVC</t>
  </si>
  <si>
    <t>245 - DE 2012</t>
  </si>
  <si>
    <t>ADMINISTRAR LOS RECURSOS TECNICOS,LOGISTICOS Y HUMANOS PARA LA RECUPERACION,PRODUCCION,POSPRODUCCION DE LOS EVENTOS DE CUBRIMIENTO Y/O TRANSMISION QUE HACEN PARTE DEL PROCESO DE POSCISIONAMIENTO DE LAS MARCAS  DE LA SUBGERENCIA DE RADIO, BAJO LA MODALIDAD DE ADMINISTRACION DELEGADA DE CONFORMIDAD ...PLIEGO DE CONDICIONES SE LA SELECCION NO 05 DE 2012....</t>
  </si>
  <si>
    <t xml:space="preserve">CENTRAL DE INVERSIONES S.A -CISA </t>
  </si>
  <si>
    <t>007 DE 2012</t>
  </si>
  <si>
    <t>PRESTAR LOS SERVICIOS DE UNA AGENCIA DE PUBLICIDAD PARA LA CONCEPTUALIZACION ,DISEÑO E IMPLEMENTACION DE LA ESTRATEGIA DE COMUNICACIÓN INTEGRAL,RELACIONES PUBLICAS,MERCADEO,PROPUESTA  DE INVERSION PUBLICITARIA EN LOS DIFERENTES MEDIOS DE COMUNICACIÓN,CON EL FIN DE APOYAR EL POSICIONAMIENTO DE LA MARCA Y DIFUNDIR LOS PRODUCTOS Y SERVICIOS OFRECIDOS POR CENTARL DE INVERSIONES S.A A NIVEL NACIONAL.</t>
  </si>
  <si>
    <t>456 DE 2014</t>
  </si>
  <si>
    <t xml:space="preserve"> BAJO LA MODALIDAD DE ADMINISTRACION DELEGADA , A LA ADMINISTRAR LOS RECURSOS TECNICOS,LOGISTICOS Y HUMANOS PARA LA RECUPERACION,PRODUCCION,POSPRODUCCION DE LOS EVENTOS DE CUBRIMIENTO Y/O TRANSMISION QUE HACEN PARTE DE LA PARRILA DE PROGRAMACION DE LA SUBGERENCIA DE RADIO RTVC ….</t>
  </si>
  <si>
    <t>MOON ENTERTAINMENT</t>
  </si>
  <si>
    <t>11 DE 2013</t>
  </si>
  <si>
    <t>PRESTAR SERVICIO  DE LOGISTICA PARA EVENTOS QUE INCLUYE LA ORGANIZACIÓN,EL TRANSPORTE DE PERSONAL,EL MONTAJE Y DESMONTAJE DE EQUIPOS ,DE SONIDO,LUCES,TARIMAS,CARPAS,GRADERIAS ,MESAS DE TRABAJO,IMPRESIÓN DE MATERIAL PUBLICITARIO Y EL PERSONAL EXPERTO EN EL MANEJO DE ESTE TIPO DE EVENTOS.</t>
  </si>
  <si>
    <t xml:space="preserve">FUNDACION PARA LA EDUCACION Y EL DESARROLLO - FES </t>
  </si>
  <si>
    <t>BRINDAR SUS SERVICIOS PROFESIONALES EN EL DISEÑO,ESTRUCTURACION Y REALIZACION DEL EVENTO DEMO DAY NACIONAL, BAJO LOS LINEAMIENTOS Y REQUERIMIENTOS DEL MINISTERIO DE TECNOLOGIAS DE LA INFORMACION Y LAS COMUNICACIONES.</t>
  </si>
  <si>
    <t>INSTITUTO PARA LA ECONOMIA SOCIAL - IPES</t>
  </si>
  <si>
    <t>526 DE 2014</t>
  </si>
  <si>
    <t>CONTRATAR LA PRESTACION DE SERVICIOS DE APOYO LOGISTICO INTEGRAL PARA LA REALIZACION DE FERIAS COMERCIALES,EVENTOS,ACTIVIDADES,ENTRE OTROS QUE INCLUYA EL MONTAJE,DESMONTE,TRANSPORTE DE CARPAS Y DEMAS IMPLEMENTOS UTILIZADOS POR EL INSTITUTO PARA LA ECONOMIA SOCIAL -IPES .........EN LA DIFERENTES LOCALIDADES DEL DISTRITO CAPITAL.</t>
  </si>
  <si>
    <t>HOBBY BTL COMUNICACIONES Y EVENTOS SAS</t>
  </si>
  <si>
    <t>TELEMEDELLIN</t>
  </si>
  <si>
    <t>813 de 2005</t>
  </si>
  <si>
    <t>PRESTACIÒN DE SERVICOS DE UN OPERADOR LOGISTICO PARA LA EJECUCIÒN DE LAS DIFERENTES ACTIVIVDADES QUE REQUERA EL AREA DE COMUNICACIÒN Y MERCADEO</t>
  </si>
  <si>
    <t>AGENCIA NACIONAL DE MINERIA</t>
  </si>
  <si>
    <t>0276 DE 2015</t>
  </si>
  <si>
    <t>PRESTACIÒN DE SERVICOS DE UN OPERADOR LOGISTICO RELACIONADOS CON LA ORGANIZACIÒN, ADMINISTRACIÒN, EJECUCIÒN, Y DEMAS ACCIONES NECEARIAS PARA LA REALIZACIÒN DE AQUELLOS EVENTOS EN EL QUE PARTICIPE O TENGA PRESENCIA LA ENTIDAD</t>
  </si>
  <si>
    <t>UAEGRTD</t>
  </si>
  <si>
    <t>1521 DE 2013</t>
  </si>
  <si>
    <t>PRESTACIÒN DE SERVICOS PARA LA ORGANIZACIÒN, ADMINISTRACIÒN, EJECUCIÒN DE ACCIONES LOGISTICAS ÀRA LA REALIZACIÒN DE EVENTOS DE LA UNIDAD ADMINISTRATIVA ESPECIAL DE GESTION DE RESTITUCIÒN DE TIERRAS DESPOJADAS</t>
  </si>
  <si>
    <t>GOBERNACIÒN DE ANTIOQUIA</t>
  </si>
  <si>
    <t>2013-SS-15-0041</t>
  </si>
  <si>
    <t>DESARROLLO DE LAS OLIMPIADAS DEL CONOCIMIENTO ANTIOQUEÑO 2013</t>
  </si>
  <si>
    <t>MUNICIPIO DE MEDELLIN</t>
  </si>
  <si>
    <t>4600053945 DE 2014</t>
  </si>
  <si>
    <t>OPERADOR LOGISTICO DE EVENTOS ACADEMICOS, CULTURALES E INSTITUCIONALES A NIVEL LOCAL, NACIONAL E INTERNACIONAL CON PARTICIPACIÒN DE DOCENTES, DIRECTIVOS Y ESTUDIANTES Y FUNCIONARIOS DE LA SECRETSRIA DE EDUCACIÒN</t>
  </si>
  <si>
    <t>ICFES</t>
  </si>
  <si>
    <t>PRESTACIÒN DE SERVICIOS PARA EL DISEÑO, DESARROLLO Y FINALIZACIÒN DE PIEZAS QUE PERMITAN DAR CUMPLIMIENTO A LAS ESTRATEGIAS DE CUMUNICACIÒN INTERNA, EXTERNA Y MERCADEO DE ICFES, SERVICIOS LOGISTICOS PARA LA ORGANIZACIÒN Y MONTAJE EN LA PRODUCCIÒN DE ACTIVIADES DE DIVULGACIÒN INSTITUCIONAL DE MERCADO Y CAMPAÑAS PEDAGOGICAS QUE REQUIERA EL INSTITUTO EN CUALQUIER PARTE DEL TERRITORIO NACIONAL DE ACUERDO CON LAS NECESIDADES DE LA ENTIDAD, EN EL MARCO DE LA EJECUCIÒN DE LAS POLITICAS PUBLICAS SERVICIOS, PROGRAMAS, PROYECTOS, ESTRATEGICAS Y ACCIONES A SU CARGO</t>
  </si>
  <si>
    <t>GOMA</t>
  </si>
  <si>
    <t>PRESENTACIÒN DE SERVICIOS DE LOGISTICA QUE COMPRENDIO ENTRE OTROS ASPECTOS DE DESARROLLO DE ESTRATEGIAS DE COMUNICACIÒN, ORGANIZACIÒN, ADMINISTRACIÒN Y EJECUCIÒN DE EVENTOS BTL QUE INCLUYO ENTRE OTROS SERVICIOS DE ASESORIA DE SALONES, AYUDAS AUDIOVISUALES, BRANDING DEL EVENTOS, ESCENOGRAFIAS, SEGURIDAD, TRANSPORTE AEREO Y TERRESTRE DE PERSONAL, CULTURA CLUB DEPORTIVOS, AGENTES DE VIAJES, ALOJAMIENTO, SERVICIOS DE BANQUETES Y ALIMENTACIÒN HOSPEDAJE  A NIVEL NACIONAL LOGISTICO COMPLETA PARA UN TOTAL DE ASITENCIA DE MAS DE 1200 PERSONAS, CON COBERTURA A NIVEL NACIONAL</t>
  </si>
  <si>
    <t>TRAMILENIO S.A.</t>
  </si>
  <si>
    <t>CONTRATAR EL DISEÑO E IMPLEMENTACIÒN DE UN PROGRAMA Y ACCIONES DE CULTURA CIUDADANIA, QUE PROMOCIONE, DIVULGUE, EDUQUE, FORME E INFORME SOBRE EL NUEVO SISTEMA INTEGRADO DE TRANSPORTE PUBLICO, PARA CADA UNO DE LOS GRUPOS OBJETIVOS DEFINIDOS POR TRANSMILENIO S.A.</t>
  </si>
  <si>
    <t>UAGRT</t>
  </si>
  <si>
    <t>1069 DE 2014</t>
  </si>
  <si>
    <t>PRESTACIÒN DE SERVICIOS PARA LA ORGANIZACIÒN, ADMINISTRACIÒN Y EJECUCIÒN DE AACIONES LOGISTICAS PARA LA REALIZACIÒN DE EVENTOS DE LA UNIDAD ADMINISTRATIVA ESPECIAL DE GESTIÒN DE RESTITUCIÒN DE TIERRAS DESPOJADAS</t>
  </si>
  <si>
    <t>UNIVERSIDAD NACIONAL</t>
  </si>
  <si>
    <t>1609 DE 2010</t>
  </si>
  <si>
    <t>PLANEACIÒN, CONVOCATORIA, EJECUCIÒN Y EVALUACIÒN DEL SEMINARIO INTERNACIONAL PARA LA SOCIALIZACIÒN DE LA POLITICA DE USO RESPONSABLE DE TIC, CONVOCADO POR LA UNIVERSIDAD NACIONAL Y EL MINT.</t>
  </si>
  <si>
    <t>IEMP</t>
  </si>
  <si>
    <t>207-074-2014</t>
  </si>
  <si>
    <t>CONTROLAR A UN OPERADOR LOGISTICO QUE DESARROLLE LAS ACTIVIDADES LOGISTICAS, OPERATIVAS Y ASISTENCIALES REQUERIDAS PARA LA REALIZACIÒN DE LOS EVENTOS CUARTO CONGRESO INTERNACIONAL DE DERECHO DISIPLINARIO Y CUARTO CONGRESO INTERNACIONAL DE CONTRATACIÒN ESTATAL</t>
  </si>
  <si>
    <t>101-109</t>
  </si>
  <si>
    <t>ESCUELA DE POSTGRADOS DE POLICIA MIGUEL ANTONIO LLERAS PIZARRO</t>
  </si>
  <si>
    <t>45-7-10193-15</t>
  </si>
  <si>
    <t>CONTRATAR LOS SERVICIOS DE UN OPERADOR LOGISTICO PARA ORGANIZACIÓN Y REALIZACIÓN DE LOS EVENTOS DE LA ESCUELA DE POSTGRADOS DE POLICIA VIGENCIA</t>
  </si>
  <si>
    <t>47 FOLIO 67</t>
  </si>
  <si>
    <t>RAMA JUDICIAL DEL PODER PUBLICO CONCEJO SUPERIOR DE LA JUDICATURA</t>
  </si>
  <si>
    <t>106 DE 2014</t>
  </si>
  <si>
    <t>PRSENTAR LOS SERVICIOS DE LOGISTICA, PARA LA ORGANIZACIÓN, ADMINISTRACIÓN, OPERACIÓN EJECUCIÓN DE EVENTOS Y SERVICIOS COMPLEMENTARIOS PARA LA VISIBILIDAD DE LA RAMA JUDICIAL.</t>
  </si>
  <si>
    <t>35 FOLIO 63</t>
  </si>
  <si>
    <t>102-157</t>
  </si>
  <si>
    <t>45-7-10161-14</t>
  </si>
  <si>
    <t>PRESTACIÓN DEL SERVICIO DE UN OPERADOR LOGISTICO PARA LA ORGANIZACIÓN DE LA CUARTA SEMANA DE GESTIÓN HUMANA, CONGRESO INTERNACIONAL DE GESTIÓN HUMANA Y NOCHE DE LA EXCELENCIA POLICIAL; INCLUYE TODO LO RELACIONADO CON ACTIVIDADES OPERATIVAS, LOGISTICAS Y ASISTENCIALES.</t>
  </si>
  <si>
    <t>28 FOLIO 60</t>
  </si>
  <si>
    <t>SEDAM SERVICIOS SAS</t>
  </si>
  <si>
    <t>AS-C-09-15-010</t>
  </si>
  <si>
    <t>PRESTACIÓN DEL SERVICIO DE ORGANIZACIÓN DE EVENTO PARA EL APOYO LOGISTICO, COORDINACIÓN, ORGANIZACIÓN, MONTAJE Y ENTREGA DE MATERIAL POP QUE SE REQUIERAN PARA LAS CELEBRACIONES DE "AMOR Y AMISTAD", DESPEDIDA FIN DE AÑO 2015, " DÍA DE LA MUJER", DÍA DEL HOMBRE" Y "DÍA DEL PADRE"</t>
  </si>
  <si>
    <t>4 FOLIO 22</t>
  </si>
  <si>
    <t>CONSTRUCTORA SYL SAS</t>
  </si>
  <si>
    <t>AS-C-09-15-009</t>
  </si>
  <si>
    <t>5 FOLIO 22</t>
  </si>
  <si>
    <t>AVIATEK SAS</t>
  </si>
  <si>
    <t>PRESTACIÓN DEL SERVICIO DE ORGANIZACIÓN Y DESARROLLO DEL EVENTO Y MATERIAL POP PARA LA "DESPEDIDA DE FÍN DE AÑO 2015"</t>
  </si>
  <si>
    <t>77-91</t>
  </si>
  <si>
    <t>FONDO DE TECNOLOGIAS DE LA INFORMACIÓN Y LAS COMUNICACIONES-MINTIC</t>
  </si>
  <si>
    <t>491 DE 2014</t>
  </si>
  <si>
    <t>CONTRATAR EL APOYO A LAS ACTIVIDADES DIVULGACIÓN Y SOCIALIZACIÓN DEL MINISTERIO Y FONDO TIC SUS ÁREAS E INICIATIVAS DEL PLAN VIVE DIGITAL A TRAVEZ DE LA ORGANIZACIÓN Y/O APOYO LOGISTICO DE EVENTOS PARA FORTALECER LA ESTRATEGIA DE COMUNICACIONES DE LA ENTIDAD</t>
  </si>
  <si>
    <t>11 FOLIO 49</t>
  </si>
  <si>
    <t>92-94</t>
  </si>
  <si>
    <t>GENERAL MOTORS COLMOTORES - GM</t>
  </si>
  <si>
    <t>PRESTAR LOS SERVICIOS DE DESARROLLO DE ESTRATEGIAS DE COMUNICACI|ÓN EN MEDIOS ALTERNATIVOS QUE INCLUYE LA ASESORÍA CONCEPTUALIZACIÓN CREATIVIDAD, PRODUCCIÓN DE CAMPAÑAS, PRODUCCIÓN DE STAND, ACTIVACIONES EVENTOS INSTITUCIONALES, EVENTOS DE MERCADEO, LANZAMIENTO DE PRODUCTOS Y SERVICIOS DE OPERACIÓN LOGÍSTICA DE EVENTOS Y DE BTL, ASI COMO LA ORGANIZACIÓN, COORDINACIÓN, SUPERVISIÓN EVALUACIÓN, ADMINISTRACIÓN Y EJECUCIÓN DE LAS MISMAS</t>
  </si>
  <si>
    <t>3 FOLIO 42</t>
  </si>
  <si>
    <t>95-</t>
  </si>
  <si>
    <t>PRESTAR LOS SERVICIOS DE DESARROLLO DE ESTRATEGIAS DE COMUNICACI|ÓN EN MEDIOS ALTERNATIVOS QUE INCLUYE LA ASESORÍA CONCEPTUALIZACIÓN CREATIVIDAD, PRODUCCIÓN DE CAMPAÑAS, PRODUCCIÓN DE STAND, ACTIVACIONES EVENTOS INSTITUCIONALES, EVENTOS DE MERCADEO, LANZA</t>
  </si>
  <si>
    <t>9 FOLIO 48</t>
  </si>
  <si>
    <t>139-152</t>
  </si>
  <si>
    <t>PROSPERIDAD SOCIAL</t>
  </si>
  <si>
    <t>192 DE 2015</t>
  </si>
  <si>
    <t>PRESTAR LOS SERVICIOS COMO OPERADOR LOGISTICO PARA EL ADECUADO DESARROLLO DE EVENTOS, FÉRIAS DE SERVICIOS, FOROS, CAPACITACIONES, COMISIONES INTERSECTORIALES, TALLERES, PROMOSIONES DE FAMILIAS, ACUERDOS PARA LA PROSPERIDAD COGESTOR POR UN DÍA, Y/O TODAS AQUELLAS ACTIVIDADES QUE SE REQUIERAN PARA EL BUEN DESARROLLO DEL PLAN DE TRABAJO DE LA ANSPE Y SU ESTRATEGIA UNIDOS</t>
  </si>
  <si>
    <t>43 FOLIO 60</t>
  </si>
  <si>
    <t>153-</t>
  </si>
  <si>
    <t>PONAL - DIRAF</t>
  </si>
  <si>
    <t>PN-DIRAF-06-7-10180-15</t>
  </si>
  <si>
    <t>SERVICIO DE LOGISTICA PARA EL DISEÑO Y ORGANIZACIÓN DE LOS EVENTOS DE LA INSPECCIÓN GENERAL, DIRECCIÓN DE SEGURIDAD CIUDADANA, DIRECCIÓN DE TALENTO HUMANO Y OFICIO DE PLANEACIÓN DURANTE LA VIGENCIA 2015</t>
  </si>
  <si>
    <t>41 FOLIO 59</t>
  </si>
  <si>
    <t>154-</t>
  </si>
  <si>
    <t>FONDO DE DESARROLLO ALCALDÍA  LOCAL DE SAN CRISTOBAL</t>
  </si>
  <si>
    <t>CONVENIO 109 DE 2009</t>
  </si>
  <si>
    <t>AUNAR ESFUERZOS DE ASOCIACIÓN CON EL FÍN DE LOGRAR UNA RELACIÓN Y VINCULO ENTRE LA OFERTA Y LA DEMANDA DE BIENES Y SERVICIOS PARA GENERAR OPORTUNIDADES DE NEGOCIO A TRAVÉZ DE DOS MODALIDADES LAS RUEDAS DE NEGOCIO Y LAS FERIAS URBANO REGIONALES Y LOCALES DE ACUERDO CON EL PROYECTO 0681/2009, INTEGRACIÓN URBANO REGIONAL Y EL ECOTURISMO EN LA LOClidad DE SAN CRISTOBAL, COMPONENTE: REALIZAR LAS FERIAS INTERREGIONALES Y LOCALES Y LA PROPUESTA PRESENTADA.</t>
  </si>
  <si>
    <t>19 FOLIO 99</t>
  </si>
  <si>
    <t>FUNDACIÓN UNIVERSITARIA PANAMERICANA</t>
  </si>
  <si>
    <t>29-133-12</t>
  </si>
  <si>
    <t>PLAN DE MEDIOS EN PRENSA, TELEVISIÓN, RADIO, CINE, BTL (EVENTOS), DISEÑO Y PRODUCCIÓN DE PIEZAS.</t>
  </si>
  <si>
    <t>29-066-13</t>
  </si>
  <si>
    <t>ORDENACIÓN DE PLAN DE MEDIOS EN RADIO, ACTIVIDADES DE BTL.</t>
  </si>
  <si>
    <t>29-026-15</t>
  </si>
  <si>
    <t>COMO AGENCIA DE PUBLICIDAD CREATIVA, DESARROLLO Y PRODUCCIÓN DE PIEZAS AUDIOVISUALES, GRÁFICAS Y DIGITALES, PLANIFICACIÓN Y ORDENACIÓN DE LA PAUTA EN MEDIOS, Y ACTIVIDADES DE BTL CON TODA LA ESTRATEGIA DE MARTKETING.</t>
  </si>
  <si>
    <t>COMISIÓN DE REGULACIÓN DE COMUNICACIONES</t>
  </si>
  <si>
    <t>57 DE 2013</t>
  </si>
  <si>
    <t>PRESTAR LOS SERVICIOS DE APOYO LOGÍSTICO DE TRANSPORTE TERRESTRE, ALOJAMIENTO, ALIMENTACIÓN, ALQUILER DE AUDITORIOS, AYUDAS AUDIOVISUALES, TRADUCCIÓN SIMULTÁNEA, ACREDITACIÓN DE PARTICIPANTES, PERSONAL DE APOYO BILINGÜE, ACOMPAÑAMIENTO PROFESIONAL DE GERENCIA DE PROYECTOS PARA LA ORGANIZACIÓN LOGÍSTICA Y DEMÁS SOPORTE NECESARIO PARA EL DESARROLLO Y EJECUCIÓN DE EVENTOS, CAPACITACIONES, FOROS, TALLERES NACIONALES E INTERNACIONAES, AUDIENCIAS Y DEMÁS ACTIVIDADES QUE LA ENTIDAD DEBA REALIZAR EN LAS DIFERENTES CIUDADES DEL PAÍS PARA DAR CUMPLIMIENTO A LOS PROTECTOS ESTIPULADOS EN LA AGENDA REGULATORIA 2013, DOCUMENTOS QUE HACEN PARTE INTEGRAL DEL PRESENTE CONTRATO.</t>
  </si>
  <si>
    <t>SUPERINTENDENCIA NACIONAL DE SALUD</t>
  </si>
  <si>
    <t>50 DE 2014</t>
  </si>
  <si>
    <t>PRESTACIÓN DEL SERVICIO DE APOYO LOGÍSTICO PARA LA REALIZACIÓN DE LOS SIGUIENTES EVENTOS INSTITUCIONALES: "SEMINARIO DE CONTROL SOCIAL EN SALUD", "VI CONGRESO IBEROAMERICANO DE PARTICIPACIÓN SOCIAL EN SALUD", Y "SEMINARIOS EN PROMOCIÓN Y DIVULGACIÓN DE MECANISMOS DE PARTICIPACIÓN CIUDADANA". PRESTAR EN ÓPTIMAS CONDICIONES LOS SERVICIOS OBJETO DEL CONTRATO, DE ACUERDO CON LOS REQUISITOS Y TÉRMINOS ESTABLECIDOS EN LA PROPUESTA, EN EL PLIEGO DE CONDICIONES, EN EL ANEXO 1 "ESPECIFICACIONES TÉCNICAS MÍNIMAS", DOCUMENTOS QUE HACEN PARTE INTEGRAL DEL PRESENTE CONTRATO.</t>
  </si>
  <si>
    <t>PARTIDO LIBERAL COLOMBIANO</t>
  </si>
  <si>
    <t>IMPRESIÓN DE PUBLICIDAD, PAUTA EN MEDIOS REGIONALES Y SERVICIO LOGÍSTICO PARA LAS CAMPAÑAS DE LOS CANDIDATOS DE NUESTRO PARTIDO LIBERAL.</t>
  </si>
  <si>
    <t>NEXSYS DE COLOMBIA S.A.S.</t>
  </si>
  <si>
    <t>SIN</t>
  </si>
  <si>
    <t>PROVEEDOR DE ALIMENTOS Y BEBIDAS EN LAS CIUDADES DE MEDELLÍN, CALI Y BOGOTÁ, SUMINISTRO DE MODELOS DE ACUERDO AL PERFIL SOLICITADO EN LAS CIUDADES DE BOGOTÁ, MEDELLÍN, CALI, ALQUILER DE SONIDO, PANTALLAS, FOTOGRAFÍA PARA EVENTOS REALIZADOS EN LAS MISMAS CIUDADES, DISEÑO Y ELABORACIÓN DE UNIFORMES, MONTAJE DE SKETCH TEATRALES EN LAS CIUDADES DE MEDELLÍN, CALI Y BOGOTÁ, TELEMERCADEO Y MANEJO DE BASES DE DATOS. PARA EVENTOS REALIZADOS DURANTE ESTE PERIODO EN LAS MISMAS CIUDADES NOMBRADAS ANTERIORMENTE.</t>
  </si>
  <si>
    <t>MEDIOS ALTERNATIVOS DE COMUNICACIÓN S.A.S.</t>
  </si>
  <si>
    <t>LOGÍSTICA DE DISTRIBUCIÓN E INSTALACIÓN DE MATERIAL GRÁFICO EN CAMPAÑAS A NIVEL NACIONAL, PARA EVENTOS REALIZADOS DURANTE ESTE PERIODO.</t>
  </si>
  <si>
    <t>CORPORACIÓN DE FERIAS Y EXPOSICIONES S.A.</t>
  </si>
  <si>
    <t>4058 B</t>
  </si>
  <si>
    <t>ORGANIZACIÓN, PRODUCCIÓN DE EVENTOS Y SERVICIOS LOGÍSTICOS DE ALQUILER DE TECHO, TARIMA, PANTALLAS DE LED, EQUIPOS DE SONIDO E ILUMINACIÓN PARA LA FERIA DE LAS COLONIAS.</t>
  </si>
  <si>
    <t>ELEGIBILIDAD</t>
  </si>
  <si>
    <t>No. PROPONENTE</t>
  </si>
  <si>
    <t>Validos?</t>
  </si>
  <si>
    <t>Proponente</t>
  </si>
  <si>
    <t>VALOR OFERTA (PORCENTAJE)</t>
  </si>
  <si>
    <t>Diferencia</t>
  </si>
  <si>
    <t>Comprob</t>
  </si>
  <si>
    <t>PUNTAJE (PUNTOS)</t>
  </si>
  <si>
    <t>JERARQUIA</t>
  </si>
  <si>
    <t>No. ORDEN</t>
  </si>
  <si>
    <t>Número Propuesta</t>
  </si>
  <si>
    <t>N</t>
  </si>
  <si>
    <t>MG</t>
  </si>
  <si>
    <t>Pmax</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</si>
</sst>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2" formatCode="_-&quot;$&quot;* #,##0_-;\-&quot;$&quot;* #,##0_-;_-&quot;$&quot;* &quot;-&quot;_-;_-@_-"/>
    <numFmt numFmtId="41" formatCode="_-* #,##0_-;\-* #,##0_-;_-* &quot;-&quot;_-;_-@_-"/>
    <numFmt numFmtId="44" formatCode="_-&quot;$&quot;* #,##0.00_-;\-&quot;$&quot;* #,##0.00_-;_-&quot;$&quot;* &quot;-&quot;??_-;_-@_-"/>
    <numFmt numFmtId="164" formatCode="_-* #,##0.00\ _€_-;\-* #,##0.00\ _€_-;_-* &quot;-&quot;??\ _€_-;_-@_-"/>
    <numFmt numFmtId="165" formatCode="_(&quot;$&quot;* #,##0.00_);_(&quot;$&quot;* \(#,##0.00\);_(&quot;$&quot;* &quot;-&quot;??_);_(@_)"/>
    <numFmt numFmtId="166" formatCode="_(* #,##0.00_);_(* \(#,##0.00\);_(* &quot;-&quot;??_);_(@_)"/>
    <numFmt numFmtId="167" formatCode="_(&quot;$&quot;\ * #,##0.00_);_(&quot;$&quot;\ * \(#,##0.00\);_(&quot;$&quot;\ * &quot;-&quot;??_);_(@_)"/>
    <numFmt numFmtId="168" formatCode="dd/mm/yyyy;@"/>
    <numFmt numFmtId="169" formatCode="_ * #,##0.00_ ;_ * \-#,##0.00_ ;_ * &quot;-&quot;??_ ;_ @_ "/>
    <numFmt numFmtId="170" formatCode="&quot;$&quot;#,##0;[Red]&quot;$&quot;#,##0"/>
    <numFmt numFmtId="171" formatCode="_-[$$-240A]\ * #,##0_-;_-[$$-240A]\ * #,##0\-;_-[$$-240A]\ * &quot;-&quot;_-;_-@_-"/>
    <numFmt numFmtId="172" formatCode="_-[$$-409]* #,##0.00_ ;_-[$$-409]* \-#,##0.00\ ;_-[$$-409]* &quot;-&quot;??_ ;_-@_ "/>
    <numFmt numFmtId="173" formatCode="0.0%"/>
    <numFmt numFmtId="174" formatCode="&quot;$&quot;#,##0.00;[Red]&quot;$&quot;#,##0.00"/>
    <numFmt numFmtId="175" formatCode="_-[$$-240A]* #,##0.00_-;\-[$$-240A]* #,##0.00_-;_-[$$-240A]* &quot;-&quot;??_-;_-@_-"/>
    <numFmt numFmtId="176" formatCode="[$$]\ #,##0.00;\-[$$]\ #,##0.00"/>
    <numFmt numFmtId="177" formatCode="#,##0.00\ _€"/>
    <numFmt numFmtId="178" formatCode="####\-##"/>
    <numFmt numFmtId="179" formatCode="&quot;$&quot;#,##0.00"/>
    <numFmt numFmtId="180" formatCode="0.000"/>
    <numFmt numFmtId="181" formatCode="0.0"/>
  </numFmts>
  <fonts count="6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b/>
      <sz val="9"/>
      <color theme="0"/>
      <name val="Arial"/>
      <family val="2"/>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8"/>
      <color rgb="FF000000"/>
      <name val="Calibri"/>
      <family val="2"/>
      <scheme val="minor"/>
    </font>
    <font>
      <b/>
      <sz val="8"/>
      <color theme="1"/>
      <name val="Calibri"/>
      <family val="2"/>
      <scheme val="minor"/>
    </font>
    <font>
      <b/>
      <sz val="10"/>
      <color theme="0"/>
      <name val="Calibri"/>
      <family val="2"/>
      <scheme val="minor"/>
    </font>
    <font>
      <b/>
      <sz val="10"/>
      <color theme="0"/>
      <name val="Arial"/>
      <family val="2"/>
    </font>
    <font>
      <b/>
      <sz val="11"/>
      <color theme="0" tint="-4.9989318521683403E-2"/>
      <name val="Arial"/>
      <family val="2"/>
    </font>
    <font>
      <b/>
      <sz val="9"/>
      <color theme="0" tint="-4.9989318521683403E-2"/>
      <name val="Arial"/>
      <family val="2"/>
    </font>
    <font>
      <b/>
      <sz val="14"/>
      <color theme="0"/>
      <name val="Calibri"/>
      <family val="2"/>
      <scheme val="minor"/>
    </font>
    <font>
      <sz val="9"/>
      <color theme="0"/>
      <name val="Calibri"/>
      <family val="2"/>
      <scheme val="minor"/>
    </font>
    <font>
      <b/>
      <sz val="8"/>
      <color rgb="FFFF0000"/>
      <name val="Calibri"/>
      <family val="2"/>
      <scheme val="minor"/>
    </font>
    <font>
      <sz val="9"/>
      <color theme="1"/>
      <name val="Calibri"/>
      <family val="2"/>
      <scheme val="minor"/>
    </font>
    <font>
      <sz val="11"/>
      <color rgb="FF0070C0"/>
      <name val="Arial"/>
      <family val="2"/>
    </font>
    <font>
      <sz val="11"/>
      <color rgb="FFFF0000"/>
      <name val="Arial"/>
      <family val="2"/>
    </font>
    <font>
      <b/>
      <sz val="9"/>
      <color rgb="FFFF0000"/>
      <name val="Calibri"/>
      <family val="2"/>
      <scheme val="minor"/>
    </font>
    <font>
      <b/>
      <sz val="9"/>
      <color theme="1"/>
      <name val="Calibri"/>
      <family val="2"/>
      <scheme val="minor"/>
    </font>
    <font>
      <sz val="11"/>
      <color rgb="FFFF0000"/>
      <name val="Calibri"/>
      <family val="2"/>
      <scheme val="minor"/>
    </font>
    <font>
      <sz val="11"/>
      <name val="Calibri"/>
      <family val="2"/>
      <scheme val="minor"/>
    </font>
  </fonts>
  <fills count="20">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F2F5F9"/>
      </patternFill>
    </fill>
    <fill>
      <patternFill patternType="solid">
        <fgColor rgb="FFCFE0F1"/>
        <bgColor indexed="64"/>
      </patternFill>
    </fill>
    <fill>
      <patternFill patternType="solid">
        <fgColor rgb="FFCFE0F7"/>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rgb="FF00B0F0"/>
        <bgColor indexed="64"/>
      </patternFill>
    </fill>
  </fills>
  <borders count="76">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style="thin">
        <color auto="1"/>
      </left>
      <right style="medium">
        <color indexed="64"/>
      </right>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auto="1"/>
      </left>
      <right style="medium">
        <color auto="1"/>
      </right>
      <top/>
      <bottom style="thin">
        <color auto="1"/>
      </bottom>
      <diagonal/>
    </border>
    <border>
      <left style="medium">
        <color indexed="64"/>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92">
    <xf numFmtId="0" fontId="0" fillId="0" borderId="0"/>
    <xf numFmtId="9" fontId="9" fillId="0" borderId="0" applyFon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3" fillId="0" borderId="0" applyNumberFormat="0" applyFill="0" applyBorder="0" applyAlignment="0" applyProtection="0">
      <alignment vertical="top"/>
      <protection locked="0"/>
    </xf>
    <xf numFmtId="41" fontId="9" fillId="0" borderId="0" applyFont="0" applyFill="0" applyBorder="0" applyAlignment="0" applyProtection="0"/>
    <xf numFmtId="169" fontId="14" fillId="0" borderId="0" applyFont="0" applyFill="0" applyBorder="0" applyAlignment="0" applyProtection="0"/>
    <xf numFmtId="42" fontId="9" fillId="0" borderId="0" applyFont="0" applyFill="0" applyBorder="0" applyAlignment="0" applyProtection="0"/>
    <xf numFmtId="167" fontId="14" fillId="0" borderId="0" applyFont="0" applyFill="0" applyBorder="0" applyAlignment="0" applyProtection="0"/>
    <xf numFmtId="0" fontId="15" fillId="0" borderId="0"/>
    <xf numFmtId="0" fontId="14" fillId="0" borderId="0"/>
    <xf numFmtId="0" fontId="14" fillId="0" borderId="0"/>
    <xf numFmtId="9" fontId="9" fillId="0" borderId="0" applyFont="0" applyFill="0" applyBorder="0" applyAlignment="0" applyProtection="0"/>
    <xf numFmtId="9" fontId="9"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9" fontId="9" fillId="0" borderId="0" applyFont="0" applyFill="0" applyBorder="0" applyAlignment="0" applyProtection="0"/>
    <xf numFmtId="0" fontId="8" fillId="0" borderId="0"/>
    <xf numFmtId="9" fontId="9" fillId="0" borderId="0" applyFont="0" applyFill="0" applyBorder="0" applyAlignment="0" applyProtection="0"/>
    <xf numFmtId="166" fontId="14" fillId="0" borderId="0" applyFont="0" applyFill="0" applyBorder="0" applyAlignment="0" applyProtection="0"/>
    <xf numFmtId="0" fontId="14" fillId="0" borderId="0" applyFont="0" applyFill="0" applyBorder="0" applyAlignment="0" applyProtection="0"/>
    <xf numFmtId="166" fontId="9"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7" fontId="9" fillId="0" borderId="0" applyFont="0" applyFill="0" applyBorder="0" applyAlignment="0" applyProtection="0"/>
    <xf numFmtId="167" fontId="32" fillId="0" borderId="0" applyFont="0" applyFill="0" applyBorder="0" applyAlignment="0" applyProtection="0"/>
    <xf numFmtId="165"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8" fillId="0" borderId="0"/>
    <xf numFmtId="0" fontId="8" fillId="0" borderId="0"/>
    <xf numFmtId="0" fontId="14" fillId="0" borderId="0"/>
    <xf numFmtId="9" fontId="32" fillId="0" borderId="0" applyFont="0" applyFill="0" applyBorder="0" applyAlignment="0" applyProtection="0"/>
    <xf numFmtId="0" fontId="7" fillId="0" borderId="0"/>
    <xf numFmtId="0" fontId="35" fillId="2" borderId="0" applyNumberFormat="0" applyBorder="0" applyAlignment="0" applyProtection="0"/>
    <xf numFmtId="0" fontId="30" fillId="0" borderId="0"/>
    <xf numFmtId="164" fontId="9" fillId="0" borderId="0" applyFont="0" applyFill="0" applyBorder="0" applyAlignment="0" applyProtection="0"/>
    <xf numFmtId="0" fontId="4" fillId="0" borderId="0"/>
    <xf numFmtId="0" fontId="2" fillId="0" borderId="0"/>
    <xf numFmtId="0" fontId="1" fillId="0" borderId="0"/>
  </cellStyleXfs>
  <cellXfs count="828">
    <xf numFmtId="0" fontId="0" fillId="0" borderId="0" xfId="0"/>
    <xf numFmtId="41" fontId="23" fillId="5" borderId="24" xfId="3" applyNumberFormat="1" applyFont="1" applyFill="1" applyBorder="1" applyAlignment="1">
      <alignment horizontal="center" vertical="center" wrapText="1"/>
    </xf>
    <xf numFmtId="41" fontId="24" fillId="8" borderId="4" xfId="3" applyNumberFormat="1" applyFont="1" applyFill="1" applyBorder="1" applyAlignment="1">
      <alignment horizontal="center" vertical="center" wrapText="1"/>
    </xf>
    <xf numFmtId="0" fontId="25" fillId="0" borderId="4" xfId="0" applyFont="1" applyBorder="1" applyAlignment="1">
      <alignment horizontal="left" vertical="center" wrapText="1"/>
    </xf>
    <xf numFmtId="0" fontId="25" fillId="0" borderId="0" xfId="0" applyFont="1"/>
    <xf numFmtId="0" fontId="25" fillId="0" borderId="0" xfId="0" applyFont="1" applyAlignment="1">
      <alignment horizontal="left"/>
    </xf>
    <xf numFmtId="10" fontId="25" fillId="0" borderId="4" xfId="0" applyNumberFormat="1" applyFont="1" applyBorder="1" applyAlignment="1">
      <alignment horizontal="center" vertical="center" wrapText="1"/>
    </xf>
    <xf numFmtId="10" fontId="25" fillId="0" borderId="0" xfId="0" applyNumberFormat="1" applyFont="1" applyAlignment="1">
      <alignment horizontal="center"/>
    </xf>
    <xf numFmtId="0" fontId="25" fillId="0" borderId="4" xfId="0" applyFont="1" applyBorder="1" applyAlignment="1">
      <alignment horizontal="left"/>
    </xf>
    <xf numFmtId="10" fontId="25" fillId="0" borderId="4" xfId="0" applyNumberFormat="1" applyFont="1" applyBorder="1" applyAlignment="1">
      <alignment horizontal="center"/>
    </xf>
    <xf numFmtId="9" fontId="25" fillId="0" borderId="4" xfId="1" applyFont="1" applyBorder="1" applyAlignment="1">
      <alignment horizontal="center" vertical="center" wrapText="1"/>
    </xf>
    <xf numFmtId="168" fontId="19" fillId="5" borderId="7" xfId="2" applyNumberFormat="1" applyFont="1" applyFill="1" applyBorder="1" applyAlignment="1">
      <alignment horizontal="center" vertical="center" wrapText="1"/>
    </xf>
    <xf numFmtId="4" fontId="11" fillId="0" borderId="4" xfId="0" applyNumberFormat="1" applyFont="1" applyFill="1" applyBorder="1" applyAlignment="1">
      <alignment horizontal="center" vertical="center" wrapText="1"/>
    </xf>
    <xf numFmtId="0" fontId="11" fillId="0" borderId="4" xfId="0" applyFont="1" applyFill="1" applyBorder="1" applyAlignment="1">
      <alignment horizontal="center" vertical="center"/>
    </xf>
    <xf numFmtId="0" fontId="20" fillId="0" borderId="4" xfId="0"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9" fontId="11" fillId="0" borderId="4" xfId="12" applyFont="1" applyFill="1" applyBorder="1" applyAlignment="1">
      <alignment horizontal="center" vertical="center"/>
    </xf>
    <xf numFmtId="168" fontId="11" fillId="0" borderId="4"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170" fontId="11" fillId="0" borderId="4" xfId="0" applyNumberFormat="1" applyFont="1" applyFill="1" applyBorder="1" applyAlignment="1">
      <alignment horizontal="center" vertical="center" wrapText="1"/>
    </xf>
    <xf numFmtId="170" fontId="11" fillId="0" borderId="4" xfId="0" applyNumberFormat="1" applyFont="1" applyFill="1" applyBorder="1" applyAlignment="1">
      <alignment horizontal="center" vertical="center"/>
    </xf>
    <xf numFmtId="4" fontId="11" fillId="0" borderId="4" xfId="1" applyNumberFormat="1" applyFont="1" applyFill="1" applyBorder="1" applyAlignment="1">
      <alignment horizontal="center" vertical="center"/>
    </xf>
    <xf numFmtId="0" fontId="11" fillId="0" borderId="4" xfId="0" applyFont="1" applyFill="1" applyBorder="1" applyAlignment="1">
      <alignment horizontal="center" vertical="center" wrapText="1"/>
    </xf>
    <xf numFmtId="9" fontId="11" fillId="0" borderId="4" xfId="12" applyFont="1" applyFill="1" applyBorder="1" applyAlignment="1">
      <alignment horizontal="center" vertical="center" wrapText="1"/>
    </xf>
    <xf numFmtId="4" fontId="11" fillId="0" borderId="24" xfId="1" applyNumberFormat="1" applyFont="1" applyFill="1" applyBorder="1" applyAlignment="1">
      <alignment horizontal="center" vertical="center"/>
    </xf>
    <xf numFmtId="0" fontId="11" fillId="0" borderId="30" xfId="0" applyFont="1" applyFill="1" applyBorder="1" applyAlignment="1">
      <alignment horizontal="center" vertical="center"/>
    </xf>
    <xf numFmtId="0" fontId="20" fillId="0" borderId="30" xfId="0" applyFont="1" applyFill="1" applyBorder="1" applyAlignment="1">
      <alignment horizontal="center" vertical="center" wrapText="1"/>
    </xf>
    <xf numFmtId="9" fontId="11" fillId="0" borderId="30" xfId="12" applyFont="1" applyFill="1" applyBorder="1" applyAlignment="1">
      <alignment horizontal="center" vertical="center"/>
    </xf>
    <xf numFmtId="168" fontId="11" fillId="0" borderId="30" xfId="0" applyNumberFormat="1" applyFont="1" applyFill="1" applyBorder="1" applyAlignment="1">
      <alignment horizontal="center" vertical="center" wrapText="1"/>
    </xf>
    <xf numFmtId="0" fontId="11" fillId="0" borderId="30" xfId="0" applyNumberFormat="1" applyFont="1" applyFill="1" applyBorder="1" applyAlignment="1">
      <alignment horizontal="center" vertical="center" wrapText="1"/>
    </xf>
    <xf numFmtId="170" fontId="11" fillId="0" borderId="30" xfId="0" applyNumberFormat="1" applyFont="1" applyFill="1" applyBorder="1" applyAlignment="1">
      <alignment horizontal="center" vertical="center"/>
    </xf>
    <xf numFmtId="4" fontId="11" fillId="0" borderId="30" xfId="0" applyNumberFormat="1"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35" xfId="0" applyFont="1" applyFill="1" applyBorder="1" applyAlignment="1">
      <alignment horizontal="center" vertical="center"/>
    </xf>
    <xf numFmtId="1" fontId="27" fillId="0" borderId="35" xfId="0" applyNumberFormat="1" applyFont="1" applyFill="1" applyBorder="1" applyAlignment="1">
      <alignment horizontal="center" vertical="center" wrapText="1"/>
    </xf>
    <xf numFmtId="9" fontId="11" fillId="0" borderId="35" xfId="12" applyFont="1" applyFill="1" applyBorder="1" applyAlignment="1">
      <alignment horizontal="center" vertical="center"/>
    </xf>
    <xf numFmtId="0" fontId="11" fillId="0" borderId="35" xfId="0" applyNumberFormat="1" applyFont="1" applyFill="1" applyBorder="1" applyAlignment="1">
      <alignment horizontal="center" vertical="center" wrapText="1"/>
    </xf>
    <xf numFmtId="170" fontId="11" fillId="0" borderId="35" xfId="0" applyNumberFormat="1" applyFont="1" applyFill="1" applyBorder="1" applyAlignment="1">
      <alignment horizontal="center" vertical="center" wrapText="1"/>
    </xf>
    <xf numFmtId="170" fontId="11" fillId="0" borderId="35" xfId="0" applyNumberFormat="1" applyFont="1" applyFill="1" applyBorder="1" applyAlignment="1">
      <alignment horizontal="center" vertical="center"/>
    </xf>
    <xf numFmtId="4" fontId="11" fillId="0" borderId="35" xfId="1" applyNumberFormat="1" applyFont="1" applyFill="1" applyBorder="1" applyAlignment="1">
      <alignment horizontal="center" vertical="center"/>
    </xf>
    <xf numFmtId="4" fontId="11" fillId="0" borderId="35" xfId="0" applyNumberFormat="1" applyFont="1" applyFill="1" applyBorder="1" applyAlignment="1">
      <alignment horizontal="center" vertical="center" wrapText="1"/>
    </xf>
    <xf numFmtId="0" fontId="25" fillId="0" borderId="24" xfId="0" applyFont="1" applyBorder="1" applyAlignment="1">
      <alignment horizontal="center" vertical="center"/>
    </xf>
    <xf numFmtId="0" fontId="25" fillId="0" borderId="4" xfId="0" applyFont="1" applyBorder="1" applyAlignment="1">
      <alignment horizontal="center" vertical="center" wrapText="1"/>
    </xf>
    <xf numFmtId="0" fontId="25" fillId="0" borderId="4" xfId="0" applyFont="1" applyBorder="1" applyAlignment="1">
      <alignment horizontal="center" vertical="center"/>
    </xf>
    <xf numFmtId="0" fontId="20" fillId="0" borderId="35" xfId="0" applyFont="1" applyFill="1" applyBorder="1" applyAlignment="1">
      <alignment horizontal="center" vertical="center" wrapText="1"/>
    </xf>
    <xf numFmtId="0" fontId="25" fillId="0" borderId="30" xfId="0" applyFont="1" applyBorder="1" applyAlignment="1">
      <alignment horizontal="center" vertical="center" wrapText="1"/>
    </xf>
    <xf numFmtId="0" fontId="25" fillId="0" borderId="30" xfId="0" applyFont="1" applyBorder="1" applyAlignment="1">
      <alignment horizontal="left" vertical="center" wrapText="1"/>
    </xf>
    <xf numFmtId="9" fontId="25" fillId="0" borderId="30" xfId="1" applyFont="1" applyBorder="1" applyAlignment="1">
      <alignment horizontal="center" vertical="center" wrapText="1"/>
    </xf>
    <xf numFmtId="0" fontId="29" fillId="0" borderId="30" xfId="0" applyNumberFormat="1" applyFont="1" applyFill="1" applyBorder="1" applyAlignment="1">
      <alignment horizontal="center" vertical="center"/>
    </xf>
    <xf numFmtId="4" fontId="25" fillId="0" borderId="29" xfId="0" applyNumberFormat="1" applyFont="1" applyBorder="1" applyAlignment="1">
      <alignment horizontal="center" vertical="center" wrapText="1"/>
    </xf>
    <xf numFmtId="4" fontId="25" fillId="0" borderId="30" xfId="0" applyNumberFormat="1" applyFont="1" applyBorder="1" applyAlignment="1">
      <alignment horizontal="center" vertical="center" wrapText="1"/>
    </xf>
    <xf numFmtId="0" fontId="25" fillId="0" borderId="39" xfId="0" applyFont="1" applyFill="1" applyBorder="1" applyAlignment="1">
      <alignment horizontal="center" vertical="center"/>
    </xf>
    <xf numFmtId="0" fontId="25" fillId="0" borderId="30" xfId="0" applyFont="1" applyFill="1" applyBorder="1" applyAlignment="1">
      <alignment horizontal="center" vertical="center"/>
    </xf>
    <xf numFmtId="0" fontId="29" fillId="0" borderId="4" xfId="0" applyNumberFormat="1" applyFont="1" applyFill="1" applyBorder="1" applyAlignment="1">
      <alignment horizontal="center" vertical="center"/>
    </xf>
    <xf numFmtId="4" fontId="25" fillId="0" borderId="32" xfId="0" applyNumberFormat="1" applyFont="1" applyBorder="1" applyAlignment="1">
      <alignment horizontal="center" vertical="center" wrapText="1"/>
    </xf>
    <xf numFmtId="4" fontId="25" fillId="0" borderId="4" xfId="0" applyNumberFormat="1" applyFont="1" applyBorder="1" applyAlignment="1">
      <alignment horizontal="center" vertical="center" wrapText="1"/>
    </xf>
    <xf numFmtId="0" fontId="25" fillId="0" borderId="9"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35" xfId="0" applyFont="1" applyBorder="1" applyAlignment="1">
      <alignment horizontal="center" vertical="center" wrapText="1"/>
    </xf>
    <xf numFmtId="0" fontId="25" fillId="0" borderId="35" xfId="0" applyFont="1" applyBorder="1" applyAlignment="1">
      <alignment horizontal="left" vertical="center" wrapText="1"/>
    </xf>
    <xf numFmtId="9" fontId="25" fillId="0" borderId="35" xfId="1" applyFont="1" applyBorder="1" applyAlignment="1">
      <alignment horizontal="center" vertical="center" wrapText="1"/>
    </xf>
    <xf numFmtId="0" fontId="29" fillId="0" borderId="35" xfId="0" applyNumberFormat="1" applyFont="1" applyFill="1" applyBorder="1" applyAlignment="1">
      <alignment horizontal="center" vertical="center"/>
    </xf>
    <xf numFmtId="4" fontId="25" fillId="0" borderId="34" xfId="0" applyNumberFormat="1" applyFont="1" applyBorder="1" applyAlignment="1">
      <alignment horizontal="center" vertical="center" wrapText="1"/>
    </xf>
    <xf numFmtId="4" fontId="25" fillId="0" borderId="35" xfId="0" applyNumberFormat="1" applyFont="1" applyBorder="1" applyAlignment="1">
      <alignment horizontal="center" vertical="center" wrapText="1"/>
    </xf>
    <xf numFmtId="0" fontId="25" fillId="0" borderId="42" xfId="0" applyFont="1" applyFill="1" applyBorder="1" applyAlignment="1">
      <alignment horizontal="center" vertical="center"/>
    </xf>
    <xf numFmtId="0" fontId="25" fillId="0" borderId="35" xfId="0" applyFont="1" applyFill="1" applyBorder="1" applyAlignment="1">
      <alignment horizontal="center" vertical="center"/>
    </xf>
    <xf numFmtId="0" fontId="25" fillId="0" borderId="30" xfId="0" applyFont="1" applyBorder="1" applyAlignment="1">
      <alignment horizontal="center" vertical="center"/>
    </xf>
    <xf numFmtId="4" fontId="25" fillId="0" borderId="29" xfId="0" applyNumberFormat="1" applyFont="1" applyBorder="1" applyAlignment="1">
      <alignment horizontal="center" vertical="center"/>
    </xf>
    <xf numFmtId="4" fontId="25" fillId="0" borderId="30" xfId="0" applyNumberFormat="1" applyFont="1" applyBorder="1" applyAlignment="1">
      <alignment horizontal="center" vertical="center"/>
    </xf>
    <xf numFmtId="0" fontId="25" fillId="0" borderId="35" xfId="0" applyFont="1" applyBorder="1" applyAlignment="1">
      <alignment horizontal="center" vertical="center"/>
    </xf>
    <xf numFmtId="4" fontId="25" fillId="0" borderId="34" xfId="0" applyNumberFormat="1" applyFont="1" applyBorder="1" applyAlignment="1">
      <alignment horizontal="center" vertical="center"/>
    </xf>
    <xf numFmtId="4" fontId="25" fillId="0" borderId="35" xfId="0" applyNumberFormat="1" applyFont="1" applyBorder="1" applyAlignment="1">
      <alignment horizontal="center" vertical="center"/>
    </xf>
    <xf numFmtId="0" fontId="25" fillId="0" borderId="44" xfId="0" applyFont="1" applyFill="1" applyBorder="1" applyAlignment="1">
      <alignment vertical="center" wrapText="1"/>
    </xf>
    <xf numFmtId="0" fontId="25" fillId="0" borderId="45" xfId="0" applyFont="1" applyFill="1" applyBorder="1" applyAlignment="1">
      <alignment horizontal="center" vertical="center" wrapText="1"/>
    </xf>
    <xf numFmtId="0" fontId="25" fillId="0" borderId="45" xfId="0" applyFont="1" applyBorder="1" applyAlignment="1">
      <alignment horizontal="center" vertical="center" wrapText="1"/>
    </xf>
    <xf numFmtId="0" fontId="25" fillId="0" borderId="45" xfId="0" applyFont="1" applyBorder="1" applyAlignment="1">
      <alignment horizontal="left" vertical="center" wrapText="1"/>
    </xf>
    <xf numFmtId="9" fontId="25" fillId="0" borderId="45" xfId="1" applyFont="1" applyBorder="1" applyAlignment="1">
      <alignment horizontal="center" vertical="center" wrapText="1"/>
    </xf>
    <xf numFmtId="0" fontId="25" fillId="0" borderId="45" xfId="0" applyFont="1" applyBorder="1" applyAlignment="1">
      <alignment horizontal="center" vertical="center"/>
    </xf>
    <xf numFmtId="0" fontId="29" fillId="0" borderId="45" xfId="0" applyNumberFormat="1" applyFont="1" applyFill="1" applyBorder="1" applyAlignment="1">
      <alignment horizontal="center" vertical="center"/>
    </xf>
    <xf numFmtId="4" fontId="25" fillId="0" borderId="44" xfId="0" applyNumberFormat="1" applyFont="1" applyBorder="1" applyAlignment="1">
      <alignment horizontal="center" vertical="center"/>
    </xf>
    <xf numFmtId="4" fontId="25" fillId="0" borderId="45" xfId="0" applyNumberFormat="1" applyFont="1" applyBorder="1" applyAlignment="1">
      <alignment horizontal="center" vertical="center"/>
    </xf>
    <xf numFmtId="4" fontId="25" fillId="0" borderId="45" xfId="0" applyNumberFormat="1" applyFont="1" applyBorder="1" applyAlignment="1">
      <alignment horizontal="center" vertical="center" wrapText="1"/>
    </xf>
    <xf numFmtId="0" fontId="25" fillId="0" borderId="46" xfId="0" applyFont="1" applyFill="1" applyBorder="1" applyAlignment="1">
      <alignment horizontal="center" vertical="center"/>
    </xf>
    <xf numFmtId="0" fontId="25" fillId="0" borderId="45" xfId="0" applyFont="1" applyFill="1" applyBorder="1" applyAlignment="1">
      <alignment horizontal="center" vertical="center"/>
    </xf>
    <xf numFmtId="0" fontId="25" fillId="0" borderId="12" xfId="0" applyFont="1" applyBorder="1" applyAlignment="1">
      <alignment horizontal="center" vertical="center" wrapText="1"/>
    </xf>
    <xf numFmtId="4" fontId="25" fillId="0" borderId="32" xfId="0" applyNumberFormat="1" applyFont="1" applyBorder="1" applyAlignment="1">
      <alignment horizontal="center" vertical="center"/>
    </xf>
    <xf numFmtId="4" fontId="25" fillId="0" borderId="4" xfId="0" applyNumberFormat="1" applyFont="1" applyBorder="1" applyAlignment="1">
      <alignment horizontal="center" vertical="center"/>
    </xf>
    <xf numFmtId="173" fontId="25" fillId="0" borderId="30" xfId="1" applyNumberFormat="1" applyFont="1" applyBorder="1" applyAlignment="1">
      <alignment horizontal="center" vertical="center" wrapText="1"/>
    </xf>
    <xf numFmtId="173" fontId="25" fillId="0" borderId="35" xfId="1" applyNumberFormat="1" applyFont="1" applyBorder="1" applyAlignment="1">
      <alignment horizontal="center" vertical="center" wrapText="1"/>
    </xf>
    <xf numFmtId="0" fontId="25" fillId="0" borderId="47" xfId="0" applyFont="1" applyBorder="1" applyAlignment="1">
      <alignment vertical="center" wrapText="1"/>
    </xf>
    <xf numFmtId="0" fontId="25" fillId="0" borderId="26" xfId="0" applyFont="1" applyFill="1" applyBorder="1" applyAlignment="1">
      <alignment horizontal="center" vertical="center" wrapText="1"/>
    </xf>
    <xf numFmtId="0" fontId="25" fillId="0" borderId="26" xfId="0" applyFont="1" applyBorder="1" applyAlignment="1">
      <alignment horizontal="center" vertical="center" wrapText="1"/>
    </xf>
    <xf numFmtId="0" fontId="25" fillId="0" borderId="26" xfId="0" applyFont="1" applyBorder="1" applyAlignment="1">
      <alignment horizontal="left" vertical="center" wrapText="1"/>
    </xf>
    <xf numFmtId="9" fontId="25" fillId="0" borderId="26" xfId="1" applyFont="1" applyBorder="1" applyAlignment="1">
      <alignment horizontal="center" vertical="center" wrapText="1"/>
    </xf>
    <xf numFmtId="0" fontId="25" fillId="0" borderId="26" xfId="0" applyFont="1" applyBorder="1" applyAlignment="1">
      <alignment horizontal="center" vertical="center"/>
    </xf>
    <xf numFmtId="0" fontId="29" fillId="0" borderId="26" xfId="0" applyNumberFormat="1" applyFont="1" applyFill="1" applyBorder="1" applyAlignment="1">
      <alignment horizontal="center" vertical="center"/>
    </xf>
    <xf numFmtId="2" fontId="25" fillId="0" borderId="44" xfId="0" applyNumberFormat="1" applyFont="1" applyBorder="1" applyAlignment="1">
      <alignment horizontal="center" vertical="center"/>
    </xf>
    <xf numFmtId="2" fontId="25" fillId="0" borderId="45" xfId="0" applyNumberFormat="1" applyFont="1" applyBorder="1" applyAlignment="1">
      <alignment horizontal="center" vertical="center"/>
    </xf>
    <xf numFmtId="10" fontId="25" fillId="0" borderId="30" xfId="0" applyNumberFormat="1" applyFont="1" applyBorder="1" applyAlignment="1">
      <alignment horizontal="center" vertical="center" wrapText="1"/>
    </xf>
    <xf numFmtId="2" fontId="25" fillId="0" borderId="29" xfId="0" applyNumberFormat="1" applyFont="1" applyBorder="1" applyAlignment="1">
      <alignment horizontal="center" vertical="center"/>
    </xf>
    <xf numFmtId="2" fontId="25" fillId="0" borderId="30" xfId="0" applyNumberFormat="1" applyFont="1" applyBorder="1" applyAlignment="1">
      <alignment horizontal="center" vertical="center"/>
    </xf>
    <xf numFmtId="10" fontId="25" fillId="0" borderId="35" xfId="0" applyNumberFormat="1" applyFont="1" applyBorder="1" applyAlignment="1">
      <alignment horizontal="center" vertical="center" wrapText="1"/>
    </xf>
    <xf numFmtId="2" fontId="25" fillId="0" borderId="34" xfId="0" applyNumberFormat="1" applyFont="1" applyBorder="1" applyAlignment="1">
      <alignment horizontal="center" vertical="center"/>
    </xf>
    <xf numFmtId="2" fontId="25" fillId="0" borderId="35" xfId="0" applyNumberFormat="1" applyFont="1" applyBorder="1" applyAlignment="1">
      <alignment horizontal="center" vertical="center"/>
    </xf>
    <xf numFmtId="2" fontId="25" fillId="0" borderId="32" xfId="0" applyNumberFormat="1" applyFont="1" applyBorder="1" applyAlignment="1">
      <alignment horizontal="center" vertical="center"/>
    </xf>
    <xf numFmtId="2" fontId="25" fillId="0" borderId="4" xfId="0" applyNumberFormat="1" applyFont="1" applyBorder="1" applyAlignment="1">
      <alignment horizontal="center" vertical="center"/>
    </xf>
    <xf numFmtId="0" fontId="25" fillId="0" borderId="35" xfId="0" applyFont="1" applyFill="1" applyBorder="1" applyAlignment="1">
      <alignment horizontal="left" vertical="center" wrapText="1"/>
    </xf>
    <xf numFmtId="10" fontId="25" fillId="0" borderId="35" xfId="0" applyNumberFormat="1" applyFont="1" applyFill="1" applyBorder="1" applyAlignment="1">
      <alignment horizontal="center" vertical="center" wrapText="1"/>
    </xf>
    <xf numFmtId="4" fontId="25" fillId="0" borderId="29" xfId="0" applyNumberFormat="1" applyFont="1" applyFill="1" applyBorder="1" applyAlignment="1">
      <alignment horizontal="center" vertical="center"/>
    </xf>
    <xf numFmtId="4" fontId="25" fillId="0" borderId="30" xfId="0" applyNumberFormat="1" applyFont="1" applyFill="1" applyBorder="1" applyAlignment="1">
      <alignment horizontal="center" vertical="center"/>
    </xf>
    <xf numFmtId="4" fontId="25" fillId="0" borderId="34" xfId="0" applyNumberFormat="1" applyFont="1" applyFill="1" applyBorder="1" applyAlignment="1">
      <alignment horizontal="center" vertical="center"/>
    </xf>
    <xf numFmtId="4" fontId="25" fillId="0" borderId="35" xfId="0" applyNumberFormat="1" applyFont="1" applyFill="1" applyBorder="1" applyAlignment="1">
      <alignment horizontal="center" vertical="center"/>
    </xf>
    <xf numFmtId="0" fontId="25" fillId="0" borderId="30" xfId="0" applyFont="1" applyBorder="1" applyAlignment="1">
      <alignment horizontal="left"/>
    </xf>
    <xf numFmtId="10" fontId="25" fillId="0" borderId="30" xfId="0" applyNumberFormat="1" applyFont="1" applyBorder="1" applyAlignment="1">
      <alignment horizontal="center"/>
    </xf>
    <xf numFmtId="0" fontId="25" fillId="0" borderId="35" xfId="0" applyFont="1" applyBorder="1" applyAlignment="1">
      <alignment horizontal="left"/>
    </xf>
    <xf numFmtId="10" fontId="25" fillId="0" borderId="35" xfId="0" applyNumberFormat="1" applyFont="1" applyBorder="1" applyAlignment="1">
      <alignment horizontal="center"/>
    </xf>
    <xf numFmtId="4" fontId="25" fillId="0" borderId="2" xfId="0" applyNumberFormat="1" applyFont="1" applyBorder="1" applyAlignment="1">
      <alignment horizontal="center" vertical="center"/>
    </xf>
    <xf numFmtId="4" fontId="25" fillId="0" borderId="24" xfId="0" applyNumberFormat="1" applyFont="1" applyBorder="1" applyAlignment="1">
      <alignment horizontal="center" vertical="center"/>
    </xf>
    <xf numFmtId="4" fontId="25" fillId="0" borderId="24" xfId="0" applyNumberFormat="1" applyFont="1" applyBorder="1" applyAlignment="1">
      <alignment horizontal="center" vertical="center" wrapText="1"/>
    </xf>
    <xf numFmtId="0" fontId="25" fillId="0" borderId="22" xfId="0" applyFont="1" applyFill="1" applyBorder="1" applyAlignment="1">
      <alignment horizontal="center" vertical="center"/>
    </xf>
    <xf numFmtId="0" fontId="25" fillId="0" borderId="24" xfId="0" applyFont="1" applyFill="1" applyBorder="1" applyAlignment="1">
      <alignment horizontal="center" vertical="center"/>
    </xf>
    <xf numFmtId="4" fontId="25" fillId="0" borderId="7" xfId="0" applyNumberFormat="1" applyFont="1" applyBorder="1" applyAlignment="1">
      <alignment horizontal="center" vertical="center"/>
    </xf>
    <xf numFmtId="4" fontId="25" fillId="0" borderId="7" xfId="0" applyNumberFormat="1" applyFont="1" applyBorder="1" applyAlignment="1">
      <alignment horizontal="center" vertical="center" wrapText="1"/>
    </xf>
    <xf numFmtId="0" fontId="25" fillId="0" borderId="20"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44" xfId="0" applyFont="1" applyBorder="1" applyAlignment="1">
      <alignment horizontal="center" vertical="center" wrapText="1"/>
    </xf>
    <xf numFmtId="0" fontId="25" fillId="0" borderId="45" xfId="0" applyFont="1" applyBorder="1" applyAlignment="1">
      <alignment vertical="center"/>
    </xf>
    <xf numFmtId="10" fontId="25" fillId="0" borderId="45" xfId="0" applyNumberFormat="1" applyFont="1" applyBorder="1" applyAlignment="1">
      <alignment horizontal="center"/>
    </xf>
    <xf numFmtId="0" fontId="25" fillId="9" borderId="12" xfId="0" applyFont="1" applyFill="1" applyBorder="1" applyAlignment="1">
      <alignment horizontal="center" vertical="center" wrapText="1"/>
    </xf>
    <xf numFmtId="10" fontId="25" fillId="0" borderId="45" xfId="0" applyNumberFormat="1" applyFont="1" applyBorder="1" applyAlignment="1">
      <alignment horizontal="center" vertical="center"/>
    </xf>
    <xf numFmtId="0" fontId="25" fillId="0" borderId="2" xfId="0" applyFont="1" applyBorder="1" applyAlignment="1">
      <alignment horizontal="center" vertical="center"/>
    </xf>
    <xf numFmtId="0" fontId="25" fillId="0" borderId="0" xfId="0" applyFont="1" applyBorder="1" applyAlignment="1">
      <alignment horizontal="center" vertical="center"/>
    </xf>
    <xf numFmtId="0" fontId="25" fillId="0" borderId="1" xfId="0" applyFont="1" applyBorder="1"/>
    <xf numFmtId="0" fontId="25" fillId="0" borderId="0" xfId="0" applyFont="1" applyAlignment="1">
      <alignment horizontal="center"/>
    </xf>
    <xf numFmtId="0" fontId="22" fillId="0" borderId="35" xfId="0" applyFont="1" applyFill="1" applyBorder="1" applyAlignment="1">
      <alignment horizontal="center" vertical="center"/>
    </xf>
    <xf numFmtId="0" fontId="11" fillId="0" borderId="35" xfId="0" applyFont="1" applyFill="1" applyBorder="1" applyAlignment="1">
      <alignment horizontal="center" vertical="center" wrapText="1"/>
    </xf>
    <xf numFmtId="170" fontId="11" fillId="0" borderId="27" xfId="0" applyNumberFormat="1" applyFont="1" applyFill="1" applyBorder="1" applyAlignment="1">
      <alignment horizontal="center" vertical="center" wrapText="1"/>
    </xf>
    <xf numFmtId="4" fontId="11" fillId="0" borderId="27" xfId="1" applyNumberFormat="1" applyFont="1" applyFill="1" applyBorder="1" applyAlignment="1">
      <alignment horizontal="center" vertical="center"/>
    </xf>
    <xf numFmtId="0" fontId="33" fillId="11" borderId="50" xfId="85" applyFont="1" applyFill="1" applyBorder="1" applyAlignment="1">
      <alignment horizontal="center" vertical="center"/>
    </xf>
    <xf numFmtId="177" fontId="33" fillId="11" borderId="7" xfId="85" applyNumberFormat="1" applyFont="1" applyFill="1" applyBorder="1" applyAlignment="1">
      <alignment horizontal="center" vertical="center"/>
    </xf>
    <xf numFmtId="177" fontId="33" fillId="11" borderId="48" xfId="85" applyNumberFormat="1" applyFont="1" applyFill="1" applyBorder="1" applyAlignment="1">
      <alignment horizontal="center" vertical="center"/>
    </xf>
    <xf numFmtId="0" fontId="7" fillId="0" borderId="4" xfId="85" applyBorder="1" applyAlignment="1">
      <alignment vertical="center" wrapText="1"/>
    </xf>
    <xf numFmtId="175" fontId="7" fillId="0" borderId="4" xfId="85" applyNumberFormat="1" applyBorder="1" applyAlignment="1">
      <alignment vertical="center" wrapText="1"/>
    </xf>
    <xf numFmtId="177" fontId="7" fillId="0" borderId="4" xfId="85" applyNumberFormat="1" applyBorder="1" applyAlignment="1">
      <alignment horizontal="center" vertical="center" wrapText="1"/>
    </xf>
    <xf numFmtId="0" fontId="7" fillId="0" borderId="4" xfId="85" applyBorder="1" applyAlignment="1">
      <alignment horizontal="center" vertical="center" wrapText="1"/>
    </xf>
    <xf numFmtId="0" fontId="7" fillId="0" borderId="4" xfId="85" applyBorder="1" applyAlignment="1">
      <alignment vertical="center"/>
    </xf>
    <xf numFmtId="175" fontId="7" fillId="0" borderId="4" xfId="85" applyNumberFormat="1" applyFill="1" applyBorder="1" applyAlignment="1">
      <alignment vertical="center"/>
    </xf>
    <xf numFmtId="0" fontId="7" fillId="0" borderId="4" xfId="85" applyBorder="1" applyAlignment="1">
      <alignment horizontal="center" vertical="center"/>
    </xf>
    <xf numFmtId="175" fontId="7" fillId="0" borderId="4" xfId="85" applyNumberFormat="1" applyBorder="1" applyAlignment="1">
      <alignment vertical="center"/>
    </xf>
    <xf numFmtId="177" fontId="7" fillId="0" borderId="9" xfId="85" applyNumberFormat="1" applyBorder="1" applyAlignment="1">
      <alignment horizontal="center" vertical="center" wrapText="1"/>
    </xf>
    <xf numFmtId="0" fontId="7" fillId="0" borderId="32" xfId="85" applyBorder="1" applyAlignment="1">
      <alignment horizontal="center" vertical="center" wrapText="1"/>
    </xf>
    <xf numFmtId="0" fontId="7" fillId="0" borderId="32" xfId="85" applyBorder="1" applyAlignment="1">
      <alignment horizontal="center" vertical="center"/>
    </xf>
    <xf numFmtId="0" fontId="7" fillId="0" borderId="59" xfId="85" applyBorder="1" applyAlignment="1">
      <alignment horizontal="center" vertical="center" wrapText="1"/>
    </xf>
    <xf numFmtId="0" fontId="7" fillId="0" borderId="59" xfId="85" applyBorder="1" applyAlignment="1">
      <alignment horizontal="center" vertical="center"/>
    </xf>
    <xf numFmtId="0" fontId="7" fillId="0" borderId="33" xfId="85" applyBorder="1" applyAlignment="1">
      <alignment horizontal="center" vertical="center" wrapText="1"/>
    </xf>
    <xf numFmtId="0" fontId="7" fillId="0" borderId="33" xfId="85" applyBorder="1" applyAlignment="1">
      <alignment horizontal="center" vertical="center"/>
    </xf>
    <xf numFmtId="0" fontId="7" fillId="10" borderId="0" xfId="85" applyFill="1" applyAlignment="1">
      <alignment horizontal="center" vertical="center" wrapText="1"/>
    </xf>
    <xf numFmtId="0" fontId="7" fillId="10" borderId="0" xfId="85" applyFill="1" applyAlignment="1">
      <alignment horizontal="center" vertical="center"/>
    </xf>
    <xf numFmtId="0" fontId="7" fillId="10" borderId="0" xfId="85" applyFill="1" applyAlignment="1">
      <alignment vertical="center" wrapText="1"/>
    </xf>
    <xf numFmtId="0" fontId="7" fillId="10" borderId="0" xfId="85" applyFill="1" applyAlignment="1">
      <alignment vertical="center"/>
    </xf>
    <xf numFmtId="0" fontId="7" fillId="10" borderId="0" xfId="85" applyFill="1" applyBorder="1" applyAlignment="1">
      <alignment vertical="center"/>
    </xf>
    <xf numFmtId="175" fontId="7" fillId="10" borderId="0" xfId="85" applyNumberFormat="1" applyFill="1" applyBorder="1" applyAlignment="1">
      <alignment vertical="center"/>
    </xf>
    <xf numFmtId="177" fontId="7" fillId="10" borderId="16" xfId="85" applyNumberFormat="1" applyFill="1" applyBorder="1" applyAlignment="1">
      <alignment horizontal="center" vertical="center"/>
    </xf>
    <xf numFmtId="0" fontId="7" fillId="10" borderId="15" xfId="85" applyFill="1" applyBorder="1" applyAlignment="1">
      <alignment horizontal="center" vertical="center"/>
    </xf>
    <xf numFmtId="0" fontId="7" fillId="10" borderId="0" xfId="85" applyFill="1" applyBorder="1" applyAlignment="1">
      <alignment horizontal="center" vertical="center"/>
    </xf>
    <xf numFmtId="177" fontId="7" fillId="10" borderId="0" xfId="85" applyNumberFormat="1" applyFill="1" applyBorder="1" applyAlignment="1">
      <alignment horizontal="center" vertical="center"/>
    </xf>
    <xf numFmtId="177" fontId="7" fillId="10" borderId="16" xfId="85" applyNumberFormat="1" applyFill="1" applyBorder="1" applyAlignment="1">
      <alignment vertical="center"/>
    </xf>
    <xf numFmtId="14" fontId="7" fillId="10" borderId="15" xfId="85" applyNumberFormat="1" applyFill="1" applyBorder="1" applyAlignment="1">
      <alignment vertical="center"/>
    </xf>
    <xf numFmtId="14" fontId="7" fillId="10" borderId="16" xfId="85" applyNumberFormat="1" applyFill="1" applyBorder="1" applyAlignment="1">
      <alignment vertical="center"/>
    </xf>
    <xf numFmtId="0" fontId="7" fillId="10" borderId="28" xfId="85" applyFill="1" applyBorder="1" applyAlignment="1">
      <alignment horizontal="center" vertical="center"/>
    </xf>
    <xf numFmtId="0" fontId="7" fillId="10" borderId="16" xfId="85" applyFill="1" applyBorder="1" applyAlignment="1">
      <alignment horizontal="center" vertical="center"/>
    </xf>
    <xf numFmtId="0" fontId="7" fillId="10" borderId="16" xfId="85" applyFill="1" applyBorder="1" applyAlignment="1">
      <alignment horizontal="left" vertical="center"/>
    </xf>
    <xf numFmtId="0" fontId="7" fillId="10" borderId="8" xfId="85" applyFill="1" applyBorder="1" applyAlignment="1">
      <alignment vertical="center"/>
    </xf>
    <xf numFmtId="175" fontId="7" fillId="10" borderId="8" xfId="85" applyNumberFormat="1" applyFill="1" applyBorder="1" applyAlignment="1">
      <alignment vertical="center"/>
    </xf>
    <xf numFmtId="177" fontId="7" fillId="10" borderId="19" xfId="85" applyNumberFormat="1" applyFill="1" applyBorder="1" applyAlignment="1">
      <alignment horizontal="center" vertical="center"/>
    </xf>
    <xf numFmtId="0" fontId="7" fillId="10" borderId="18" xfId="85" applyFill="1" applyBorder="1" applyAlignment="1">
      <alignment horizontal="center" vertical="center"/>
    </xf>
    <xf numFmtId="0" fontId="7" fillId="10" borderId="8" xfId="85" applyFill="1" applyBorder="1" applyAlignment="1">
      <alignment horizontal="center" vertical="center"/>
    </xf>
    <xf numFmtId="177" fontId="7" fillId="10" borderId="8" xfId="85" applyNumberFormat="1" applyFill="1" applyBorder="1" applyAlignment="1">
      <alignment horizontal="center" vertical="center"/>
    </xf>
    <xf numFmtId="177" fontId="7" fillId="10" borderId="19" xfId="85" applyNumberFormat="1" applyFill="1" applyBorder="1" applyAlignment="1">
      <alignment vertical="center"/>
    </xf>
    <xf numFmtId="14" fontId="7" fillId="10" borderId="18" xfId="85" applyNumberFormat="1" applyFill="1" applyBorder="1" applyAlignment="1">
      <alignment vertical="center"/>
    </xf>
    <xf numFmtId="14" fontId="7" fillId="10" borderId="19" xfId="85" applyNumberFormat="1" applyFill="1" applyBorder="1" applyAlignment="1">
      <alignment vertical="center"/>
    </xf>
    <xf numFmtId="0" fontId="7" fillId="10" borderId="17" xfId="85" applyFill="1" applyBorder="1" applyAlignment="1">
      <alignment horizontal="center" vertical="center"/>
    </xf>
    <xf numFmtId="0" fontId="7" fillId="10" borderId="19" xfId="85" applyFill="1" applyBorder="1" applyAlignment="1">
      <alignment horizontal="center" vertical="center"/>
    </xf>
    <xf numFmtId="0" fontId="7" fillId="10" borderId="19" xfId="85" applyFill="1" applyBorder="1" applyAlignment="1">
      <alignment horizontal="left" vertical="center"/>
    </xf>
    <xf numFmtId="175" fontId="7" fillId="10" borderId="0" xfId="85" applyNumberFormat="1" applyFill="1" applyAlignment="1">
      <alignment vertical="center"/>
    </xf>
    <xf numFmtId="177" fontId="7" fillId="10" borderId="0" xfId="85" applyNumberFormat="1" applyFill="1" applyAlignment="1">
      <alignment horizontal="center" vertical="center"/>
    </xf>
    <xf numFmtId="177" fontId="7" fillId="10" borderId="0" xfId="85" applyNumberFormat="1" applyFill="1" applyAlignment="1">
      <alignment vertical="center"/>
    </xf>
    <xf numFmtId="14" fontId="7" fillId="10" borderId="0" xfId="85" applyNumberFormat="1" applyFill="1" applyAlignment="1">
      <alignment vertical="center"/>
    </xf>
    <xf numFmtId="0" fontId="7" fillId="10" borderId="0" xfId="85" applyFill="1" applyAlignment="1">
      <alignment horizontal="left" vertical="center"/>
    </xf>
    <xf numFmtId="0" fontId="12" fillId="10" borderId="14" xfId="86" applyFont="1" applyFill="1" applyBorder="1" applyAlignment="1">
      <alignment horizontal="center" vertical="center"/>
    </xf>
    <xf numFmtId="0" fontId="7" fillId="0" borderId="4" xfId="85" applyBorder="1" applyAlignment="1">
      <alignment horizontal="justify" vertical="center" wrapText="1"/>
    </xf>
    <xf numFmtId="0" fontId="7" fillId="10" borderId="15" xfId="85" applyFill="1" applyBorder="1" applyAlignment="1">
      <alignment horizontal="justify" vertical="center" wrapText="1"/>
    </xf>
    <xf numFmtId="0" fontId="7" fillId="10" borderId="18" xfId="85" applyFill="1" applyBorder="1" applyAlignment="1">
      <alignment horizontal="justify" vertical="center" wrapText="1"/>
    </xf>
    <xf numFmtId="0" fontId="7" fillId="10" borderId="0" xfId="85" applyFill="1" applyAlignment="1">
      <alignment horizontal="justify" vertical="center" wrapText="1"/>
    </xf>
    <xf numFmtId="0" fontId="12" fillId="10" borderId="13" xfId="86" applyFont="1" applyFill="1" applyBorder="1" applyAlignment="1">
      <alignment horizontal="justify" vertical="center"/>
    </xf>
    <xf numFmtId="0" fontId="11" fillId="10" borderId="37" xfId="85" applyFont="1" applyFill="1" applyBorder="1" applyAlignment="1">
      <alignment horizontal="center" vertical="center"/>
    </xf>
    <xf numFmtId="172" fontId="11" fillId="10" borderId="38" xfId="85" applyNumberFormat="1" applyFont="1" applyFill="1" applyBorder="1" applyAlignment="1">
      <alignment vertical="center"/>
    </xf>
    <xf numFmtId="0" fontId="11" fillId="10" borderId="32" xfId="85" applyFont="1" applyFill="1" applyBorder="1" applyAlignment="1">
      <alignment horizontal="center" vertical="center"/>
    </xf>
    <xf numFmtId="172" fontId="11" fillId="10" borderId="33" xfId="85" applyNumberFormat="1" applyFont="1" applyFill="1" applyBorder="1" applyAlignment="1">
      <alignment vertical="center"/>
    </xf>
    <xf numFmtId="0" fontId="12" fillId="5" borderId="32" xfId="86" applyFont="1" applyFill="1" applyBorder="1" applyAlignment="1">
      <alignment horizontal="center" vertical="center"/>
    </xf>
    <xf numFmtId="0" fontId="12" fillId="5" borderId="33" xfId="86" applyFont="1" applyFill="1" applyBorder="1" applyAlignment="1">
      <alignment horizontal="center" vertical="center"/>
    </xf>
    <xf numFmtId="9" fontId="7" fillId="0" borderId="32" xfId="1" applyFont="1" applyBorder="1" applyAlignment="1">
      <alignment horizontal="center" vertical="center"/>
    </xf>
    <xf numFmtId="9" fontId="7" fillId="0" borderId="32" xfId="1" applyFont="1" applyBorder="1" applyAlignment="1">
      <alignment horizontal="center" vertical="center" wrapText="1"/>
    </xf>
    <xf numFmtId="0" fontId="33" fillId="11" borderId="50" xfId="85" applyFont="1" applyFill="1" applyBorder="1" applyAlignment="1">
      <alignment horizontal="center" vertical="center" wrapText="1"/>
    </xf>
    <xf numFmtId="177" fontId="7" fillId="0" borderId="33" xfId="85" applyNumberFormat="1" applyBorder="1" applyAlignment="1">
      <alignment horizontal="center" vertical="center" wrapText="1"/>
    </xf>
    <xf numFmtId="10" fontId="7" fillId="0" borderId="32" xfId="1" applyNumberFormat="1" applyFont="1" applyBorder="1" applyAlignment="1">
      <alignment horizontal="center" vertical="center" wrapText="1"/>
    </xf>
    <xf numFmtId="14" fontId="7" fillId="0" borderId="32" xfId="85" applyNumberFormat="1" applyBorder="1" applyAlignment="1">
      <alignment horizontal="center" vertical="center" wrapText="1"/>
    </xf>
    <xf numFmtId="14" fontId="7" fillId="0" borderId="33" xfId="85" applyNumberFormat="1" applyBorder="1" applyAlignment="1">
      <alignment horizontal="center" vertical="center" wrapText="1"/>
    </xf>
    <xf numFmtId="14" fontId="7" fillId="0" borderId="32" xfId="85" applyNumberFormat="1" applyBorder="1" applyAlignment="1">
      <alignment horizontal="center" vertical="center"/>
    </xf>
    <xf numFmtId="14" fontId="7" fillId="0" borderId="33" xfId="85" applyNumberFormat="1" applyBorder="1" applyAlignment="1">
      <alignment horizontal="center" vertical="center"/>
    </xf>
    <xf numFmtId="14" fontId="6" fillId="0" borderId="32" xfId="85" applyNumberFormat="1" applyFont="1" applyBorder="1" applyAlignment="1">
      <alignment horizontal="center" vertical="center"/>
    </xf>
    <xf numFmtId="0" fontId="7" fillId="0" borderId="33" xfId="85" applyBorder="1" applyAlignment="1">
      <alignment horizontal="justify" vertical="center" wrapText="1"/>
    </xf>
    <xf numFmtId="0" fontId="33" fillId="12" borderId="37" xfId="85" applyFont="1" applyFill="1" applyBorder="1" applyAlignment="1">
      <alignment horizontal="center" vertical="center" wrapText="1"/>
    </xf>
    <xf numFmtId="0" fontId="33" fillId="12" borderId="38" xfId="85" applyFont="1" applyFill="1" applyBorder="1" applyAlignment="1">
      <alignment horizontal="center" vertical="center" wrapText="1"/>
    </xf>
    <xf numFmtId="0" fontId="11" fillId="10" borderId="0" xfId="0" applyFont="1" applyFill="1" applyAlignment="1">
      <alignment vertical="center"/>
    </xf>
    <xf numFmtId="0" fontId="11" fillId="10" borderId="0" xfId="0" applyFont="1" applyFill="1"/>
    <xf numFmtId="0" fontId="0" fillId="10" borderId="0" xfId="0" applyFill="1"/>
    <xf numFmtId="0" fontId="0" fillId="10" borderId="0" xfId="0" applyFont="1" applyFill="1"/>
    <xf numFmtId="0" fontId="11" fillId="10" borderId="0" xfId="0" applyFont="1" applyFill="1" applyAlignment="1">
      <alignment wrapText="1"/>
    </xf>
    <xf numFmtId="0" fontId="0" fillId="10" borderId="0" xfId="0" applyFill="1" applyAlignment="1">
      <alignment wrapText="1"/>
    </xf>
    <xf numFmtId="0" fontId="25" fillId="10" borderId="0" xfId="0" applyFont="1" applyFill="1"/>
    <xf numFmtId="41" fontId="25" fillId="10" borderId="0" xfId="0" applyNumberFormat="1" applyFont="1" applyFill="1" applyAlignment="1">
      <alignment horizontal="right"/>
    </xf>
    <xf numFmtId="41" fontId="25" fillId="10" borderId="0" xfId="0" applyNumberFormat="1" applyFont="1" applyFill="1" applyAlignment="1">
      <alignment horizontal="center"/>
    </xf>
    <xf numFmtId="1" fontId="11" fillId="0" borderId="30" xfId="0" applyNumberFormat="1" applyFont="1" applyFill="1" applyBorder="1" applyAlignment="1">
      <alignment horizontal="center" vertical="center" wrapText="1"/>
    </xf>
    <xf numFmtId="0" fontId="30" fillId="0" borderId="0" xfId="87"/>
    <xf numFmtId="0" fontId="30" fillId="0" borderId="0" xfId="87" applyAlignment="1">
      <alignment horizontal="center" vertical="center" wrapText="1"/>
    </xf>
    <xf numFmtId="0" fontId="40" fillId="13" borderId="63" xfId="87" applyFont="1" applyFill="1" applyBorder="1" applyAlignment="1">
      <alignment horizontal="center" vertical="center" wrapText="1"/>
    </xf>
    <xf numFmtId="0" fontId="40" fillId="13" borderId="64" xfId="87" applyFont="1" applyFill="1" applyBorder="1" applyAlignment="1">
      <alignment horizontal="center" vertical="center" wrapText="1"/>
    </xf>
    <xf numFmtId="176" fontId="30" fillId="13" borderId="64" xfId="87" applyNumberFormat="1" applyFill="1" applyBorder="1" applyAlignment="1">
      <alignment horizontal="center" vertical="center" wrapText="1"/>
    </xf>
    <xf numFmtId="176" fontId="30" fillId="14" borderId="64" xfId="87" applyNumberFormat="1" applyFill="1" applyBorder="1" applyAlignment="1">
      <alignment horizontal="center" vertical="center" wrapText="1"/>
    </xf>
    <xf numFmtId="176" fontId="30" fillId="14" borderId="66" xfId="87" applyNumberFormat="1" applyFill="1" applyBorder="1" applyAlignment="1">
      <alignment horizontal="center" vertical="center" wrapText="1"/>
    </xf>
    <xf numFmtId="178" fontId="30" fillId="14" borderId="63" xfId="87" applyNumberFormat="1" applyFill="1" applyBorder="1" applyAlignment="1">
      <alignment horizontal="center" vertical="center" wrapText="1"/>
    </xf>
    <xf numFmtId="176" fontId="30" fillId="14" borderId="63" xfId="87" applyNumberFormat="1" applyFill="1" applyBorder="1" applyAlignment="1">
      <alignment horizontal="center" vertical="center" wrapText="1"/>
    </xf>
    <xf numFmtId="178" fontId="30" fillId="13" borderId="63" xfId="87" applyNumberFormat="1" applyFill="1" applyBorder="1" applyAlignment="1">
      <alignment horizontal="center" vertical="center" wrapText="1"/>
    </xf>
    <xf numFmtId="176" fontId="30" fillId="13" borderId="63" xfId="87" applyNumberFormat="1" applyFill="1" applyBorder="1" applyAlignment="1">
      <alignment horizontal="center" vertical="center" wrapText="1"/>
    </xf>
    <xf numFmtId="178" fontId="30" fillId="14" borderId="65" xfId="87" applyNumberFormat="1" applyFill="1" applyBorder="1" applyAlignment="1">
      <alignment horizontal="center" vertical="center" wrapText="1"/>
    </xf>
    <xf numFmtId="176" fontId="30" fillId="14" borderId="65" xfId="87" applyNumberFormat="1" applyFill="1" applyBorder="1" applyAlignment="1">
      <alignment horizontal="center" vertical="center" wrapText="1"/>
    </xf>
    <xf numFmtId="168" fontId="19" fillId="10" borderId="2" xfId="2" applyNumberFormat="1" applyFont="1" applyFill="1" applyBorder="1" applyAlignment="1">
      <alignment horizontal="center" vertical="center" wrapText="1"/>
    </xf>
    <xf numFmtId="168" fontId="19" fillId="10" borderId="0" xfId="2" applyNumberFormat="1" applyFont="1" applyFill="1" applyBorder="1" applyAlignment="1">
      <alignment horizontal="center" vertical="center" wrapText="1"/>
    </xf>
    <xf numFmtId="0" fontId="11" fillId="10" borderId="0" xfId="0" applyFont="1" applyFill="1" applyBorder="1" applyAlignment="1">
      <alignment vertical="center"/>
    </xf>
    <xf numFmtId="0" fontId="0" fillId="10" borderId="0" xfId="0" applyFill="1" applyBorder="1" applyAlignment="1">
      <alignment vertical="center"/>
    </xf>
    <xf numFmtId="1" fontId="11" fillId="0" borderId="4" xfId="0" applyNumberFormat="1" applyFont="1" applyFill="1" applyBorder="1" applyAlignment="1">
      <alignment horizontal="center" vertical="center" wrapText="1"/>
    </xf>
    <xf numFmtId="1" fontId="11" fillId="0" borderId="30" xfId="0" applyNumberFormat="1" applyFont="1" applyFill="1" applyBorder="1" applyAlignment="1">
      <alignment horizontal="center" vertical="center" wrapText="1"/>
    </xf>
    <xf numFmtId="0" fontId="5" fillId="0" borderId="4" xfId="85" applyFont="1" applyBorder="1" applyAlignment="1">
      <alignment vertical="center"/>
    </xf>
    <xf numFmtId="164" fontId="11" fillId="10" borderId="0" xfId="88" applyFont="1" applyFill="1" applyBorder="1" applyAlignment="1">
      <alignment vertical="center"/>
    </xf>
    <xf numFmtId="164" fontId="19" fillId="10" borderId="0" xfId="88" applyFont="1" applyFill="1" applyBorder="1" applyAlignment="1">
      <alignment horizontal="center" vertical="center" wrapText="1"/>
    </xf>
    <xf numFmtId="164" fontId="0" fillId="10" borderId="0" xfId="88" applyFont="1" applyFill="1" applyBorder="1" applyAlignment="1">
      <alignment vertical="center"/>
    </xf>
    <xf numFmtId="0" fontId="31" fillId="0" borderId="30"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11" fillId="0" borderId="4" xfId="0" applyFont="1" applyFill="1" applyBorder="1" applyAlignment="1">
      <alignment horizontal="justify" vertical="center" wrapText="1"/>
    </xf>
    <xf numFmtId="0" fontId="11" fillId="0" borderId="30" xfId="0" applyFont="1" applyFill="1" applyBorder="1" applyAlignment="1">
      <alignment horizontal="justify" vertical="center" wrapText="1"/>
    </xf>
    <xf numFmtId="0" fontId="11" fillId="0" borderId="35" xfId="0" applyFont="1" applyFill="1" applyBorder="1" applyAlignment="1">
      <alignment horizontal="justify" vertical="center" wrapText="1"/>
    </xf>
    <xf numFmtId="0" fontId="31" fillId="0" borderId="35" xfId="0" applyFont="1" applyFill="1" applyBorder="1" applyAlignment="1">
      <alignment horizontal="center" vertical="center" wrapText="1"/>
    </xf>
    <xf numFmtId="0" fontId="21" fillId="0" borderId="33" xfId="0" applyFont="1" applyFill="1" applyBorder="1" applyAlignment="1">
      <alignment horizontal="justify" vertical="center" wrapText="1"/>
    </xf>
    <xf numFmtId="0" fontId="11" fillId="0" borderId="36" xfId="0" applyFont="1" applyFill="1" applyBorder="1" applyAlignment="1">
      <alignment horizontal="justify" vertical="center" wrapText="1"/>
    </xf>
    <xf numFmtId="0" fontId="11" fillId="10" borderId="0" xfId="0" applyFont="1" applyFill="1" applyBorder="1" applyAlignment="1">
      <alignment horizontal="center" vertical="center" wrapText="1"/>
    </xf>
    <xf numFmtId="0" fontId="0" fillId="10" borderId="0" xfId="0" applyFill="1" applyBorder="1" applyAlignment="1">
      <alignment horizontal="center" vertical="center" wrapText="1"/>
    </xf>
    <xf numFmtId="0" fontId="0" fillId="10" borderId="2" xfId="0" applyFill="1" applyBorder="1" applyAlignment="1">
      <alignment horizontal="center" vertical="center" wrapText="1"/>
    </xf>
    <xf numFmtId="10" fontId="11" fillId="10" borderId="0" xfId="1" applyNumberFormat="1" applyFont="1" applyFill="1" applyBorder="1" applyAlignment="1">
      <alignment vertical="center"/>
    </xf>
    <xf numFmtId="0" fontId="25" fillId="0" borderId="1" xfId="0" applyFont="1" applyBorder="1" applyAlignment="1">
      <alignment horizontal="center" vertical="center" wrapText="1"/>
    </xf>
    <xf numFmtId="0" fontId="25" fillId="0" borderId="1" xfId="0" applyFont="1" applyBorder="1" applyAlignment="1">
      <alignment horizontal="left" vertical="center" wrapText="1"/>
    </xf>
    <xf numFmtId="9" fontId="25" fillId="0" borderId="1" xfId="1" applyFont="1" applyBorder="1" applyAlignment="1">
      <alignment horizontal="center" vertical="center" wrapText="1"/>
    </xf>
    <xf numFmtId="0" fontId="29" fillId="0" borderId="1" xfId="0" applyNumberFormat="1" applyFont="1" applyFill="1" applyBorder="1" applyAlignment="1">
      <alignment horizontal="center" vertical="center"/>
    </xf>
    <xf numFmtId="4" fontId="25" fillId="0" borderId="49" xfId="0" applyNumberFormat="1" applyFont="1" applyBorder="1" applyAlignment="1">
      <alignment horizontal="center" vertical="center" wrapText="1"/>
    </xf>
    <xf numFmtId="4" fontId="25" fillId="0" borderId="1" xfId="0" applyNumberFormat="1" applyFont="1" applyBorder="1" applyAlignment="1">
      <alignment horizontal="center" vertical="center" wrapText="1"/>
    </xf>
    <xf numFmtId="0" fontId="25" fillId="0" borderId="2" xfId="0" applyFont="1" applyFill="1" applyBorder="1" applyAlignment="1">
      <alignment horizontal="center" vertical="center"/>
    </xf>
    <xf numFmtId="0" fontId="25" fillId="0" borderId="1" xfId="0" applyFont="1" applyFill="1" applyBorder="1" applyAlignment="1">
      <alignment horizontal="center" vertical="center"/>
    </xf>
    <xf numFmtId="0" fontId="44" fillId="0" borderId="4" xfId="0" applyNumberFormat="1" applyFont="1" applyFill="1" applyBorder="1" applyAlignment="1">
      <alignment horizontal="center" vertical="center"/>
    </xf>
    <xf numFmtId="0" fontId="44" fillId="0" borderId="35" xfId="0" applyNumberFormat="1" applyFont="1" applyFill="1" applyBorder="1" applyAlignment="1">
      <alignment horizontal="center" vertical="center"/>
    </xf>
    <xf numFmtId="0" fontId="25" fillId="10" borderId="0" xfId="0" applyFont="1" applyFill="1" applyAlignment="1">
      <alignment wrapText="1"/>
    </xf>
    <xf numFmtId="164" fontId="45" fillId="10" borderId="0" xfId="88" applyFont="1" applyFill="1" applyAlignment="1">
      <alignment horizontal="center" vertical="center" wrapText="1"/>
    </xf>
    <xf numFmtId="4" fontId="11" fillId="10" borderId="0" xfId="0" applyNumberFormat="1" applyFont="1" applyFill="1" applyBorder="1" applyAlignment="1">
      <alignment vertical="center"/>
    </xf>
    <xf numFmtId="0" fontId="44" fillId="0" borderId="30" xfId="0" applyNumberFormat="1" applyFont="1" applyFill="1" applyBorder="1" applyAlignment="1">
      <alignment horizontal="center" vertical="center"/>
    </xf>
    <xf numFmtId="0" fontId="44" fillId="0" borderId="1" xfId="0" applyNumberFormat="1" applyFont="1" applyFill="1" applyBorder="1" applyAlignment="1">
      <alignment horizontal="center" vertical="center"/>
    </xf>
    <xf numFmtId="0" fontId="43" fillId="10" borderId="52" xfId="0" applyFont="1" applyFill="1" applyBorder="1" applyAlignment="1">
      <alignment horizontal="justify" vertical="center" wrapText="1"/>
    </xf>
    <xf numFmtId="0" fontId="43" fillId="10" borderId="33" xfId="0" applyFont="1" applyFill="1" applyBorder="1" applyAlignment="1">
      <alignment horizontal="justify" vertical="center" wrapText="1"/>
    </xf>
    <xf numFmtId="41" fontId="25" fillId="10" borderId="0" xfId="0" applyNumberFormat="1" applyFont="1" applyFill="1" applyAlignment="1">
      <alignment horizontal="left"/>
    </xf>
    <xf numFmtId="168" fontId="21" fillId="0" borderId="4" xfId="0" applyNumberFormat="1" applyFont="1" applyFill="1" applyBorder="1" applyAlignment="1">
      <alignment horizontal="center" vertical="center" wrapText="1"/>
    </xf>
    <xf numFmtId="174" fontId="21" fillId="0" borderId="30" xfId="0" applyNumberFormat="1" applyFont="1" applyFill="1" applyBorder="1" applyAlignment="1">
      <alignment vertical="center"/>
    </xf>
    <xf numFmtId="174" fontId="21" fillId="0" borderId="4" xfId="0" applyNumberFormat="1" applyFont="1" applyFill="1" applyBorder="1" applyAlignment="1">
      <alignment vertical="center" wrapText="1"/>
    </xf>
    <xf numFmtId="0" fontId="25" fillId="10" borderId="30" xfId="0" applyFont="1" applyFill="1" applyBorder="1" applyAlignment="1">
      <alignment horizontal="center" vertical="center" wrapText="1"/>
    </xf>
    <xf numFmtId="0" fontId="25" fillId="10" borderId="30" xfId="0" applyFont="1" applyFill="1" applyBorder="1" applyAlignment="1">
      <alignment horizontal="left" vertical="center" wrapText="1"/>
    </xf>
    <xf numFmtId="9" fontId="25" fillId="10" borderId="30" xfId="1" applyNumberFormat="1" applyFont="1" applyFill="1" applyBorder="1" applyAlignment="1">
      <alignment horizontal="center" vertical="center" wrapText="1"/>
    </xf>
    <xf numFmtId="0" fontId="29" fillId="10" borderId="30" xfId="0" applyNumberFormat="1" applyFont="1" applyFill="1" applyBorder="1" applyAlignment="1">
      <alignment horizontal="center" vertical="center"/>
    </xf>
    <xf numFmtId="0" fontId="29" fillId="10" borderId="35" xfId="0" applyNumberFormat="1" applyFont="1" applyFill="1" applyBorder="1" applyAlignment="1">
      <alignment horizontal="center" vertical="center"/>
    </xf>
    <xf numFmtId="0" fontId="25" fillId="10" borderId="27" xfId="0" applyFont="1" applyFill="1" applyBorder="1" applyAlignment="1">
      <alignment horizontal="center" vertical="center" wrapText="1"/>
    </xf>
    <xf numFmtId="0" fontId="25" fillId="10" borderId="27" xfId="0" applyFont="1" applyFill="1" applyBorder="1" applyAlignment="1">
      <alignment horizontal="left" vertical="center" wrapText="1"/>
    </xf>
    <xf numFmtId="9" fontId="25" fillId="10" borderId="27" xfId="1" applyNumberFormat="1" applyFont="1" applyFill="1" applyBorder="1" applyAlignment="1">
      <alignment horizontal="center" vertical="center" wrapText="1"/>
    </xf>
    <xf numFmtId="0" fontId="29" fillId="10" borderId="1" xfId="0" applyNumberFormat="1" applyFont="1" applyFill="1" applyBorder="1" applyAlignment="1">
      <alignment horizontal="center" vertical="center"/>
    </xf>
    <xf numFmtId="9" fontId="25" fillId="10" borderId="30" xfId="0" applyNumberFormat="1" applyFont="1" applyFill="1" applyBorder="1" applyAlignment="1">
      <alignment horizontal="center" vertical="center" wrapText="1"/>
    </xf>
    <xf numFmtId="0" fontId="25" fillId="10" borderId="30" xfId="0" applyFont="1" applyFill="1" applyBorder="1" applyAlignment="1">
      <alignment horizontal="left" wrapText="1"/>
    </xf>
    <xf numFmtId="9" fontId="25" fillId="10" borderId="30" xfId="0" applyNumberFormat="1" applyFont="1" applyFill="1" applyBorder="1" applyAlignment="1">
      <alignment horizontal="center" vertical="center"/>
    </xf>
    <xf numFmtId="0" fontId="25" fillId="10" borderId="35" xfId="0" applyFont="1" applyFill="1" applyBorder="1" applyAlignment="1">
      <alignment horizontal="left" wrapText="1"/>
    </xf>
    <xf numFmtId="9" fontId="25" fillId="10" borderId="35" xfId="0" applyNumberFormat="1" applyFont="1" applyFill="1" applyBorder="1" applyAlignment="1">
      <alignment horizontal="center" vertical="center"/>
    </xf>
    <xf numFmtId="0" fontId="25" fillId="10" borderId="1" xfId="0" applyFont="1" applyFill="1" applyBorder="1" applyAlignment="1">
      <alignment horizontal="left" wrapText="1"/>
    </xf>
    <xf numFmtId="9" fontId="25" fillId="10" borderId="1" xfId="0" applyNumberFormat="1" applyFont="1" applyFill="1" applyBorder="1" applyAlignment="1">
      <alignment horizontal="center" vertical="center"/>
    </xf>
    <xf numFmtId="0" fontId="25" fillId="10" borderId="0" xfId="0" applyFont="1" applyFill="1" applyAlignment="1">
      <alignment horizontal="center"/>
    </xf>
    <xf numFmtId="0" fontId="25" fillId="10" borderId="0" xfId="0" applyFont="1" applyFill="1" applyAlignment="1">
      <alignment horizontal="left" wrapText="1"/>
    </xf>
    <xf numFmtId="9" fontId="25" fillId="10" borderId="0" xfId="0" applyNumberFormat="1" applyFont="1" applyFill="1" applyAlignment="1">
      <alignment horizontal="center" vertical="center"/>
    </xf>
    <xf numFmtId="0" fontId="25" fillId="10" borderId="0" xfId="0" applyFont="1" applyFill="1" applyBorder="1" applyAlignment="1">
      <alignment horizontal="center" vertical="center"/>
    </xf>
    <xf numFmtId="0" fontId="7" fillId="10" borderId="32" xfId="85" applyFill="1" applyBorder="1" applyAlignment="1">
      <alignment horizontal="justify" vertical="center" wrapText="1"/>
    </xf>
    <xf numFmtId="175" fontId="7" fillId="10" borderId="4" xfId="85" applyNumberFormat="1" applyFill="1" applyBorder="1" applyAlignment="1">
      <alignment vertical="center"/>
    </xf>
    <xf numFmtId="0" fontId="7" fillId="10" borderId="4" xfId="85" applyFill="1" applyBorder="1" applyAlignment="1">
      <alignment horizontal="center" vertical="center"/>
    </xf>
    <xf numFmtId="177" fontId="7" fillId="10" borderId="33" xfId="85" applyNumberFormat="1" applyFill="1" applyBorder="1" applyAlignment="1">
      <alignment horizontal="center" vertical="center"/>
    </xf>
    <xf numFmtId="177" fontId="7" fillId="10" borderId="4" xfId="85" applyNumberFormat="1" applyFill="1" applyBorder="1" applyAlignment="1">
      <alignment horizontal="center" vertical="center"/>
    </xf>
    <xf numFmtId="177" fontId="7" fillId="10" borderId="33" xfId="85" applyNumberFormat="1" applyFill="1" applyBorder="1" applyAlignment="1">
      <alignment vertical="center"/>
    </xf>
    <xf numFmtId="0" fontId="0" fillId="0" borderId="30"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5" xfId="0" applyFont="1" applyFill="1" applyBorder="1" applyAlignment="1">
      <alignment horizontal="center" vertical="center" wrapText="1"/>
    </xf>
    <xf numFmtId="9" fontId="7" fillId="10" borderId="32" xfId="1" applyFont="1" applyFill="1" applyBorder="1" applyAlignment="1">
      <alignment horizontal="center" vertical="center"/>
    </xf>
    <xf numFmtId="14" fontId="7" fillId="10" borderId="32" xfId="85" applyNumberFormat="1" applyFill="1" applyBorder="1" applyAlignment="1">
      <alignment vertical="center"/>
    </xf>
    <xf numFmtId="14" fontId="7" fillId="10" borderId="33" xfId="85" applyNumberFormat="1" applyFill="1" applyBorder="1" applyAlignment="1">
      <alignment vertical="center"/>
    </xf>
    <xf numFmtId="0" fontId="7" fillId="10" borderId="59" xfId="85" applyFill="1" applyBorder="1" applyAlignment="1">
      <alignment horizontal="center" vertical="center"/>
    </xf>
    <xf numFmtId="0" fontId="4" fillId="10" borderId="0" xfId="89" applyFill="1"/>
    <xf numFmtId="0" fontId="34" fillId="10" borderId="4" xfId="89" applyFont="1" applyFill="1" applyBorder="1" applyAlignment="1">
      <alignment horizontal="center" vertical="center"/>
    </xf>
    <xf numFmtId="2" fontId="29" fillId="10" borderId="30" xfId="0" applyNumberFormat="1" applyFont="1" applyFill="1" applyBorder="1" applyAlignment="1">
      <alignment horizontal="center" vertical="center"/>
    </xf>
    <xf numFmtId="2" fontId="29" fillId="10" borderId="35" xfId="0" applyNumberFormat="1" applyFont="1" applyFill="1" applyBorder="1" applyAlignment="1">
      <alignment horizontal="center" vertical="center"/>
    </xf>
    <xf numFmtId="2" fontId="29" fillId="10" borderId="1" xfId="0" applyNumberFormat="1" applyFont="1" applyFill="1" applyBorder="1" applyAlignment="1">
      <alignment horizontal="center" vertical="center"/>
    </xf>
    <xf numFmtId="0" fontId="25" fillId="10" borderId="27" xfId="0" applyFont="1" applyFill="1" applyBorder="1" applyAlignment="1">
      <alignment horizontal="center" vertical="center" wrapText="1"/>
    </xf>
    <xf numFmtId="0" fontId="25" fillId="10" borderId="35" xfId="0" applyFont="1" applyFill="1" applyBorder="1" applyAlignment="1">
      <alignment horizontal="center" vertical="center" wrapText="1"/>
    </xf>
    <xf numFmtId="0" fontId="25" fillId="10" borderId="4" xfId="0" applyFont="1" applyFill="1" applyBorder="1" applyAlignment="1">
      <alignment horizontal="center" vertical="center" wrapText="1"/>
    </xf>
    <xf numFmtId="0" fontId="33" fillId="17" borderId="50" xfId="85" applyFont="1" applyFill="1" applyBorder="1" applyAlignment="1">
      <alignment horizontal="center" vertical="center"/>
    </xf>
    <xf numFmtId="0" fontId="33" fillId="17" borderId="7" xfId="85" applyFont="1" applyFill="1" applyBorder="1" applyAlignment="1">
      <alignment horizontal="center" vertical="center"/>
    </xf>
    <xf numFmtId="0" fontId="33" fillId="17" borderId="48" xfId="85" applyFont="1" applyFill="1" applyBorder="1" applyAlignment="1">
      <alignment horizontal="center" vertical="center"/>
    </xf>
    <xf numFmtId="0" fontId="33" fillId="17" borderId="49" xfId="85" applyFont="1" applyFill="1" applyBorder="1" applyAlignment="1">
      <alignment horizontal="center" vertical="center"/>
    </xf>
    <xf numFmtId="0" fontId="33" fillId="17" borderId="1" xfId="85" applyFont="1" applyFill="1" applyBorder="1" applyAlignment="1">
      <alignment horizontal="center" vertical="center"/>
    </xf>
    <xf numFmtId="0" fontId="33" fillId="17" borderId="54" xfId="85" applyFont="1" applyFill="1" applyBorder="1" applyAlignment="1">
      <alignment horizontal="center" vertical="center"/>
    </xf>
    <xf numFmtId="14" fontId="7" fillId="0" borderId="41" xfId="85" applyNumberFormat="1" applyBorder="1" applyAlignment="1">
      <alignment horizontal="center" vertical="center" wrapText="1"/>
    </xf>
    <xf numFmtId="14" fontId="7" fillId="0" borderId="41" xfId="85" applyNumberFormat="1" applyBorder="1" applyAlignment="1">
      <alignment horizontal="center" vertical="center"/>
    </xf>
    <xf numFmtId="14" fontId="7" fillId="10" borderId="41" xfId="85" applyNumberFormat="1" applyFill="1" applyBorder="1" applyAlignment="1">
      <alignment vertical="center"/>
    </xf>
    <xf numFmtId="9" fontId="7" fillId="10" borderId="32" xfId="85" applyNumberFormat="1" applyFill="1" applyBorder="1" applyAlignment="1">
      <alignment horizontal="center" vertical="center"/>
    </xf>
    <xf numFmtId="177" fontId="7" fillId="10" borderId="4" xfId="85" applyNumberFormat="1" applyFill="1" applyBorder="1" applyAlignment="1">
      <alignment horizontal="right" vertical="center"/>
    </xf>
    <xf numFmtId="0" fontId="11" fillId="10" borderId="4" xfId="0" applyFont="1" applyFill="1" applyBorder="1" applyAlignment="1">
      <alignment wrapText="1"/>
    </xf>
    <xf numFmtId="0" fontId="11" fillId="10" borderId="4" xfId="0" applyFont="1" applyFill="1" applyBorder="1"/>
    <xf numFmtId="41" fontId="25" fillId="10" borderId="4" xfId="0" applyNumberFormat="1" applyFont="1" applyFill="1" applyBorder="1" applyAlignment="1">
      <alignment horizontal="left"/>
    </xf>
    <xf numFmtId="41" fontId="25" fillId="10" borderId="4" xfId="0" applyNumberFormat="1" applyFont="1" applyFill="1" applyBorder="1" applyAlignment="1">
      <alignment horizontal="right"/>
    </xf>
    <xf numFmtId="41" fontId="25" fillId="10" borderId="4" xfId="0" applyNumberFormat="1" applyFont="1" applyFill="1" applyBorder="1" applyAlignment="1">
      <alignment horizontal="center"/>
    </xf>
    <xf numFmtId="0" fontId="25" fillId="10" borderId="44"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5" fillId="10" borderId="67" xfId="0" applyFont="1" applyFill="1" applyBorder="1" applyAlignment="1">
      <alignment horizontal="center" vertical="center" wrapText="1"/>
    </xf>
    <xf numFmtId="0" fontId="25" fillId="10" borderId="30" xfId="0" applyFont="1" applyFill="1" applyBorder="1" applyAlignment="1">
      <alignment horizontal="center" vertical="center" wrapText="1"/>
    </xf>
    <xf numFmtId="0" fontId="25" fillId="10" borderId="35" xfId="0" applyFont="1" applyFill="1" applyBorder="1" applyAlignment="1">
      <alignment horizontal="center" vertical="center" wrapText="1"/>
    </xf>
    <xf numFmtId="0" fontId="25" fillId="10" borderId="31" xfId="0" applyFont="1" applyFill="1" applyBorder="1" applyAlignment="1">
      <alignment horizontal="center" vertical="center" wrapText="1"/>
    </xf>
    <xf numFmtId="0" fontId="25" fillId="10" borderId="54" xfId="0" applyFont="1" applyFill="1" applyBorder="1" applyAlignment="1">
      <alignment horizontal="center" vertical="center" wrapText="1"/>
    </xf>
    <xf numFmtId="0" fontId="25" fillId="10" borderId="29" xfId="0" applyFont="1" applyFill="1" applyBorder="1" applyAlignment="1">
      <alignment horizontal="center" vertical="center" wrapText="1"/>
    </xf>
    <xf numFmtId="0" fontId="25" fillId="0" borderId="30"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35" xfId="0" applyFont="1" applyBorder="1" applyAlignment="1">
      <alignment horizontal="center" vertical="center" wrapText="1"/>
    </xf>
    <xf numFmtId="0" fontId="11" fillId="0" borderId="69" xfId="0" applyFont="1" applyFill="1" applyBorder="1" applyAlignment="1">
      <alignment horizontal="center" vertical="center" wrapText="1"/>
    </xf>
    <xf numFmtId="0" fontId="11" fillId="0" borderId="6" xfId="0" applyFont="1" applyFill="1" applyBorder="1" applyAlignment="1">
      <alignment horizontal="center" vertical="center" wrapText="1"/>
    </xf>
    <xf numFmtId="4" fontId="11" fillId="0" borderId="70" xfId="0" applyNumberFormat="1" applyFont="1" applyFill="1" applyBorder="1" applyAlignment="1">
      <alignment horizontal="center" vertical="center" wrapText="1"/>
    </xf>
    <xf numFmtId="168" fontId="23" fillId="18" borderId="21" xfId="2" applyNumberFormat="1" applyFont="1" applyFill="1" applyBorder="1" applyAlignment="1">
      <alignment horizontal="center" vertical="center" wrapText="1"/>
    </xf>
    <xf numFmtId="168" fontId="23" fillId="18" borderId="7" xfId="2" applyNumberFormat="1" applyFont="1" applyFill="1" applyBorder="1" applyAlignment="1">
      <alignment horizontal="center" vertical="center" wrapText="1"/>
    </xf>
    <xf numFmtId="0" fontId="31" fillId="10" borderId="0" xfId="0" applyFont="1" applyFill="1"/>
    <xf numFmtId="0" fontId="11" fillId="10" borderId="0" xfId="0" applyFont="1" applyFill="1" applyAlignment="1">
      <alignment horizontal="center"/>
    </xf>
    <xf numFmtId="9" fontId="25" fillId="0" borderId="30" xfId="0" applyNumberFormat="1" applyFont="1" applyBorder="1" applyAlignment="1">
      <alignment horizontal="center" vertical="center" wrapText="1"/>
    </xf>
    <xf numFmtId="0" fontId="25" fillId="0" borderId="30" xfId="0" applyFont="1" applyBorder="1" applyAlignment="1">
      <alignment horizontal="left" wrapText="1"/>
    </xf>
    <xf numFmtId="0" fontId="25" fillId="0" borderId="35" xfId="0" applyFont="1" applyBorder="1" applyAlignment="1">
      <alignment horizontal="left" wrapText="1"/>
    </xf>
    <xf numFmtId="0" fontId="25" fillId="0" borderId="4" xfId="0" applyFont="1" applyBorder="1" applyAlignment="1">
      <alignment horizontal="left" wrapText="1"/>
    </xf>
    <xf numFmtId="0" fontId="25" fillId="0" borderId="45" xfId="0" applyFont="1" applyBorder="1" applyAlignment="1">
      <alignment horizontal="center"/>
    </xf>
    <xf numFmtId="0" fontId="25" fillId="0" borderId="45" xfId="0" applyFont="1" applyBorder="1" applyAlignment="1">
      <alignment horizontal="left" wrapText="1"/>
    </xf>
    <xf numFmtId="164" fontId="11" fillId="10" borderId="0" xfId="88" applyNumberFormat="1" applyFont="1" applyFill="1" applyAlignment="1">
      <alignment horizontal="center"/>
    </xf>
    <xf numFmtId="0" fontId="20" fillId="0" borderId="1" xfId="0" applyFont="1" applyFill="1" applyBorder="1" applyAlignment="1">
      <alignment horizontal="center" vertical="center" wrapText="1"/>
    </xf>
    <xf numFmtId="168" fontId="11" fillId="0" borderId="35" xfId="0" applyNumberFormat="1" applyFont="1" applyFill="1" applyBorder="1" applyAlignment="1">
      <alignment horizontal="center" vertical="center" wrapText="1"/>
    </xf>
    <xf numFmtId="174" fontId="21" fillId="0" borderId="35" xfId="0" applyNumberFormat="1" applyFont="1" applyFill="1" applyBorder="1" applyAlignment="1">
      <alignment vertical="center" wrapText="1"/>
    </xf>
    <xf numFmtId="177" fontId="7" fillId="10" borderId="0" xfId="85" applyNumberFormat="1" applyFill="1" applyBorder="1" applyAlignment="1">
      <alignment vertical="center"/>
    </xf>
    <xf numFmtId="14" fontId="7" fillId="10" borderId="0" xfId="85" applyNumberFormat="1" applyFill="1" applyBorder="1" applyAlignment="1">
      <alignment vertical="center"/>
    </xf>
    <xf numFmtId="0" fontId="7" fillId="10" borderId="0" xfId="85" applyFill="1" applyBorder="1" applyAlignment="1">
      <alignment horizontal="left" vertical="center"/>
    </xf>
    <xf numFmtId="0" fontId="7" fillId="10" borderId="71" xfId="85" applyFill="1" applyBorder="1" applyAlignment="1">
      <alignment horizontal="center" vertical="center"/>
    </xf>
    <xf numFmtId="0" fontId="25" fillId="10" borderId="30" xfId="0" applyFont="1" applyFill="1" applyBorder="1" applyAlignment="1">
      <alignment horizontal="center" vertical="center" wrapText="1"/>
    </xf>
    <xf numFmtId="0" fontId="25" fillId="0" borderId="30" xfId="0" applyFont="1" applyBorder="1" applyAlignment="1">
      <alignment horizontal="center" vertical="center" wrapText="1"/>
    </xf>
    <xf numFmtId="0" fontId="25" fillId="10" borderId="27" xfId="0" applyFont="1" applyFill="1" applyBorder="1" applyAlignment="1">
      <alignment horizontal="center" vertical="center" wrapText="1"/>
    </xf>
    <xf numFmtId="0" fontId="25" fillId="0" borderId="30" xfId="0" applyFont="1" applyBorder="1" applyAlignment="1">
      <alignment horizontal="center" vertical="center"/>
    </xf>
    <xf numFmtId="10" fontId="25" fillId="0" borderId="30" xfId="0" applyNumberFormat="1" applyFont="1" applyBorder="1" applyAlignment="1">
      <alignment horizontal="center" vertical="center"/>
    </xf>
    <xf numFmtId="9" fontId="25" fillId="0" borderId="30" xfId="0" applyNumberFormat="1" applyFont="1" applyBorder="1" applyAlignment="1">
      <alignment horizontal="center" vertical="center"/>
    </xf>
    <xf numFmtId="9" fontId="25" fillId="0" borderId="35" xfId="0" applyNumberFormat="1" applyFont="1" applyBorder="1" applyAlignment="1">
      <alignment horizontal="center" vertical="center"/>
    </xf>
    <xf numFmtId="9" fontId="25" fillId="0" borderId="4" xfId="0" applyNumberFormat="1" applyFont="1" applyBorder="1" applyAlignment="1">
      <alignment horizontal="center" vertical="center"/>
    </xf>
    <xf numFmtId="9" fontId="25" fillId="0" borderId="45" xfId="0" applyNumberFormat="1" applyFont="1" applyBorder="1" applyAlignment="1">
      <alignment horizontal="center" vertical="center"/>
    </xf>
    <xf numFmtId="0" fontId="25" fillId="10" borderId="0" xfId="0" applyFont="1" applyFill="1" applyAlignment="1">
      <alignment horizontal="center" vertical="center"/>
    </xf>
    <xf numFmtId="0" fontId="11" fillId="10" borderId="20" xfId="0" applyFont="1" applyFill="1" applyBorder="1" applyAlignment="1">
      <alignment horizontal="center" vertical="center"/>
    </xf>
    <xf numFmtId="0" fontId="11" fillId="10" borderId="11" xfId="0" applyFont="1" applyFill="1" applyBorder="1" applyAlignment="1">
      <alignment horizontal="center" vertical="center"/>
    </xf>
    <xf numFmtId="0" fontId="22" fillId="10" borderId="11" xfId="0" applyFont="1" applyFill="1" applyBorder="1" applyAlignment="1">
      <alignment horizontal="center" vertical="center"/>
    </xf>
    <xf numFmtId="0" fontId="11" fillId="10" borderId="11" xfId="0" applyFont="1" applyFill="1" applyBorder="1" applyAlignment="1">
      <alignment horizontal="center" vertical="center" wrapText="1"/>
    </xf>
    <xf numFmtId="0" fontId="31" fillId="10" borderId="11" xfId="0" applyFont="1" applyFill="1" applyBorder="1" applyAlignment="1">
      <alignment horizontal="center" vertical="center" wrapText="1"/>
    </xf>
    <xf numFmtId="0" fontId="11" fillId="10" borderId="11" xfId="0" applyFont="1" applyFill="1" applyBorder="1" applyAlignment="1">
      <alignment vertical="center" wrapText="1"/>
    </xf>
    <xf numFmtId="1" fontId="27" fillId="10" borderId="0" xfId="0" applyNumberFormat="1" applyFont="1" applyFill="1" applyBorder="1" applyAlignment="1">
      <alignment horizontal="center" vertical="center" wrapText="1"/>
    </xf>
    <xf numFmtId="9" fontId="11" fillId="10" borderId="0" xfId="1" applyFont="1" applyFill="1" applyBorder="1" applyAlignment="1">
      <alignment horizontal="center" vertical="center"/>
    </xf>
    <xf numFmtId="14" fontId="11" fillId="10" borderId="0" xfId="12" applyNumberFormat="1" applyFont="1" applyFill="1" applyBorder="1" applyAlignment="1">
      <alignment horizontal="center" vertical="center"/>
    </xf>
    <xf numFmtId="14" fontId="11" fillId="10" borderId="0" xfId="0" applyNumberFormat="1" applyFont="1" applyFill="1" applyBorder="1" applyAlignment="1">
      <alignment horizontal="center" vertical="center"/>
    </xf>
    <xf numFmtId="0" fontId="11" fillId="10" borderId="0" xfId="0" applyNumberFormat="1" applyFont="1" applyFill="1" applyBorder="1" applyAlignment="1">
      <alignment horizontal="center" vertical="center"/>
    </xf>
    <xf numFmtId="170" fontId="11" fillId="10" borderId="0" xfId="0" applyNumberFormat="1" applyFont="1" applyFill="1" applyBorder="1" applyAlignment="1">
      <alignment horizontal="center" vertical="center"/>
    </xf>
    <xf numFmtId="4" fontId="11" fillId="10" borderId="0" xfId="0" applyNumberFormat="1" applyFont="1" applyFill="1" applyBorder="1" applyAlignment="1">
      <alignment horizontal="center" vertical="center"/>
    </xf>
    <xf numFmtId="0" fontId="11" fillId="10" borderId="0" xfId="0" applyFont="1" applyFill="1" applyBorder="1" applyAlignment="1">
      <alignment horizontal="center" vertical="center"/>
    </xf>
    <xf numFmtId="4" fontId="11" fillId="10" borderId="11" xfId="0" applyNumberFormat="1" applyFont="1" applyFill="1" applyBorder="1" applyAlignment="1">
      <alignment horizontal="center" vertical="center"/>
    </xf>
    <xf numFmtId="171" fontId="11" fillId="10" borderId="11" xfId="0" applyNumberFormat="1" applyFont="1" applyFill="1" applyBorder="1" applyAlignment="1">
      <alignment horizontal="center" vertical="center"/>
    </xf>
    <xf numFmtId="0" fontId="11" fillId="10" borderId="0" xfId="0" applyFont="1" applyFill="1" applyBorder="1" applyAlignment="1">
      <alignment horizontal="justify" vertical="center" wrapText="1"/>
    </xf>
    <xf numFmtId="0" fontId="11" fillId="10" borderId="2" xfId="0" applyFont="1" applyFill="1" applyBorder="1" applyAlignment="1">
      <alignment horizontal="center" vertical="center"/>
    </xf>
    <xf numFmtId="0" fontId="22" fillId="10" borderId="0" xfId="0" applyFont="1" applyFill="1" applyBorder="1" applyAlignment="1">
      <alignment horizontal="center" vertical="center"/>
    </xf>
    <xf numFmtId="0" fontId="31" fillId="10" borderId="0" xfId="0" applyFont="1" applyFill="1" applyBorder="1" applyAlignment="1">
      <alignment horizontal="center" vertical="center" wrapText="1"/>
    </xf>
    <xf numFmtId="0" fontId="11" fillId="10" borderId="0" xfId="0" applyFont="1" applyFill="1" applyBorder="1" applyAlignment="1">
      <alignment vertical="center" wrapText="1"/>
    </xf>
    <xf numFmtId="171" fontId="11" fillId="10" borderId="0" xfId="0" applyNumberFormat="1" applyFont="1" applyFill="1" applyBorder="1" applyAlignment="1">
      <alignment horizontal="center" vertical="center"/>
    </xf>
    <xf numFmtId="168" fontId="19" fillId="5" borderId="7" xfId="2" quotePrefix="1" applyNumberFormat="1" applyFont="1" applyFill="1" applyBorder="1" applyAlignment="1">
      <alignment horizontal="center" vertical="center" wrapText="1"/>
    </xf>
    <xf numFmtId="179" fontId="11" fillId="0" borderId="30" xfId="1" applyNumberFormat="1" applyFont="1" applyFill="1" applyBorder="1" applyAlignment="1">
      <alignment horizontal="center" vertical="center" wrapText="1"/>
    </xf>
    <xf numFmtId="179" fontId="11" fillId="0" borderId="4" xfId="1" applyNumberFormat="1" applyFont="1" applyFill="1" applyBorder="1" applyAlignment="1">
      <alignment horizontal="center" vertical="center" wrapText="1"/>
    </xf>
    <xf numFmtId="179" fontId="11" fillId="0" borderId="35" xfId="1" applyNumberFormat="1" applyFont="1" applyFill="1" applyBorder="1" applyAlignment="1">
      <alignment horizontal="center" vertical="center" wrapText="1"/>
    </xf>
    <xf numFmtId="179" fontId="11" fillId="0" borderId="30" xfId="0" applyNumberFormat="1" applyFont="1" applyFill="1" applyBorder="1" applyAlignment="1">
      <alignment horizontal="center" vertical="center" wrapText="1"/>
    </xf>
    <xf numFmtId="179" fontId="11" fillId="0" borderId="4" xfId="0" applyNumberFormat="1" applyFont="1" applyFill="1" applyBorder="1" applyAlignment="1">
      <alignment horizontal="center" vertical="center" wrapText="1"/>
    </xf>
    <xf numFmtId="179" fontId="11" fillId="0" borderId="35" xfId="0" applyNumberFormat="1" applyFont="1" applyFill="1" applyBorder="1" applyAlignment="1">
      <alignment horizontal="center" vertical="center" wrapText="1"/>
    </xf>
    <xf numFmtId="4" fontId="29" fillId="10" borderId="30" xfId="0" applyNumberFormat="1" applyFont="1" applyFill="1" applyBorder="1" applyAlignment="1">
      <alignment horizontal="center" vertical="center"/>
    </xf>
    <xf numFmtId="4" fontId="29" fillId="10" borderId="35" xfId="0" applyNumberFormat="1" applyFont="1" applyFill="1" applyBorder="1" applyAlignment="1">
      <alignment horizontal="center" vertical="center"/>
    </xf>
    <xf numFmtId="4" fontId="29" fillId="10" borderId="1" xfId="0" applyNumberFormat="1" applyFont="1" applyFill="1" applyBorder="1" applyAlignment="1">
      <alignment horizontal="center" vertical="center"/>
    </xf>
    <xf numFmtId="14" fontId="4" fillId="15" borderId="4" xfId="89" applyNumberFormat="1" applyFill="1" applyBorder="1" applyAlignment="1">
      <alignment horizontal="center" vertical="center"/>
    </xf>
    <xf numFmtId="0" fontId="4" fillId="10" borderId="4" xfId="89" applyFill="1" applyBorder="1" applyAlignment="1">
      <alignment horizontal="center" vertical="center"/>
    </xf>
    <xf numFmtId="0" fontId="4" fillId="10" borderId="0" xfId="89" applyFill="1" applyAlignment="1">
      <alignment horizontal="center" vertical="center"/>
    </xf>
    <xf numFmtId="14" fontId="4" fillId="16" borderId="4" xfId="89" applyNumberFormat="1" applyFill="1" applyBorder="1" applyAlignment="1">
      <alignment horizontal="center" vertical="center"/>
    </xf>
    <xf numFmtId="0" fontId="25" fillId="10" borderId="67" xfId="0" applyFont="1" applyFill="1" applyBorder="1" applyAlignment="1">
      <alignment horizontal="center" vertical="center" wrapText="1"/>
    </xf>
    <xf numFmtId="0" fontId="25" fillId="10" borderId="47" xfId="0" applyFont="1" applyFill="1" applyBorder="1" applyAlignment="1">
      <alignment horizontal="center" vertical="center" wrapText="1"/>
    </xf>
    <xf numFmtId="0" fontId="25" fillId="10" borderId="27" xfId="0" applyFont="1" applyFill="1" applyBorder="1" applyAlignment="1">
      <alignment horizontal="center" vertical="center" wrapText="1"/>
    </xf>
    <xf numFmtId="0" fontId="25" fillId="10" borderId="31" xfId="0" applyFont="1" applyFill="1" applyBorder="1" applyAlignment="1">
      <alignment horizontal="center" vertical="center" wrapText="1"/>
    </xf>
    <xf numFmtId="0" fontId="25" fillId="0" borderId="27" xfId="0" applyFont="1" applyBorder="1" applyAlignment="1">
      <alignment horizontal="center" vertical="center" wrapText="1"/>
    </xf>
    <xf numFmtId="0" fontId="29" fillId="10" borderId="27" xfId="0" applyNumberFormat="1" applyFont="1" applyFill="1" applyBorder="1" applyAlignment="1">
      <alignment horizontal="center" vertical="center"/>
    </xf>
    <xf numFmtId="0" fontId="25" fillId="0" borderId="30" xfId="0" applyFont="1" applyBorder="1" applyAlignment="1">
      <alignment horizontal="center" vertical="center"/>
    </xf>
    <xf numFmtId="0" fontId="25" fillId="10" borderId="29" xfId="0" applyFont="1" applyFill="1" applyBorder="1" applyAlignment="1">
      <alignment horizontal="center" vertical="center" wrapText="1"/>
    </xf>
    <xf numFmtId="0" fontId="25" fillId="10" borderId="30" xfId="0" applyFont="1" applyFill="1" applyBorder="1" applyAlignment="1">
      <alignment horizontal="center" vertical="center" wrapText="1"/>
    </xf>
    <xf numFmtId="0" fontId="25" fillId="10" borderId="4" xfId="0" applyFont="1" applyFill="1" applyBorder="1" applyAlignment="1">
      <alignment horizontal="center" vertical="center" wrapText="1"/>
    </xf>
    <xf numFmtId="0" fontId="25" fillId="0" borderId="30" xfId="0" applyFont="1" applyBorder="1" applyAlignment="1">
      <alignment horizontal="center" vertical="center" wrapText="1"/>
    </xf>
    <xf numFmtId="0" fontId="25" fillId="10" borderId="24" xfId="0" applyFont="1" applyFill="1" applyBorder="1" applyAlignment="1">
      <alignment horizontal="center" vertical="center" wrapText="1"/>
    </xf>
    <xf numFmtId="0" fontId="23" fillId="5" borderId="1" xfId="3" applyFont="1" applyFill="1" applyBorder="1" applyAlignment="1">
      <alignment horizontal="center" vertical="center" wrapText="1"/>
    </xf>
    <xf numFmtId="0" fontId="25" fillId="0" borderId="29" xfId="0" applyFont="1" applyBorder="1" applyAlignment="1">
      <alignment horizontal="center" vertical="center" wrapText="1"/>
    </xf>
    <xf numFmtId="1" fontId="11" fillId="0" borderId="4"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1" fontId="27" fillId="0" borderId="35" xfId="0" applyNumberFormat="1" applyFont="1" applyFill="1" applyBorder="1" applyAlignment="1">
      <alignment horizontal="center" vertical="center" wrapText="1"/>
    </xf>
    <xf numFmtId="1" fontId="11" fillId="0" borderId="30" xfId="0" applyNumberFormat="1" applyFont="1" applyFill="1" applyBorder="1" applyAlignment="1">
      <alignment horizontal="center" vertical="center" wrapText="1"/>
    </xf>
    <xf numFmtId="0" fontId="29" fillId="10" borderId="27" xfId="0" applyNumberFormat="1" applyFont="1" applyFill="1" applyBorder="1" applyAlignment="1">
      <alignment horizontal="center" vertical="center"/>
    </xf>
    <xf numFmtId="0" fontId="25" fillId="10" borderId="67" xfId="0" applyFont="1" applyFill="1" applyBorder="1" applyAlignment="1">
      <alignment horizontal="center" vertical="center" wrapText="1"/>
    </xf>
    <xf numFmtId="0" fontId="25" fillId="10" borderId="30" xfId="0" applyFont="1" applyFill="1" applyBorder="1" applyAlignment="1">
      <alignment horizontal="center" vertical="center" wrapText="1"/>
    </xf>
    <xf numFmtId="0" fontId="25" fillId="10" borderId="31" xfId="0" applyFont="1" applyFill="1" applyBorder="1" applyAlignment="1">
      <alignment horizontal="center" vertical="center" wrapText="1"/>
    </xf>
    <xf numFmtId="0" fontId="25" fillId="10" borderId="52" xfId="0" applyFont="1" applyFill="1" applyBorder="1" applyAlignment="1">
      <alignment horizontal="center" vertical="center" wrapText="1"/>
    </xf>
    <xf numFmtId="0" fontId="25" fillId="10" borderId="29" xfId="0" applyFont="1" applyFill="1" applyBorder="1" applyAlignment="1">
      <alignment horizontal="center" vertical="center" wrapText="1"/>
    </xf>
    <xf numFmtId="0" fontId="25" fillId="10" borderId="27" xfId="0" applyFont="1" applyFill="1" applyBorder="1" applyAlignment="1">
      <alignment horizontal="center" vertical="center" wrapText="1"/>
    </xf>
    <xf numFmtId="0" fontId="25" fillId="0" borderId="30" xfId="0" applyFont="1" applyBorder="1" applyAlignment="1">
      <alignment horizontal="center" vertical="center"/>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25" fillId="10" borderId="30" xfId="0" applyFont="1" applyFill="1" applyBorder="1" applyAlignment="1">
      <alignment horizontal="center" vertical="center"/>
    </xf>
    <xf numFmtId="0" fontId="7" fillId="10" borderId="37" xfId="85" applyFill="1" applyBorder="1" applyAlignment="1">
      <alignment horizontal="justify" vertical="center" wrapText="1"/>
    </xf>
    <xf numFmtId="175" fontId="7" fillId="10" borderId="24" xfId="85" applyNumberFormat="1" applyFill="1" applyBorder="1" applyAlignment="1">
      <alignment vertical="center"/>
    </xf>
    <xf numFmtId="0" fontId="7" fillId="10" borderId="24" xfId="85" applyFill="1" applyBorder="1" applyAlignment="1">
      <alignment horizontal="center" vertical="center"/>
    </xf>
    <xf numFmtId="177" fontId="7" fillId="10" borderId="38" xfId="85" applyNumberFormat="1" applyFill="1" applyBorder="1" applyAlignment="1">
      <alignment horizontal="center" vertical="center"/>
    </xf>
    <xf numFmtId="9" fontId="7" fillId="0" borderId="37" xfId="1" applyFont="1" applyBorder="1" applyAlignment="1">
      <alignment horizontal="center" vertical="center"/>
    </xf>
    <xf numFmtId="177" fontId="7" fillId="10" borderId="24" xfId="85" applyNumberFormat="1" applyFill="1" applyBorder="1" applyAlignment="1">
      <alignment horizontal="center" vertical="center"/>
    </xf>
    <xf numFmtId="177" fontId="7" fillId="10" borderId="38" xfId="85" applyNumberFormat="1" applyFill="1" applyBorder="1" applyAlignment="1">
      <alignment vertical="center"/>
    </xf>
    <xf numFmtId="9" fontId="7" fillId="10" borderId="37" xfId="1" applyFont="1" applyFill="1" applyBorder="1" applyAlignment="1">
      <alignment horizontal="center" vertical="center"/>
    </xf>
    <xf numFmtId="14" fontId="7" fillId="10" borderId="37" xfId="85" applyNumberFormat="1" applyFill="1" applyBorder="1" applyAlignment="1">
      <alignment vertical="center"/>
    </xf>
    <xf numFmtId="14" fontId="7" fillId="10" borderId="38" xfId="85" applyNumberFormat="1" applyFill="1" applyBorder="1" applyAlignment="1">
      <alignment vertical="center"/>
    </xf>
    <xf numFmtId="14" fontId="7" fillId="10" borderId="53" xfId="85" applyNumberFormat="1" applyFill="1" applyBorder="1" applyAlignment="1">
      <alignment vertical="center"/>
    </xf>
    <xf numFmtId="0" fontId="7" fillId="10" borderId="72" xfId="85" applyFill="1" applyBorder="1" applyAlignment="1">
      <alignment horizontal="justify" vertical="center" wrapText="1"/>
    </xf>
    <xf numFmtId="0" fontId="7" fillId="10" borderId="11" xfId="85" applyFill="1" applyBorder="1" applyAlignment="1">
      <alignment vertical="center"/>
    </xf>
    <xf numFmtId="175" fontId="7" fillId="10" borderId="11" xfId="85" applyNumberFormat="1" applyFill="1" applyBorder="1" applyAlignment="1">
      <alignment vertical="center"/>
    </xf>
    <xf numFmtId="0" fontId="7" fillId="10" borderId="11" xfId="85" applyFill="1" applyBorder="1" applyAlignment="1">
      <alignment horizontal="center" vertical="center"/>
    </xf>
    <xf numFmtId="177" fontId="7" fillId="10" borderId="11" xfId="85" applyNumberFormat="1" applyFill="1" applyBorder="1" applyAlignment="1">
      <alignment horizontal="center" vertical="center"/>
    </xf>
    <xf numFmtId="9" fontId="7" fillId="10" borderId="11" xfId="85" applyNumberFormat="1" applyFill="1" applyBorder="1" applyAlignment="1">
      <alignment horizontal="center" vertical="center"/>
    </xf>
    <xf numFmtId="177" fontId="7" fillId="10" borderId="11" xfId="85" applyNumberFormat="1" applyFill="1" applyBorder="1" applyAlignment="1">
      <alignment horizontal="right" vertical="center"/>
    </xf>
    <xf numFmtId="9" fontId="7" fillId="10" borderId="11" xfId="1" applyFont="1" applyFill="1" applyBorder="1" applyAlignment="1">
      <alignment horizontal="center" vertical="center"/>
    </xf>
    <xf numFmtId="177" fontId="7" fillId="10" borderId="11" xfId="85" applyNumberFormat="1" applyFill="1" applyBorder="1" applyAlignment="1">
      <alignment vertical="center"/>
    </xf>
    <xf numFmtId="14" fontId="7" fillId="10" borderId="11" xfId="85" applyNumberFormat="1" applyFill="1" applyBorder="1" applyAlignment="1">
      <alignment vertical="center"/>
    </xf>
    <xf numFmtId="0" fontId="25" fillId="10" borderId="32" xfId="85" applyFont="1" applyFill="1" applyBorder="1" applyAlignment="1">
      <alignment horizontal="justify" vertical="center" wrapText="1"/>
    </xf>
    <xf numFmtId="0" fontId="11" fillId="19" borderId="34" xfId="85" applyFont="1" applyFill="1" applyBorder="1" applyAlignment="1">
      <alignment horizontal="center" vertical="center"/>
    </xf>
    <xf numFmtId="172" fontId="11" fillId="19" borderId="36" xfId="85" applyNumberFormat="1" applyFont="1" applyFill="1" applyBorder="1" applyAlignment="1">
      <alignment vertical="center"/>
    </xf>
    <xf numFmtId="0" fontId="25" fillId="10" borderId="45" xfId="0" applyFont="1" applyFill="1" applyBorder="1" applyAlignment="1">
      <alignment horizontal="center" vertical="center"/>
    </xf>
    <xf numFmtId="9" fontId="25" fillId="10" borderId="45" xfId="0" applyNumberFormat="1" applyFont="1" applyFill="1" applyBorder="1" applyAlignment="1">
      <alignment horizontal="center" vertical="center"/>
    </xf>
    <xf numFmtId="0" fontId="29" fillId="10" borderId="45" xfId="0" applyNumberFormat="1" applyFont="1" applyFill="1" applyBorder="1" applyAlignment="1">
      <alignment horizontal="center" vertical="center"/>
    </xf>
    <xf numFmtId="4" fontId="29" fillId="10" borderId="45" xfId="0" applyNumberFormat="1" applyFont="1" applyFill="1" applyBorder="1" applyAlignment="1">
      <alignment horizontal="center" vertical="center"/>
    </xf>
    <xf numFmtId="0" fontId="25" fillId="10" borderId="56" xfId="0" applyFont="1" applyFill="1" applyBorder="1" applyAlignment="1">
      <alignment horizontal="center" vertical="center" wrapText="1"/>
    </xf>
    <xf numFmtId="0" fontId="25" fillId="10" borderId="1" xfId="0" applyFont="1" applyFill="1" applyBorder="1" applyAlignment="1">
      <alignment horizontal="center" vertical="center" wrapText="1"/>
    </xf>
    <xf numFmtId="0" fontId="25" fillId="10" borderId="31" xfId="0" applyFont="1" applyFill="1" applyBorder="1" applyAlignment="1">
      <alignment horizontal="center" vertical="center" wrapText="1"/>
    </xf>
    <xf numFmtId="0" fontId="29" fillId="10" borderId="27" xfId="0" applyNumberFormat="1" applyFont="1" applyFill="1" applyBorder="1" applyAlignment="1">
      <alignment horizontal="center" vertical="center"/>
    </xf>
    <xf numFmtId="0" fontId="3" fillId="10" borderId="4" xfId="85" applyFont="1" applyFill="1" applyBorder="1" applyAlignment="1">
      <alignment vertical="center"/>
    </xf>
    <xf numFmtId="14" fontId="3" fillId="10" borderId="51" xfId="85" applyNumberFormat="1" applyFont="1" applyFill="1" applyBorder="1" applyAlignment="1">
      <alignment horizontal="center" vertical="center"/>
    </xf>
    <xf numFmtId="14" fontId="7" fillId="10" borderId="33" xfId="85" applyNumberFormat="1" applyFill="1" applyBorder="1" applyAlignment="1">
      <alignment horizontal="center" vertical="center"/>
    </xf>
    <xf numFmtId="14" fontId="7" fillId="10" borderId="41" xfId="85" applyNumberFormat="1" applyFill="1" applyBorder="1" applyAlignment="1">
      <alignment horizontal="center" vertical="center"/>
    </xf>
    <xf numFmtId="0" fontId="29" fillId="10" borderId="1" xfId="0" applyNumberFormat="1" applyFont="1" applyFill="1" applyBorder="1" applyAlignment="1">
      <alignment horizontal="center" vertical="center"/>
    </xf>
    <xf numFmtId="1" fontId="11" fillId="0" borderId="4" xfId="0" applyNumberFormat="1" applyFont="1" applyFill="1" applyBorder="1" applyAlignment="1">
      <alignment horizontal="center" vertical="center" wrapText="1"/>
    </xf>
    <xf numFmtId="1" fontId="11" fillId="0" borderId="35" xfId="0" applyNumberFormat="1" applyFont="1" applyFill="1" applyBorder="1" applyAlignment="1">
      <alignment horizontal="center" vertical="center" wrapText="1"/>
    </xf>
    <xf numFmtId="1" fontId="11" fillId="0" borderId="30" xfId="0" applyNumberFormat="1" applyFont="1" applyFill="1" applyBorder="1" applyAlignment="1">
      <alignment horizontal="center" vertical="center" wrapText="1"/>
    </xf>
    <xf numFmtId="0" fontId="23" fillId="5" borderId="1" xfId="3" applyFont="1" applyFill="1" applyBorder="1" applyAlignment="1">
      <alignment horizontal="center" vertical="center" wrapText="1"/>
    </xf>
    <xf numFmtId="0" fontId="25" fillId="10" borderId="37" xfId="0" applyFont="1" applyFill="1" applyBorder="1" applyAlignment="1">
      <alignment horizontal="center" vertical="center" wrapText="1"/>
    </xf>
    <xf numFmtId="0" fontId="25" fillId="10" borderId="24" xfId="0" applyFont="1" applyFill="1" applyBorder="1" applyAlignment="1">
      <alignment horizontal="left" vertical="center" wrapText="1"/>
    </xf>
    <xf numFmtId="9" fontId="25" fillId="10" borderId="24" xfId="1" applyNumberFormat="1" applyFont="1" applyFill="1" applyBorder="1" applyAlignment="1">
      <alignment horizontal="center" vertical="center" wrapText="1"/>
    </xf>
    <xf numFmtId="0" fontId="29" fillId="10" borderId="24" xfId="0" applyNumberFormat="1" applyFont="1" applyFill="1" applyBorder="1" applyAlignment="1">
      <alignment horizontal="center" vertical="center"/>
    </xf>
    <xf numFmtId="4" fontId="29" fillId="10" borderId="24" xfId="0" applyNumberFormat="1" applyFont="1" applyFill="1" applyBorder="1" applyAlignment="1">
      <alignment horizontal="center" vertical="center"/>
    </xf>
    <xf numFmtId="0" fontId="25" fillId="10" borderId="38" xfId="0" applyFont="1" applyFill="1" applyBorder="1" applyAlignment="1">
      <alignment horizontal="center" vertical="center" wrapText="1"/>
    </xf>
    <xf numFmtId="9" fontId="25" fillId="10" borderId="45" xfId="1" applyNumberFormat="1" applyFont="1" applyFill="1" applyBorder="1" applyAlignment="1">
      <alignment horizontal="center" vertical="center" wrapText="1"/>
    </xf>
    <xf numFmtId="0" fontId="11" fillId="10" borderId="8" xfId="0" applyFont="1" applyFill="1" applyBorder="1"/>
    <xf numFmtId="0" fontId="0" fillId="10" borderId="8" xfId="0" applyFill="1" applyBorder="1"/>
    <xf numFmtId="41" fontId="53" fillId="10" borderId="7" xfId="0" applyNumberFormat="1" applyFont="1" applyFill="1" applyBorder="1" applyAlignment="1">
      <alignment horizontal="center"/>
    </xf>
    <xf numFmtId="41" fontId="53" fillId="10" borderId="4" xfId="0" applyNumberFormat="1" applyFont="1" applyFill="1" applyBorder="1" applyAlignment="1">
      <alignment horizontal="right"/>
    </xf>
    <xf numFmtId="41" fontId="53" fillId="10" borderId="4" xfId="0" applyNumberFormat="1" applyFont="1" applyFill="1" applyBorder="1" applyAlignment="1">
      <alignment horizontal="center"/>
    </xf>
    <xf numFmtId="4" fontId="11" fillId="10" borderId="4" xfId="0" applyNumberFormat="1" applyFont="1" applyFill="1" applyBorder="1" applyAlignment="1">
      <alignment horizontal="center" vertical="center" wrapText="1"/>
    </xf>
    <xf numFmtId="41" fontId="23" fillId="5" borderId="1" xfId="3" applyNumberFormat="1" applyFont="1" applyFill="1" applyBorder="1" applyAlignment="1">
      <alignment horizontal="center" vertical="center" wrapText="1"/>
    </xf>
    <xf numFmtId="0" fontId="2" fillId="10" borderId="4" xfId="0" applyFont="1" applyFill="1" applyBorder="1" applyAlignment="1">
      <alignment wrapText="1"/>
    </xf>
    <xf numFmtId="0" fontId="2" fillId="10" borderId="4" xfId="0" applyFont="1" applyFill="1" applyBorder="1"/>
    <xf numFmtId="0" fontId="53" fillId="10" borderId="4" xfId="0" applyFont="1" applyFill="1" applyBorder="1" applyAlignment="1">
      <alignment horizontal="center" vertical="center"/>
    </xf>
    <xf numFmtId="2" fontId="53" fillId="10" borderId="7" xfId="0" applyNumberFormat="1" applyFont="1" applyFill="1" applyBorder="1" applyAlignment="1">
      <alignment horizontal="center"/>
    </xf>
    <xf numFmtId="2" fontId="53" fillId="10" borderId="4" xfId="0" applyNumberFormat="1" applyFont="1" applyFill="1" applyBorder="1" applyAlignment="1">
      <alignment horizontal="center"/>
    </xf>
    <xf numFmtId="0" fontId="11" fillId="0" borderId="24" xfId="0" applyFont="1" applyFill="1" applyBorder="1" applyAlignment="1">
      <alignment horizontal="center" vertical="center"/>
    </xf>
    <xf numFmtId="0" fontId="20" fillId="0" borderId="24"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31" fillId="0" borderId="24" xfId="0" applyFont="1" applyFill="1" applyBorder="1" applyAlignment="1">
      <alignment horizontal="center" vertical="center" wrapText="1"/>
    </xf>
    <xf numFmtId="0" fontId="11" fillId="0" borderId="24" xfId="0" applyFont="1" applyFill="1" applyBorder="1" applyAlignment="1">
      <alignment horizontal="justify" vertical="center" wrapText="1"/>
    </xf>
    <xf numFmtId="1" fontId="11" fillId="0" borderId="24" xfId="0" applyNumberFormat="1" applyFont="1" applyFill="1" applyBorder="1" applyAlignment="1">
      <alignment horizontal="center" vertical="center" wrapText="1"/>
    </xf>
    <xf numFmtId="9" fontId="11" fillId="0" borderId="24" xfId="12" applyFont="1" applyFill="1" applyBorder="1" applyAlignment="1">
      <alignment horizontal="center" vertical="center"/>
    </xf>
    <xf numFmtId="168" fontId="11" fillId="0" borderId="24" xfId="0" applyNumberFormat="1" applyFont="1" applyFill="1" applyBorder="1" applyAlignment="1">
      <alignment horizontal="center" vertical="center" wrapText="1"/>
    </xf>
    <xf numFmtId="0" fontId="11" fillId="0" borderId="24" xfId="0" applyNumberFormat="1" applyFont="1" applyFill="1" applyBorder="1" applyAlignment="1">
      <alignment horizontal="center" vertical="center" wrapText="1"/>
    </xf>
    <xf numFmtId="170" fontId="11" fillId="0" borderId="24" xfId="0" applyNumberFormat="1" applyFont="1" applyFill="1" applyBorder="1" applyAlignment="1">
      <alignment horizontal="center" vertical="center" wrapText="1"/>
    </xf>
    <xf numFmtId="174" fontId="21" fillId="0" borderId="24" xfId="0" applyNumberFormat="1" applyFont="1" applyFill="1" applyBorder="1" applyAlignment="1">
      <alignment vertical="center" wrapText="1"/>
    </xf>
    <xf numFmtId="170" fontId="11" fillId="0" borderId="24" xfId="0" applyNumberFormat="1" applyFont="1" applyFill="1" applyBorder="1" applyAlignment="1">
      <alignment horizontal="center" vertical="center"/>
    </xf>
    <xf numFmtId="4" fontId="11" fillId="0" borderId="24" xfId="0" applyNumberFormat="1" applyFont="1" applyFill="1" applyBorder="1" applyAlignment="1">
      <alignment horizontal="center" vertical="center" wrapText="1"/>
    </xf>
    <xf numFmtId="179" fontId="11" fillId="0" borderId="24" xfId="1" applyNumberFormat="1" applyFont="1" applyFill="1" applyBorder="1" applyAlignment="1">
      <alignment horizontal="center" vertical="center" wrapText="1"/>
    </xf>
    <xf numFmtId="179" fontId="11" fillId="0" borderId="24" xfId="0" applyNumberFormat="1" applyFont="1" applyFill="1" applyBorder="1" applyAlignment="1">
      <alignment horizontal="center" vertical="center" wrapText="1"/>
    </xf>
    <xf numFmtId="0" fontId="11" fillId="0" borderId="23" xfId="0" applyFont="1" applyFill="1" applyBorder="1" applyAlignment="1">
      <alignment horizontal="center" vertical="center" wrapText="1"/>
    </xf>
    <xf numFmtId="0" fontId="43" fillId="10" borderId="38" xfId="0" applyFont="1" applyFill="1" applyBorder="1" applyAlignment="1">
      <alignment horizontal="justify" vertical="center" wrapText="1"/>
    </xf>
    <xf numFmtId="4" fontId="11" fillId="0" borderId="26" xfId="1" applyNumberFormat="1" applyFont="1" applyFill="1" applyBorder="1" applyAlignment="1">
      <alignment horizontal="center" vertical="center"/>
    </xf>
    <xf numFmtId="0" fontId="11" fillId="0" borderId="70" xfId="0" applyFont="1" applyFill="1" applyBorder="1" applyAlignment="1">
      <alignment horizontal="center" vertical="center" wrapText="1"/>
    </xf>
    <xf numFmtId="0" fontId="21" fillId="0" borderId="36" xfId="0" applyFont="1" applyFill="1" applyBorder="1" applyAlignment="1">
      <alignment horizontal="justify" vertical="center" wrapText="1"/>
    </xf>
    <xf numFmtId="0" fontId="11" fillId="10" borderId="8" xfId="0" applyFont="1" applyFill="1" applyBorder="1" applyAlignment="1">
      <alignment horizontal="center" vertical="center" wrapText="1"/>
    </xf>
    <xf numFmtId="0" fontId="11" fillId="10" borderId="8" xfId="0" applyFont="1" applyFill="1" applyBorder="1" applyAlignment="1">
      <alignment vertical="center"/>
    </xf>
    <xf numFmtId="164" fontId="11" fillId="10" borderId="8" xfId="88" applyFont="1" applyFill="1" applyBorder="1" applyAlignment="1">
      <alignment vertical="center"/>
    </xf>
    <xf numFmtId="0" fontId="11" fillId="0" borderId="26" xfId="0" applyFont="1" applyFill="1" applyBorder="1" applyAlignment="1">
      <alignment horizontal="center" vertical="center" wrapText="1"/>
    </xf>
    <xf numFmtId="1" fontId="11" fillId="0" borderId="4" xfId="0" applyNumberFormat="1" applyFont="1" applyFill="1" applyBorder="1" applyAlignment="1">
      <alignment horizontal="center" vertical="center" wrapText="1"/>
    </xf>
    <xf numFmtId="1" fontId="11" fillId="0" borderId="35" xfId="0" applyNumberFormat="1" applyFont="1" applyFill="1" applyBorder="1" applyAlignment="1">
      <alignment horizontal="center" vertical="center" wrapText="1"/>
    </xf>
    <xf numFmtId="1" fontId="11" fillId="0" borderId="30" xfId="0" applyNumberFormat="1" applyFont="1" applyFill="1" applyBorder="1" applyAlignment="1">
      <alignment horizontal="center" vertical="center" wrapText="1"/>
    </xf>
    <xf numFmtId="1" fontId="11" fillId="0" borderId="30" xfId="0" applyNumberFormat="1" applyFont="1" applyFill="1" applyBorder="1" applyAlignment="1">
      <alignment horizontal="center" vertical="center" wrapText="1"/>
    </xf>
    <xf numFmtId="1" fontId="11" fillId="0" borderId="4" xfId="0" applyNumberFormat="1" applyFont="1" applyFill="1" applyBorder="1" applyAlignment="1">
      <alignment horizontal="center" vertical="center" wrapText="1"/>
    </xf>
    <xf numFmtId="1" fontId="11" fillId="0" borderId="35" xfId="0" applyNumberFormat="1" applyFont="1" applyFill="1" applyBorder="1" applyAlignment="1">
      <alignment horizontal="center" vertical="center" wrapText="1"/>
    </xf>
    <xf numFmtId="174" fontId="54" fillId="0" borderId="4" xfId="0" applyNumberFormat="1" applyFont="1" applyFill="1" applyBorder="1" applyAlignment="1">
      <alignment vertical="center" wrapText="1"/>
    </xf>
    <xf numFmtId="168" fontId="54" fillId="0" borderId="4" xfId="0" applyNumberFormat="1" applyFont="1" applyFill="1" applyBorder="1" applyAlignment="1">
      <alignment horizontal="center" vertical="center" wrapText="1"/>
    </xf>
    <xf numFmtId="9" fontId="21" fillId="0" borderId="4" xfId="12" applyFont="1" applyFill="1" applyBorder="1" applyAlignment="1">
      <alignment horizontal="center" vertical="center"/>
    </xf>
    <xf numFmtId="0" fontId="11" fillId="0" borderId="27" xfId="0" applyFont="1" applyFill="1" applyBorder="1" applyAlignment="1">
      <alignment horizontal="center" vertical="center"/>
    </xf>
    <xf numFmtId="0" fontId="21" fillId="0" borderId="38" xfId="0" applyFont="1" applyFill="1" applyBorder="1" applyAlignment="1">
      <alignment horizontal="justify" vertical="center" wrapText="1"/>
    </xf>
    <xf numFmtId="1" fontId="55" fillId="0" borderId="35" xfId="0" applyNumberFormat="1" applyFont="1" applyFill="1" applyBorder="1" applyAlignment="1">
      <alignment horizontal="center" vertical="center" wrapText="1"/>
    </xf>
    <xf numFmtId="9" fontId="11" fillId="0" borderId="35" xfId="12" applyFont="1" applyFill="1" applyBorder="1" applyAlignment="1">
      <alignment horizontal="center" vertical="center" wrapText="1"/>
    </xf>
    <xf numFmtId="168" fontId="21" fillId="0" borderId="35" xfId="0" applyNumberFormat="1" applyFont="1" applyFill="1" applyBorder="1" applyAlignment="1">
      <alignment horizontal="center" vertical="center" wrapText="1"/>
    </xf>
    <xf numFmtId="174" fontId="54" fillId="0" borderId="35" xfId="0" applyNumberFormat="1" applyFont="1" applyFill="1" applyBorder="1" applyAlignment="1">
      <alignment vertical="center" wrapText="1"/>
    </xf>
    <xf numFmtId="0" fontId="43" fillId="10" borderId="36" xfId="0" applyFont="1" applyFill="1" applyBorder="1" applyAlignment="1">
      <alignment horizontal="justify" vertical="center" wrapText="1"/>
    </xf>
    <xf numFmtId="4" fontId="11" fillId="10" borderId="8" xfId="0" applyNumberFormat="1" applyFont="1" applyFill="1" applyBorder="1" applyAlignment="1">
      <alignment vertical="center"/>
    </xf>
    <xf numFmtId="1" fontId="11" fillId="0" borderId="4" xfId="0" applyNumberFormat="1" applyFont="1" applyFill="1" applyBorder="1" applyAlignment="1">
      <alignment horizontal="center" vertical="center" wrapText="1"/>
    </xf>
    <xf numFmtId="1" fontId="11" fillId="0" borderId="35" xfId="0" applyNumberFormat="1" applyFont="1" applyFill="1" applyBorder="1" applyAlignment="1">
      <alignment horizontal="center" vertical="center" wrapText="1"/>
    </xf>
    <xf numFmtId="1" fontId="11" fillId="0" borderId="30" xfId="0" applyNumberFormat="1" applyFont="1" applyFill="1" applyBorder="1" applyAlignment="1">
      <alignment horizontal="center" vertical="center" wrapText="1"/>
    </xf>
    <xf numFmtId="0" fontId="0" fillId="0" borderId="30" xfId="0" applyFill="1" applyBorder="1" applyAlignment="1">
      <alignment horizontal="center" vertical="center" wrapText="1"/>
    </xf>
    <xf numFmtId="0" fontId="0" fillId="0" borderId="4" xfId="0" applyFill="1" applyBorder="1" applyAlignment="1">
      <alignment horizontal="center" vertical="center" wrapText="1"/>
    </xf>
    <xf numFmtId="1" fontId="11" fillId="0" borderId="35" xfId="0" applyNumberFormat="1" applyFont="1" applyFill="1" applyBorder="1" applyAlignment="1">
      <alignment horizontal="center" vertical="center" wrapText="1"/>
    </xf>
    <xf numFmtId="1" fontId="11" fillId="0" borderId="24" xfId="0" applyNumberFormat="1" applyFont="1" applyFill="1" applyBorder="1" applyAlignment="1">
      <alignment horizontal="center" vertical="center" wrapText="1"/>
    </xf>
    <xf numFmtId="0" fontId="43" fillId="0" borderId="33" xfId="0" applyFont="1" applyFill="1" applyBorder="1" applyAlignment="1">
      <alignment horizontal="justify" vertical="center" wrapText="1"/>
    </xf>
    <xf numFmtId="0" fontId="56" fillId="10" borderId="4" xfId="0" applyFont="1" applyFill="1" applyBorder="1" applyAlignment="1">
      <alignment horizontal="center" vertical="center"/>
    </xf>
    <xf numFmtId="9" fontId="11" fillId="0" borderId="24" xfId="12" applyFont="1" applyFill="1" applyBorder="1" applyAlignment="1">
      <alignment horizontal="center" vertical="center" wrapText="1"/>
    </xf>
    <xf numFmtId="168" fontId="21" fillId="0" borderId="24" xfId="0" applyNumberFormat="1" applyFont="1" applyFill="1" applyBorder="1" applyAlignment="1">
      <alignment horizontal="center" vertical="center" wrapText="1"/>
    </xf>
    <xf numFmtId="0" fontId="11" fillId="0" borderId="45" xfId="0" applyFont="1" applyFill="1" applyBorder="1" applyAlignment="1">
      <alignment horizontal="center" vertical="center"/>
    </xf>
    <xf numFmtId="0" fontId="20" fillId="0" borderId="45"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11" fillId="0" borderId="45" xfId="0" applyFont="1" applyFill="1" applyBorder="1" applyAlignment="1">
      <alignment horizontal="center" vertical="center" wrapText="1"/>
    </xf>
    <xf numFmtId="0" fontId="31" fillId="0" borderId="45" xfId="0" applyFont="1" applyFill="1" applyBorder="1" applyAlignment="1">
      <alignment horizontal="center" vertical="center" wrapText="1"/>
    </xf>
    <xf numFmtId="0" fontId="11" fillId="0" borderId="45" xfId="0" applyFont="1" applyFill="1" applyBorder="1" applyAlignment="1">
      <alignment horizontal="justify" vertical="center" wrapText="1"/>
    </xf>
    <xf numFmtId="1" fontId="11" fillId="0" borderId="45" xfId="0" applyNumberFormat="1" applyFont="1" applyFill="1" applyBorder="1" applyAlignment="1">
      <alignment horizontal="center" vertical="center" wrapText="1"/>
    </xf>
    <xf numFmtId="9" fontId="11" fillId="0" borderId="45" xfId="12" applyFont="1" applyFill="1" applyBorder="1" applyAlignment="1">
      <alignment horizontal="center" vertical="center"/>
    </xf>
    <xf numFmtId="168" fontId="11" fillId="0" borderId="45" xfId="0" applyNumberFormat="1" applyFont="1" applyFill="1" applyBorder="1" applyAlignment="1">
      <alignment horizontal="center" vertical="center" wrapText="1"/>
    </xf>
    <xf numFmtId="0" fontId="11" fillId="0" borderId="45" xfId="0" applyNumberFormat="1" applyFont="1" applyFill="1" applyBorder="1" applyAlignment="1">
      <alignment horizontal="center" vertical="center" wrapText="1"/>
    </xf>
    <xf numFmtId="170" fontId="11" fillId="0" borderId="45" xfId="0" applyNumberFormat="1" applyFont="1" applyFill="1" applyBorder="1" applyAlignment="1">
      <alignment horizontal="center" vertical="center" wrapText="1"/>
    </xf>
    <xf numFmtId="174" fontId="21" fillId="0" borderId="45" xfId="0" applyNumberFormat="1" applyFont="1" applyFill="1" applyBorder="1" applyAlignment="1">
      <alignment vertical="center"/>
    </xf>
    <xf numFmtId="170" fontId="11" fillId="0" borderId="45" xfId="0" applyNumberFormat="1" applyFont="1" applyFill="1" applyBorder="1" applyAlignment="1">
      <alignment horizontal="center" vertical="center"/>
    </xf>
    <xf numFmtId="4" fontId="11" fillId="0" borderId="45" xfId="0" applyNumberFormat="1" applyFont="1" applyFill="1" applyBorder="1" applyAlignment="1">
      <alignment horizontal="center" vertical="center" wrapText="1"/>
    </xf>
    <xf numFmtId="179" fontId="11" fillId="0" borderId="45" xfId="1" applyNumberFormat="1" applyFont="1" applyFill="1" applyBorder="1" applyAlignment="1">
      <alignment horizontal="center" vertical="center" wrapText="1"/>
    </xf>
    <xf numFmtId="4" fontId="11" fillId="0" borderId="45" xfId="1" applyNumberFormat="1" applyFont="1" applyFill="1" applyBorder="1" applyAlignment="1">
      <alignment horizontal="center" vertical="center"/>
    </xf>
    <xf numFmtId="179" fontId="11" fillId="0" borderId="45" xfId="0" applyNumberFormat="1" applyFont="1" applyFill="1" applyBorder="1" applyAlignment="1">
      <alignment horizontal="center" vertical="center" wrapText="1"/>
    </xf>
    <xf numFmtId="0" fontId="11" fillId="0" borderId="55" xfId="0" applyFont="1" applyFill="1" applyBorder="1" applyAlignment="1">
      <alignment horizontal="center" vertical="center" wrapText="1"/>
    </xf>
    <xf numFmtId="0" fontId="43" fillId="10" borderId="56" xfId="0" applyFont="1" applyFill="1" applyBorder="1" applyAlignment="1">
      <alignment horizontal="justify" vertical="center" wrapText="1"/>
    </xf>
    <xf numFmtId="2" fontId="57" fillId="10" borderId="7" xfId="0" applyNumberFormat="1" applyFont="1" applyFill="1" applyBorder="1" applyAlignment="1">
      <alignment horizontal="center"/>
    </xf>
    <xf numFmtId="0" fontId="1" fillId="0" borderId="0" xfId="91"/>
    <xf numFmtId="0" fontId="1" fillId="0" borderId="0" xfId="91" applyAlignment="1">
      <alignment horizontal="center" vertical="center"/>
    </xf>
    <xf numFmtId="0" fontId="34" fillId="11" borderId="44" xfId="91" applyFont="1" applyFill="1" applyBorder="1" applyAlignment="1">
      <alignment horizontal="center" vertical="center" wrapText="1"/>
    </xf>
    <xf numFmtId="0" fontId="34" fillId="11" borderId="45" xfId="91" applyFont="1" applyFill="1" applyBorder="1" applyAlignment="1">
      <alignment horizontal="center" vertical="center"/>
    </xf>
    <xf numFmtId="0" fontId="34" fillId="11" borderId="45" xfId="91" applyFont="1" applyFill="1" applyBorder="1" applyAlignment="1">
      <alignment horizontal="center" vertical="center" wrapText="1"/>
    </xf>
    <xf numFmtId="0" fontId="34" fillId="11" borderId="45" xfId="91" applyFont="1" applyFill="1" applyBorder="1"/>
    <xf numFmtId="0" fontId="34" fillId="11" borderId="56" xfId="91" applyFont="1" applyFill="1" applyBorder="1" applyAlignment="1">
      <alignment horizontal="center" vertical="center" wrapText="1"/>
    </xf>
    <xf numFmtId="0" fontId="14" fillId="0" borderId="0" xfId="91" applyFont="1" applyAlignment="1" applyProtection="1">
      <alignment horizontal="center" vertical="center" textRotation="90" wrapText="1"/>
      <protection hidden="1"/>
    </xf>
    <xf numFmtId="0" fontId="34" fillId="11" borderId="17" xfId="91" applyFont="1" applyFill="1" applyBorder="1" applyAlignment="1">
      <alignment horizontal="center" vertical="center" wrapText="1"/>
    </xf>
    <xf numFmtId="0" fontId="34" fillId="11" borderId="26" xfId="91" applyFont="1" applyFill="1" applyBorder="1" applyAlignment="1">
      <alignment horizontal="center" vertical="center" wrapText="1"/>
    </xf>
    <xf numFmtId="2" fontId="1" fillId="0" borderId="0" xfId="91" applyNumberFormat="1" applyAlignment="1">
      <alignment horizontal="center" vertical="center"/>
    </xf>
    <xf numFmtId="0" fontId="35" fillId="0" borderId="0" xfId="91" applyFont="1"/>
    <xf numFmtId="180" fontId="1" fillId="0" borderId="0" xfId="91" applyNumberFormat="1"/>
    <xf numFmtId="180" fontId="1" fillId="0" borderId="0" xfId="91" applyNumberFormat="1" applyAlignment="1">
      <alignment horizontal="center" vertical="center"/>
    </xf>
    <xf numFmtId="2" fontId="1" fillId="0" borderId="0" xfId="91" applyNumberFormat="1" applyAlignment="1">
      <alignment horizontal="center"/>
    </xf>
    <xf numFmtId="0" fontId="1" fillId="0" borderId="29" xfId="91" applyBorder="1" applyAlignment="1">
      <alignment horizontal="center" vertical="center"/>
    </xf>
    <xf numFmtId="0" fontId="1" fillId="0" borderId="30" xfId="91" applyBorder="1" applyAlignment="1">
      <alignment horizontal="center" vertical="center"/>
    </xf>
    <xf numFmtId="0" fontId="25" fillId="0" borderId="30" xfId="91" applyFont="1" applyBorder="1" applyAlignment="1">
      <alignment horizontal="center" vertical="center" wrapText="1"/>
    </xf>
    <xf numFmtId="2" fontId="1" fillId="0" borderId="30" xfId="91" applyNumberFormat="1" applyBorder="1" applyAlignment="1">
      <alignment horizontal="center"/>
    </xf>
    <xf numFmtId="180" fontId="1" fillId="0" borderId="30" xfId="91" applyNumberFormat="1" applyBorder="1"/>
    <xf numFmtId="180" fontId="1" fillId="0" borderId="30" xfId="91" applyNumberFormat="1" applyBorder="1" applyAlignment="1">
      <alignment horizontal="center" vertical="center"/>
    </xf>
    <xf numFmtId="2" fontId="1" fillId="0" borderId="31" xfId="91" applyNumberFormat="1" applyBorder="1" applyAlignment="1">
      <alignment horizontal="center"/>
    </xf>
    <xf numFmtId="0" fontId="34" fillId="11" borderId="75" xfId="91" applyFont="1" applyFill="1" applyBorder="1" applyAlignment="1">
      <alignment horizontal="center" vertical="center"/>
    </xf>
    <xf numFmtId="0" fontId="34" fillId="0" borderId="75" xfId="91" applyFont="1" applyBorder="1" applyAlignment="1">
      <alignment horizontal="center" vertical="center"/>
    </xf>
    <xf numFmtId="2" fontId="1" fillId="0" borderId="0" xfId="91" applyNumberFormat="1"/>
    <xf numFmtId="1" fontId="1" fillId="0" borderId="0" xfId="91" applyNumberFormat="1" applyAlignment="1">
      <alignment horizontal="center"/>
    </xf>
    <xf numFmtId="0" fontId="1" fillId="0" borderId="32" xfId="91" applyBorder="1" applyAlignment="1">
      <alignment horizontal="center" vertical="center"/>
    </xf>
    <xf numFmtId="0" fontId="1" fillId="0" borderId="4" xfId="91" applyBorder="1" applyAlignment="1">
      <alignment horizontal="center" vertical="center"/>
    </xf>
    <xf numFmtId="0" fontId="25" fillId="0" borderId="4" xfId="91" applyFont="1" applyBorder="1" applyAlignment="1">
      <alignment horizontal="center" vertical="center" wrapText="1"/>
    </xf>
    <xf numFmtId="2" fontId="1" fillId="0" borderId="4" xfId="91" applyNumberFormat="1" applyBorder="1" applyAlignment="1">
      <alignment horizontal="center" vertical="center"/>
    </xf>
    <xf numFmtId="180" fontId="1" fillId="0" borderId="4" xfId="91" applyNumberFormat="1" applyBorder="1"/>
    <xf numFmtId="180" fontId="1" fillId="0" borderId="4" xfId="91" applyNumberFormat="1" applyBorder="1" applyAlignment="1">
      <alignment horizontal="center" vertical="center"/>
    </xf>
    <xf numFmtId="2" fontId="1" fillId="0" borderId="33" xfId="91" applyNumberFormat="1" applyBorder="1" applyAlignment="1">
      <alignment horizontal="center"/>
    </xf>
    <xf numFmtId="180" fontId="34" fillId="0" borderId="75" xfId="91" applyNumberFormat="1" applyFont="1" applyBorder="1" applyAlignment="1">
      <alignment horizontal="center" vertical="center"/>
    </xf>
    <xf numFmtId="1" fontId="1" fillId="0" borderId="32" xfId="91" applyNumberFormat="1" applyBorder="1" applyAlignment="1">
      <alignment horizontal="center"/>
    </xf>
    <xf numFmtId="0" fontId="25" fillId="0" borderId="4" xfId="91" applyFont="1" applyBorder="1" applyAlignment="1">
      <alignment horizontal="left" vertical="center" wrapText="1"/>
    </xf>
    <xf numFmtId="181" fontId="1" fillId="0" borderId="33" xfId="91" applyNumberFormat="1" applyBorder="1" applyAlignment="1">
      <alignment horizontal="center" vertical="center"/>
    </xf>
    <xf numFmtId="0" fontId="1" fillId="0" borderId="4" xfId="91" applyFont="1" applyBorder="1" applyAlignment="1">
      <alignment horizontal="center" vertical="center"/>
    </xf>
    <xf numFmtId="0" fontId="1" fillId="0" borderId="4" xfId="91" applyBorder="1" applyAlignment="1">
      <alignment horizontal="center"/>
    </xf>
    <xf numFmtId="0" fontId="0" fillId="0" borderId="4" xfId="91" applyFont="1" applyBorder="1" applyAlignment="1">
      <alignment horizontal="center" vertical="center"/>
    </xf>
    <xf numFmtId="0" fontId="58" fillId="0" borderId="4" xfId="91" applyFont="1" applyBorder="1" applyAlignment="1">
      <alignment horizontal="center" vertical="center"/>
    </xf>
    <xf numFmtId="0" fontId="1" fillId="0" borderId="34" xfId="91" applyBorder="1" applyAlignment="1">
      <alignment horizontal="center" vertical="center"/>
    </xf>
    <xf numFmtId="0" fontId="25" fillId="0" borderId="35" xfId="91" applyFont="1" applyBorder="1" applyAlignment="1">
      <alignment horizontal="center" vertical="center" wrapText="1"/>
    </xf>
    <xf numFmtId="2" fontId="1" fillId="0" borderId="35" xfId="91" applyNumberFormat="1" applyBorder="1" applyAlignment="1">
      <alignment horizontal="center"/>
    </xf>
    <xf numFmtId="180" fontId="1" fillId="0" borderId="35" xfId="91" applyNumberFormat="1" applyBorder="1"/>
    <xf numFmtId="180" fontId="1" fillId="0" borderId="35" xfId="91" applyNumberFormat="1" applyBorder="1" applyAlignment="1">
      <alignment horizontal="center" vertical="center"/>
    </xf>
    <xf numFmtId="2" fontId="1" fillId="0" borderId="36" xfId="91" applyNumberFormat="1" applyBorder="1" applyAlignment="1">
      <alignment horizontal="center"/>
    </xf>
    <xf numFmtId="1" fontId="1" fillId="0" borderId="34" xfId="91" applyNumberFormat="1" applyBorder="1" applyAlignment="1">
      <alignment horizontal="center"/>
    </xf>
    <xf numFmtId="0" fontId="25" fillId="0" borderId="35" xfId="91" applyFont="1" applyBorder="1" applyAlignment="1">
      <alignment horizontal="left" vertical="center" wrapText="1"/>
    </xf>
    <xf numFmtId="0" fontId="1" fillId="0" borderId="35" xfId="91" applyBorder="1" applyAlignment="1">
      <alignment horizontal="center"/>
    </xf>
    <xf numFmtId="181" fontId="1" fillId="0" borderId="36" xfId="91" applyNumberFormat="1" applyBorder="1" applyAlignment="1">
      <alignment horizontal="center" vertical="center"/>
    </xf>
    <xf numFmtId="0" fontId="59" fillId="0" borderId="35" xfId="91" applyFont="1" applyBorder="1" applyAlignment="1">
      <alignment horizontal="center" vertical="center"/>
    </xf>
    <xf numFmtId="1" fontId="34" fillId="7" borderId="29" xfId="91" applyNumberFormat="1" applyFont="1" applyFill="1" applyBorder="1" applyAlignment="1">
      <alignment horizontal="center"/>
    </xf>
    <xf numFmtId="0" fontId="45" fillId="7" borderId="30" xfId="91" applyFont="1" applyFill="1" applyBorder="1" applyAlignment="1">
      <alignment horizontal="left" vertical="center" wrapText="1"/>
    </xf>
    <xf numFmtId="0" fontId="34" fillId="7" borderId="30" xfId="91" applyFont="1" applyFill="1" applyBorder="1" applyAlignment="1">
      <alignment horizontal="center" vertical="center"/>
    </xf>
    <xf numFmtId="181" fontId="34" fillId="7" borderId="31" xfId="91" applyNumberFormat="1" applyFont="1" applyFill="1" applyBorder="1" applyAlignment="1">
      <alignment horizontal="center" vertical="center"/>
    </xf>
    <xf numFmtId="0" fontId="45" fillId="10" borderId="4" xfId="0" applyFont="1" applyFill="1" applyBorder="1" applyAlignment="1">
      <alignment horizontal="center" vertical="center" wrapText="1"/>
    </xf>
    <xf numFmtId="0" fontId="34" fillId="10" borderId="4" xfId="0" applyFont="1" applyFill="1" applyBorder="1" applyAlignment="1">
      <alignment wrapText="1"/>
    </xf>
    <xf numFmtId="0" fontId="34" fillId="10" borderId="4" xfId="0" applyFont="1" applyFill="1" applyBorder="1"/>
    <xf numFmtId="0" fontId="57" fillId="10" borderId="4" xfId="0" applyFont="1" applyFill="1" applyBorder="1" applyAlignment="1">
      <alignment horizontal="center" vertical="center"/>
    </xf>
    <xf numFmtId="41" fontId="57" fillId="10" borderId="7" xfId="0" applyNumberFormat="1" applyFont="1" applyFill="1" applyBorder="1" applyAlignment="1">
      <alignment horizontal="center"/>
    </xf>
    <xf numFmtId="41" fontId="57" fillId="10" borderId="4" xfId="0" applyNumberFormat="1" applyFont="1" applyFill="1" applyBorder="1" applyAlignment="1">
      <alignment horizontal="right"/>
    </xf>
    <xf numFmtId="0" fontId="33" fillId="4" borderId="20" xfId="0" applyFont="1" applyFill="1" applyBorder="1" applyAlignment="1">
      <alignment horizontal="center" vertical="center" wrapText="1"/>
    </xf>
    <xf numFmtId="0" fontId="33" fillId="4" borderId="11" xfId="0" applyFont="1" applyFill="1" applyBorder="1" applyAlignment="1">
      <alignment horizontal="center" vertical="center" wrapText="1"/>
    </xf>
    <xf numFmtId="0" fontId="33" fillId="4" borderId="21" xfId="0" applyFont="1" applyFill="1" applyBorder="1" applyAlignment="1">
      <alignment horizontal="center" vertical="center" wrapText="1"/>
    </xf>
    <xf numFmtId="41" fontId="24" fillId="7" borderId="4" xfId="0" applyNumberFormat="1" applyFont="1" applyFill="1" applyBorder="1" applyAlignment="1">
      <alignment horizontal="center" vertical="center" wrapText="1"/>
    </xf>
    <xf numFmtId="0" fontId="46" fillId="4" borderId="22" xfId="0" applyFont="1" applyFill="1" applyBorder="1" applyAlignment="1">
      <alignment horizontal="center" vertical="center" wrapText="1"/>
    </xf>
    <xf numFmtId="0" fontId="46" fillId="4" borderId="5" xfId="0" applyFont="1" applyFill="1" applyBorder="1" applyAlignment="1">
      <alignment horizontal="center" vertical="center" wrapText="1"/>
    </xf>
    <xf numFmtId="0" fontId="46" fillId="4" borderId="23" xfId="0" applyFont="1" applyFill="1" applyBorder="1" applyAlignment="1">
      <alignment horizontal="center" vertical="center" wrapText="1"/>
    </xf>
    <xf numFmtId="0" fontId="34" fillId="11" borderId="73" xfId="91" applyFont="1" applyFill="1" applyBorder="1" applyAlignment="1">
      <alignment horizontal="center"/>
    </xf>
    <xf numFmtId="0" fontId="34" fillId="11" borderId="74" xfId="91" applyFont="1" applyFill="1" applyBorder="1" applyAlignment="1">
      <alignment horizontal="center"/>
    </xf>
    <xf numFmtId="0" fontId="34" fillId="11" borderId="12" xfId="91" applyFont="1" applyFill="1" applyBorder="1" applyAlignment="1">
      <alignment horizontal="center"/>
    </xf>
    <xf numFmtId="0" fontId="7" fillId="10" borderId="4" xfId="85" applyFill="1" applyBorder="1" applyAlignment="1">
      <alignment horizontal="center" vertical="center"/>
    </xf>
    <xf numFmtId="0" fontId="33" fillId="12" borderId="13" xfId="85" applyFont="1" applyFill="1" applyBorder="1" applyAlignment="1">
      <alignment horizontal="center" vertical="center" wrapText="1"/>
    </xf>
    <xf numFmtId="0" fontId="33" fillId="12" borderId="14" xfId="85" applyFont="1" applyFill="1" applyBorder="1" applyAlignment="1">
      <alignment horizontal="center" vertical="center" wrapText="1"/>
    </xf>
    <xf numFmtId="0" fontId="33" fillId="12" borderId="15" xfId="85" applyFont="1" applyFill="1" applyBorder="1" applyAlignment="1">
      <alignment horizontal="center" vertical="center" wrapText="1"/>
    </xf>
    <xf numFmtId="0" fontId="33" fillId="12" borderId="16" xfId="85" applyFont="1" applyFill="1" applyBorder="1" applyAlignment="1">
      <alignment horizontal="center" vertical="center" wrapText="1"/>
    </xf>
    <xf numFmtId="0" fontId="33" fillId="12" borderId="61" xfId="85" applyFont="1" applyFill="1" applyBorder="1" applyAlignment="1">
      <alignment horizontal="center" vertical="center" wrapText="1"/>
    </xf>
    <xf numFmtId="0" fontId="33" fillId="12" borderId="53" xfId="85" applyFont="1" applyFill="1" applyBorder="1" applyAlignment="1">
      <alignment horizontal="center" vertical="center" wrapText="1"/>
    </xf>
    <xf numFmtId="0" fontId="33" fillId="11" borderId="29" xfId="85" applyFont="1" applyFill="1" applyBorder="1" applyAlignment="1">
      <alignment horizontal="center" vertical="center"/>
    </xf>
    <xf numFmtId="0" fontId="33" fillId="11" borderId="30" xfId="85" applyFont="1" applyFill="1" applyBorder="1" applyAlignment="1">
      <alignment horizontal="center" vertical="center"/>
    </xf>
    <xf numFmtId="0" fontId="33" fillId="11" borderId="31" xfId="85" applyFont="1" applyFill="1" applyBorder="1" applyAlignment="1">
      <alignment horizontal="center" vertical="center"/>
    </xf>
    <xf numFmtId="0" fontId="33" fillId="11" borderId="32" xfId="85" applyFont="1" applyFill="1" applyBorder="1" applyAlignment="1">
      <alignment horizontal="center" vertical="center"/>
    </xf>
    <xf numFmtId="0" fontId="33" fillId="11" borderId="33" xfId="85" applyFont="1" applyFill="1" applyBorder="1" applyAlignment="1">
      <alignment horizontal="center" vertical="center"/>
    </xf>
    <xf numFmtId="0" fontId="33" fillId="17" borderId="58" xfId="85" applyFont="1" applyFill="1" applyBorder="1" applyAlignment="1">
      <alignment horizontal="center" vertical="center"/>
    </xf>
    <xf numFmtId="0" fontId="33" fillId="17" borderId="59" xfId="85" applyFont="1" applyFill="1" applyBorder="1" applyAlignment="1">
      <alignment horizontal="center" vertical="center"/>
    </xf>
    <xf numFmtId="0" fontId="33" fillId="17" borderId="60" xfId="85" applyFont="1" applyFill="1" applyBorder="1" applyAlignment="1">
      <alignment horizontal="center" vertical="center"/>
    </xf>
    <xf numFmtId="0" fontId="33" fillId="17" borderId="29" xfId="85" applyFont="1" applyFill="1" applyBorder="1" applyAlignment="1">
      <alignment horizontal="center" vertical="center"/>
    </xf>
    <xf numFmtId="0" fontId="33" fillId="17" borderId="30" xfId="85" applyFont="1" applyFill="1" applyBorder="1" applyAlignment="1">
      <alignment horizontal="center" vertical="center"/>
    </xf>
    <xf numFmtId="0" fontId="33" fillId="17" borderId="31" xfId="85" applyFont="1" applyFill="1" applyBorder="1" applyAlignment="1">
      <alignment horizontal="center" vertical="center"/>
    </xf>
    <xf numFmtId="0" fontId="33" fillId="17" borderId="32" xfId="85" applyFont="1" applyFill="1" applyBorder="1" applyAlignment="1">
      <alignment horizontal="center" vertical="center"/>
    </xf>
    <xf numFmtId="0" fontId="33" fillId="17" borderId="4" xfId="85" applyFont="1" applyFill="1" applyBorder="1" applyAlignment="1">
      <alignment horizontal="center" vertical="center"/>
    </xf>
    <xf numFmtId="0" fontId="33" fillId="17" borderId="33" xfId="85" applyFont="1" applyFill="1" applyBorder="1" applyAlignment="1">
      <alignment horizontal="center" vertical="center"/>
    </xf>
    <xf numFmtId="0" fontId="33" fillId="11" borderId="55" xfId="85" applyFont="1" applyFill="1" applyBorder="1" applyAlignment="1">
      <alignment horizontal="center" vertical="center" wrapText="1"/>
    </xf>
    <xf numFmtId="0" fontId="33" fillId="11" borderId="45" xfId="85" applyFont="1" applyFill="1" applyBorder="1" applyAlignment="1">
      <alignment horizontal="center" vertical="center" wrapText="1"/>
    </xf>
    <xf numFmtId="0" fontId="33" fillId="11" borderId="56" xfId="85" applyFont="1" applyFill="1" applyBorder="1" applyAlignment="1">
      <alignment horizontal="center" vertical="center" wrapText="1"/>
    </xf>
    <xf numFmtId="0" fontId="33" fillId="17" borderId="58" xfId="85" applyFont="1" applyFill="1" applyBorder="1" applyAlignment="1">
      <alignment horizontal="center" vertical="center" wrapText="1"/>
    </xf>
    <xf numFmtId="0" fontId="33" fillId="17" borderId="59" xfId="85" applyFont="1" applyFill="1" applyBorder="1" applyAlignment="1">
      <alignment horizontal="center" vertical="center" wrapText="1"/>
    </xf>
    <xf numFmtId="0" fontId="33" fillId="17" borderId="60" xfId="85" applyFont="1" applyFill="1" applyBorder="1" applyAlignment="1">
      <alignment horizontal="center" vertical="center" wrapText="1"/>
    </xf>
    <xf numFmtId="0" fontId="33" fillId="11" borderId="51" xfId="85" applyFont="1" applyFill="1" applyBorder="1" applyAlignment="1">
      <alignment horizontal="center" vertical="center"/>
    </xf>
    <xf numFmtId="0" fontId="33" fillId="11" borderId="6" xfId="85" applyFont="1" applyFill="1" applyBorder="1" applyAlignment="1">
      <alignment horizontal="center" vertical="center"/>
    </xf>
    <xf numFmtId="14" fontId="33" fillId="11" borderId="29" xfId="85" applyNumberFormat="1" applyFont="1" applyFill="1" applyBorder="1" applyAlignment="1">
      <alignment horizontal="center" vertical="center" wrapText="1"/>
    </xf>
    <xf numFmtId="14" fontId="33" fillId="11" borderId="32" xfId="85" applyNumberFormat="1" applyFont="1" applyFill="1" applyBorder="1" applyAlignment="1">
      <alignment horizontal="center" vertical="center" wrapText="1"/>
    </xf>
    <xf numFmtId="14" fontId="33" fillId="11" borderId="50" xfId="85" applyNumberFormat="1" applyFont="1" applyFill="1" applyBorder="1" applyAlignment="1">
      <alignment horizontal="center" vertical="center" wrapText="1"/>
    </xf>
    <xf numFmtId="14" fontId="33" fillId="11" borderId="31" xfId="85" applyNumberFormat="1" applyFont="1" applyFill="1" applyBorder="1" applyAlignment="1">
      <alignment horizontal="center" vertical="center" wrapText="1"/>
    </xf>
    <xf numFmtId="14" fontId="33" fillId="11" borderId="33" xfId="85" applyNumberFormat="1" applyFont="1" applyFill="1" applyBorder="1" applyAlignment="1">
      <alignment horizontal="center" vertical="center" wrapText="1"/>
    </xf>
    <xf numFmtId="14" fontId="33" fillId="11" borderId="48" xfId="85" applyNumberFormat="1" applyFont="1" applyFill="1" applyBorder="1" applyAlignment="1">
      <alignment horizontal="center" vertical="center" wrapText="1"/>
    </xf>
    <xf numFmtId="0" fontId="33" fillId="17" borderId="57" xfId="85" applyFont="1" applyFill="1" applyBorder="1" applyAlignment="1">
      <alignment horizontal="center" vertical="center" wrapText="1"/>
    </xf>
    <xf numFmtId="0" fontId="33" fillId="17" borderId="27" xfId="85" applyFont="1" applyFill="1" applyBorder="1" applyAlignment="1">
      <alignment horizontal="center" vertical="center" wrapText="1"/>
    </xf>
    <xf numFmtId="0" fontId="33" fillId="17" borderId="52" xfId="85" applyFont="1" applyFill="1" applyBorder="1" applyAlignment="1">
      <alignment horizontal="center" vertical="center" wrapText="1"/>
    </xf>
    <xf numFmtId="0" fontId="33" fillId="11" borderId="29" xfId="85" applyFont="1" applyFill="1" applyBorder="1" applyAlignment="1">
      <alignment horizontal="center" vertical="center" wrapText="1"/>
    </xf>
    <xf numFmtId="0" fontId="33" fillId="11" borderId="32" xfId="85" applyFont="1" applyFill="1" applyBorder="1" applyAlignment="1">
      <alignment horizontal="center" vertical="center" wrapText="1"/>
    </xf>
    <xf numFmtId="0" fontId="33" fillId="11" borderId="50" xfId="85" applyFont="1" applyFill="1" applyBorder="1" applyAlignment="1">
      <alignment horizontal="center" vertical="center" wrapText="1"/>
    </xf>
    <xf numFmtId="0" fontId="33" fillId="11" borderId="30" xfId="85" applyFont="1" applyFill="1" applyBorder="1" applyAlignment="1">
      <alignment horizontal="center" vertical="center" wrapText="1"/>
    </xf>
    <xf numFmtId="0" fontId="33" fillId="11" borderId="4" xfId="85" applyFont="1" applyFill="1" applyBorder="1" applyAlignment="1">
      <alignment horizontal="center" vertical="center" wrapText="1"/>
    </xf>
    <xf numFmtId="0" fontId="33" fillId="11" borderId="7" xfId="85" applyFont="1" applyFill="1" applyBorder="1" applyAlignment="1">
      <alignment horizontal="center" vertical="center" wrapText="1"/>
    </xf>
    <xf numFmtId="175" fontId="33" fillId="11" borderId="30" xfId="85" applyNumberFormat="1" applyFont="1" applyFill="1" applyBorder="1" applyAlignment="1">
      <alignment horizontal="center" vertical="center" wrapText="1"/>
    </xf>
    <xf numFmtId="175" fontId="33" fillId="11" borderId="4" xfId="85" applyNumberFormat="1" applyFont="1" applyFill="1" applyBorder="1" applyAlignment="1">
      <alignment horizontal="center" vertical="center" wrapText="1"/>
    </xf>
    <xf numFmtId="175" fontId="33" fillId="11" borderId="7" xfId="85" applyNumberFormat="1" applyFont="1" applyFill="1" applyBorder="1" applyAlignment="1">
      <alignment horizontal="center" vertical="center" wrapText="1"/>
    </xf>
    <xf numFmtId="177" fontId="33" fillId="11" borderId="31" xfId="85" applyNumberFormat="1" applyFont="1" applyFill="1" applyBorder="1" applyAlignment="1">
      <alignment horizontal="center" vertical="center" wrapText="1"/>
    </xf>
    <xf numFmtId="177" fontId="33" fillId="11" borderId="33" xfId="85" applyNumberFormat="1" applyFont="1" applyFill="1" applyBorder="1" applyAlignment="1">
      <alignment horizontal="center" vertical="center" wrapText="1"/>
    </xf>
    <xf numFmtId="177" fontId="33" fillId="11" borderId="48" xfId="85" applyNumberFormat="1" applyFont="1" applyFill="1" applyBorder="1" applyAlignment="1">
      <alignment horizontal="center" vertical="center" wrapText="1"/>
    </xf>
    <xf numFmtId="1" fontId="31" fillId="0" borderId="27" xfId="0" applyNumberFormat="1" applyFont="1" applyFill="1" applyBorder="1" applyAlignment="1">
      <alignment horizontal="center" vertical="center" wrapText="1"/>
    </xf>
    <xf numFmtId="1" fontId="31" fillId="0" borderId="1" xfId="0" applyNumberFormat="1" applyFont="1" applyFill="1" applyBorder="1" applyAlignment="1">
      <alignment horizontal="center" vertical="center" wrapText="1"/>
    </xf>
    <xf numFmtId="1" fontId="31" fillId="0" borderId="26" xfId="0" applyNumberFormat="1" applyFont="1" applyFill="1" applyBorder="1" applyAlignment="1">
      <alignment horizontal="center" vertical="center" wrapText="1"/>
    </xf>
    <xf numFmtId="0" fontId="11" fillId="0" borderId="29" xfId="0" applyFont="1" applyFill="1" applyBorder="1" applyAlignment="1">
      <alignment horizontal="center" vertical="center"/>
    </xf>
    <xf numFmtId="0" fontId="11" fillId="0" borderId="32" xfId="0" applyFont="1" applyFill="1" applyBorder="1" applyAlignment="1">
      <alignment horizontal="center" vertical="center"/>
    </xf>
    <xf numFmtId="0" fontId="11" fillId="0" borderId="34" xfId="0" applyFont="1" applyFill="1" applyBorder="1" applyAlignment="1">
      <alignment horizontal="center" vertical="center"/>
    </xf>
    <xf numFmtId="1" fontId="27" fillId="0" borderId="30"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1" fontId="27" fillId="0" borderId="35" xfId="0" applyNumberFormat="1" applyFont="1" applyFill="1" applyBorder="1" applyAlignment="1">
      <alignment horizontal="center" vertical="center" wrapText="1"/>
    </xf>
    <xf numFmtId="1" fontId="11" fillId="0" borderId="30" xfId="0" applyNumberFormat="1" applyFont="1" applyFill="1" applyBorder="1" applyAlignment="1">
      <alignment horizontal="center" vertical="center" wrapText="1"/>
    </xf>
    <xf numFmtId="1" fontId="11" fillId="0" borderId="4" xfId="0" applyNumberFormat="1" applyFont="1" applyFill="1" applyBorder="1" applyAlignment="1">
      <alignment horizontal="center" vertical="center" wrapText="1"/>
    </xf>
    <xf numFmtId="1" fontId="11" fillId="0" borderId="9" xfId="0" applyNumberFormat="1" applyFont="1" applyFill="1" applyBorder="1" applyAlignment="1">
      <alignment horizontal="center" vertical="center" wrapText="1"/>
    </xf>
    <xf numFmtId="1" fontId="11" fillId="0" borderId="10" xfId="0" applyNumberFormat="1" applyFont="1" applyFill="1" applyBorder="1" applyAlignment="1">
      <alignment horizontal="center" vertical="center" wrapText="1"/>
    </xf>
    <xf numFmtId="1" fontId="11" fillId="0" borderId="6" xfId="0" applyNumberFormat="1" applyFont="1" applyFill="1" applyBorder="1" applyAlignment="1">
      <alignment horizontal="center" vertical="center" wrapText="1"/>
    </xf>
    <xf numFmtId="1" fontId="11" fillId="0" borderId="35" xfId="0" applyNumberFormat="1" applyFont="1" applyFill="1" applyBorder="1" applyAlignment="1">
      <alignment horizontal="center" vertical="center" wrapText="1"/>
    </xf>
    <xf numFmtId="1" fontId="11" fillId="0" borderId="45" xfId="0" applyNumberFormat="1" applyFont="1" applyFill="1" applyBorder="1" applyAlignment="1">
      <alignment horizontal="center" vertical="center" wrapText="1"/>
    </xf>
    <xf numFmtId="1" fontId="11" fillId="0" borderId="24" xfId="0" applyNumberFormat="1" applyFont="1" applyFill="1" applyBorder="1" applyAlignment="1">
      <alignment horizontal="center" vertical="center" wrapText="1"/>
    </xf>
    <xf numFmtId="1" fontId="11" fillId="0" borderId="22" xfId="0" applyNumberFormat="1" applyFont="1" applyFill="1" applyBorder="1" applyAlignment="1">
      <alignment horizontal="center" vertical="center" wrapText="1"/>
    </xf>
    <xf numFmtId="1" fontId="11" fillId="0" borderId="5" xfId="0" applyNumberFormat="1" applyFont="1" applyFill="1" applyBorder="1" applyAlignment="1">
      <alignment horizontal="center" vertical="center" wrapText="1"/>
    </xf>
    <xf numFmtId="1" fontId="11" fillId="0" borderId="23" xfId="0" applyNumberFormat="1" applyFont="1" applyFill="1" applyBorder="1" applyAlignment="1">
      <alignment horizontal="center" vertical="center" wrapText="1"/>
    </xf>
    <xf numFmtId="168" fontId="19" fillId="4" borderId="4" xfId="2" applyNumberFormat="1" applyFont="1" applyFill="1" applyBorder="1" applyAlignment="1">
      <alignment horizontal="center" vertical="center" wrapText="1"/>
    </xf>
    <xf numFmtId="168" fontId="19" fillId="4" borderId="7" xfId="2" applyNumberFormat="1" applyFont="1" applyFill="1" applyBorder="1" applyAlignment="1">
      <alignment horizontal="center" vertical="center" wrapText="1"/>
    </xf>
    <xf numFmtId="168" fontId="19" fillId="5" borderId="4" xfId="2" applyNumberFormat="1" applyFont="1" applyFill="1" applyBorder="1" applyAlignment="1">
      <alignment horizontal="center" vertical="center" wrapText="1"/>
    </xf>
    <xf numFmtId="14" fontId="19" fillId="5" borderId="4" xfId="2" applyNumberFormat="1" applyFont="1" applyFill="1" applyBorder="1" applyAlignment="1">
      <alignment horizontal="center" vertical="center" wrapText="1"/>
    </xf>
    <xf numFmtId="14" fontId="19" fillId="5" borderId="7" xfId="2" applyNumberFormat="1" applyFont="1" applyFill="1" applyBorder="1" applyAlignment="1">
      <alignment horizontal="center" vertical="center" wrapText="1"/>
    </xf>
    <xf numFmtId="0" fontId="19" fillId="5" borderId="4" xfId="2" applyNumberFormat="1" applyFont="1" applyFill="1" applyBorder="1" applyAlignment="1">
      <alignment horizontal="center" vertical="center" wrapText="1"/>
    </xf>
    <xf numFmtId="0" fontId="19" fillId="5" borderId="7" xfId="2" applyNumberFormat="1" applyFont="1" applyFill="1" applyBorder="1" applyAlignment="1">
      <alignment horizontal="center" vertical="center" wrapText="1"/>
    </xf>
    <xf numFmtId="168" fontId="19" fillId="5" borderId="7" xfId="2" applyNumberFormat="1" applyFont="1" applyFill="1" applyBorder="1" applyAlignment="1">
      <alignment horizontal="center" vertical="center" wrapText="1"/>
    </xf>
    <xf numFmtId="168" fontId="19" fillId="5" borderId="26" xfId="2" applyNumberFormat="1" applyFont="1" applyFill="1" applyBorder="1" applyAlignment="1">
      <alignment horizontal="center" vertical="center" wrapText="1"/>
    </xf>
    <xf numFmtId="168" fontId="19" fillId="18" borderId="7" xfId="2" applyNumberFormat="1" applyFont="1" applyFill="1" applyBorder="1" applyAlignment="1">
      <alignment horizontal="center" vertical="center" wrapText="1"/>
    </xf>
    <xf numFmtId="168" fontId="19" fillId="18" borderId="26" xfId="2" applyNumberFormat="1" applyFont="1" applyFill="1" applyBorder="1" applyAlignment="1">
      <alignment horizontal="center" vertical="center" wrapText="1"/>
    </xf>
    <xf numFmtId="9" fontId="19" fillId="5" borderId="4" xfId="1" applyFont="1" applyFill="1" applyBorder="1" applyAlignment="1">
      <alignment horizontal="center" vertical="center" wrapText="1"/>
    </xf>
    <xf numFmtId="9" fontId="19" fillId="5" borderId="7" xfId="1" applyFont="1" applyFill="1" applyBorder="1" applyAlignment="1">
      <alignment horizontal="center" vertical="center" wrapText="1"/>
    </xf>
    <xf numFmtId="168" fontId="47" fillId="4" borderId="4" xfId="2" applyNumberFormat="1" applyFont="1" applyFill="1" applyBorder="1" applyAlignment="1">
      <alignment horizontal="center" vertical="center" wrapText="1"/>
    </xf>
    <xf numFmtId="168" fontId="47" fillId="4" borderId="7" xfId="2" applyNumberFormat="1" applyFont="1" applyFill="1" applyBorder="1" applyAlignment="1">
      <alignment horizontal="center" vertical="center" wrapText="1"/>
    </xf>
    <xf numFmtId="168" fontId="18" fillId="5" borderId="4" xfId="2" applyNumberFormat="1" applyFont="1" applyFill="1" applyBorder="1" applyAlignment="1">
      <alignment horizontal="center" vertical="center" wrapText="1"/>
    </xf>
    <xf numFmtId="168" fontId="18" fillId="5" borderId="7" xfId="2" applyNumberFormat="1" applyFont="1" applyFill="1" applyBorder="1" applyAlignment="1">
      <alignment horizontal="center" vertical="center" wrapText="1"/>
    </xf>
    <xf numFmtId="168" fontId="48" fillId="18" borderId="4" xfId="2" applyNumberFormat="1" applyFont="1" applyFill="1" applyBorder="1" applyAlignment="1">
      <alignment horizontal="center" vertical="center" wrapText="1"/>
    </xf>
    <xf numFmtId="168" fontId="48" fillId="18" borderId="7" xfId="2" applyNumberFormat="1" applyFont="1" applyFill="1" applyBorder="1" applyAlignment="1">
      <alignment horizontal="center" vertical="center" wrapText="1"/>
    </xf>
    <xf numFmtId="168" fontId="26" fillId="5" borderId="6" xfId="2" applyNumberFormat="1" applyFont="1" applyFill="1" applyBorder="1" applyAlignment="1">
      <alignment horizontal="center" vertical="center" wrapText="1"/>
    </xf>
    <xf numFmtId="168" fontId="26" fillId="5" borderId="21" xfId="2" applyNumberFormat="1" applyFont="1" applyFill="1" applyBorder="1" applyAlignment="1">
      <alignment horizontal="center" vertical="center" wrapText="1"/>
    </xf>
    <xf numFmtId="168" fontId="49" fillId="18" borderId="4" xfId="2" applyNumberFormat="1" applyFont="1" applyFill="1" applyBorder="1" applyAlignment="1">
      <alignment horizontal="center" vertical="center" wrapText="1"/>
    </xf>
    <xf numFmtId="168" fontId="49" fillId="18" borderId="7" xfId="2" applyNumberFormat="1" applyFont="1" applyFill="1" applyBorder="1" applyAlignment="1">
      <alignment horizontal="center" vertical="center" wrapText="1"/>
    </xf>
    <xf numFmtId="0" fontId="25" fillId="0" borderId="29"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30" xfId="0" applyFont="1" applyBorder="1" applyAlignment="1">
      <alignment horizontal="center" vertical="center"/>
    </xf>
    <xf numFmtId="0" fontId="25" fillId="0" borderId="4" xfId="0" applyFont="1" applyBorder="1" applyAlignment="1">
      <alignment horizontal="center" vertical="center"/>
    </xf>
    <xf numFmtId="0" fontId="25" fillId="0" borderId="35" xfId="0" applyFont="1" applyBorder="1" applyAlignment="1">
      <alignment horizontal="center" vertical="center"/>
    </xf>
    <xf numFmtId="0" fontId="25" fillId="9" borderId="40" xfId="0" applyFont="1" applyFill="1" applyBorder="1" applyAlignment="1">
      <alignment horizontal="center" vertical="center" wrapText="1"/>
    </xf>
    <xf numFmtId="0" fontId="25" fillId="9" borderId="41" xfId="0" applyFont="1" applyFill="1" applyBorder="1" applyAlignment="1">
      <alignment horizontal="center" vertical="center" wrapText="1"/>
    </xf>
    <xf numFmtId="0" fontId="25" fillId="9" borderId="43" xfId="0" applyFont="1" applyFill="1" applyBorder="1" applyAlignment="1">
      <alignment horizontal="center" vertical="center" wrapText="1"/>
    </xf>
    <xf numFmtId="0" fontId="25" fillId="0" borderId="40"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29" xfId="0" applyFont="1" applyFill="1" applyBorder="1" applyAlignment="1">
      <alignment horizontal="center" vertical="center" wrapText="1"/>
    </xf>
    <xf numFmtId="0" fontId="25" fillId="0" borderId="32" xfId="0" applyFont="1" applyFill="1" applyBorder="1" applyAlignment="1">
      <alignment horizontal="center" vertical="center" wrapText="1"/>
    </xf>
    <xf numFmtId="0" fontId="25" fillId="0" borderId="34" xfId="0" applyFont="1" applyFill="1" applyBorder="1" applyAlignment="1">
      <alignment horizontal="center" vertical="center" wrapText="1"/>
    </xf>
    <xf numFmtId="0" fontId="25" fillId="10" borderId="40" xfId="0" applyFont="1" applyFill="1" applyBorder="1" applyAlignment="1">
      <alignment horizontal="center" vertical="center" wrapText="1"/>
    </xf>
    <xf numFmtId="0" fontId="25" fillId="10" borderId="41" xfId="0" applyFont="1" applyFill="1" applyBorder="1" applyAlignment="1">
      <alignment horizontal="center" vertical="center" wrapText="1"/>
    </xf>
    <xf numFmtId="0" fontId="25" fillId="10" borderId="43" xfId="0" applyFont="1" applyFill="1" applyBorder="1" applyAlignment="1">
      <alignment horizontal="center" vertical="center" wrapText="1"/>
    </xf>
    <xf numFmtId="0" fontId="25" fillId="0" borderId="4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6" xfId="0" applyFont="1" applyBorder="1" applyAlignment="1">
      <alignment horizontal="center" vertical="center" wrapText="1"/>
    </xf>
    <xf numFmtId="168" fontId="23" fillId="5" borderId="0" xfId="2" applyNumberFormat="1" applyFont="1" applyFill="1" applyBorder="1" applyAlignment="1">
      <alignment horizontal="center" vertical="center" wrapText="1"/>
    </xf>
    <xf numFmtId="168" fontId="23" fillId="5" borderId="8" xfId="2" applyNumberFormat="1" applyFont="1" applyFill="1" applyBorder="1" applyAlignment="1">
      <alignment horizontal="center" vertical="center" wrapText="1"/>
    </xf>
    <xf numFmtId="0" fontId="25" fillId="0" borderId="40" xfId="0" applyFont="1" applyFill="1" applyBorder="1" applyAlignment="1">
      <alignment horizontal="center" vertical="center" wrapText="1"/>
    </xf>
    <xf numFmtId="0" fontId="25" fillId="0" borderId="41" xfId="0" applyFont="1" applyFill="1" applyBorder="1" applyAlignment="1">
      <alignment horizontal="center" vertical="center" wrapText="1"/>
    </xf>
    <xf numFmtId="0" fontId="25" fillId="0" borderId="43" xfId="0" applyFont="1" applyFill="1" applyBorder="1" applyAlignment="1">
      <alignment horizontal="center" vertical="center" wrapText="1"/>
    </xf>
    <xf numFmtId="0" fontId="28" fillId="6" borderId="7"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23" fillId="5" borderId="21" xfId="2" applyFont="1" applyFill="1" applyBorder="1" applyAlignment="1">
      <alignment horizontal="center" vertical="center" textRotation="90" wrapText="1"/>
    </xf>
    <xf numFmtId="0" fontId="23" fillId="5" borderId="3" xfId="2" applyFont="1" applyFill="1" applyBorder="1" applyAlignment="1">
      <alignment horizontal="center" vertical="center" textRotation="90" wrapText="1"/>
    </xf>
    <xf numFmtId="0" fontId="23" fillId="5" borderId="0" xfId="2" applyFont="1" applyFill="1" applyBorder="1" applyAlignment="1">
      <alignment horizontal="center" vertical="center" textRotation="90" wrapText="1"/>
    </xf>
    <xf numFmtId="0" fontId="23" fillId="5" borderId="8" xfId="2" applyFont="1" applyFill="1" applyBorder="1" applyAlignment="1">
      <alignment horizontal="center" vertical="center" textRotation="90" wrapText="1"/>
    </xf>
    <xf numFmtId="168" fontId="23" fillId="5" borderId="20" xfId="2" applyNumberFormat="1" applyFont="1" applyFill="1" applyBorder="1" applyAlignment="1">
      <alignment horizontal="center" vertical="center" wrapText="1"/>
    </xf>
    <xf numFmtId="168" fontId="23" fillId="5" borderId="25" xfId="2" applyNumberFormat="1" applyFont="1" applyFill="1" applyBorder="1" applyAlignment="1">
      <alignment horizontal="center" vertical="center" wrapText="1"/>
    </xf>
    <xf numFmtId="168" fontId="23" fillId="5" borderId="11" xfId="2" applyNumberFormat="1" applyFont="1" applyFill="1" applyBorder="1" applyAlignment="1">
      <alignment horizontal="center" vertical="center" wrapText="1"/>
    </xf>
    <xf numFmtId="0" fontId="23" fillId="5" borderId="4" xfId="3" applyFont="1" applyFill="1" applyBorder="1" applyAlignment="1">
      <alignment horizontal="center" vertical="center" wrapText="1"/>
    </xf>
    <xf numFmtId="0" fontId="23" fillId="5" borderId="7" xfId="3" applyFont="1" applyFill="1" applyBorder="1" applyAlignment="1">
      <alignment horizontal="center" vertical="center" wrapText="1"/>
    </xf>
    <xf numFmtId="10" fontId="23" fillId="5" borderId="4" xfId="3" applyNumberFormat="1" applyFont="1" applyFill="1" applyBorder="1" applyAlignment="1">
      <alignment horizontal="center" vertical="center" wrapText="1"/>
    </xf>
    <xf numFmtId="10" fontId="23" fillId="5" borderId="7" xfId="3" applyNumberFormat="1" applyFont="1" applyFill="1" applyBorder="1" applyAlignment="1">
      <alignment horizontal="center" vertical="center" wrapText="1"/>
    </xf>
    <xf numFmtId="0" fontId="28" fillId="6" borderId="4" xfId="0" applyFont="1" applyFill="1" applyBorder="1" applyAlignment="1">
      <alignment horizontal="center" vertical="center" wrapText="1"/>
    </xf>
    <xf numFmtId="0" fontId="12" fillId="5" borderId="1" xfId="2" applyFont="1" applyFill="1" applyBorder="1" applyAlignment="1">
      <alignment horizontal="center" vertical="center" wrapText="1"/>
    </xf>
    <xf numFmtId="0" fontId="12" fillId="5" borderId="24" xfId="2" applyFont="1" applyFill="1" applyBorder="1" applyAlignment="1">
      <alignment horizontal="center" vertical="center" wrapText="1"/>
    </xf>
    <xf numFmtId="0" fontId="50" fillId="18" borderId="24" xfId="0" applyFont="1" applyFill="1" applyBorder="1" applyAlignment="1">
      <alignment horizontal="center" vertical="center" wrapText="1"/>
    </xf>
    <xf numFmtId="0" fontId="50" fillId="18" borderId="22" xfId="0" applyFont="1" applyFill="1" applyBorder="1" applyAlignment="1">
      <alignment horizontal="center" vertical="center" wrapText="1"/>
    </xf>
    <xf numFmtId="0" fontId="23" fillId="5" borderId="1" xfId="3" applyFont="1" applyFill="1" applyBorder="1" applyAlignment="1">
      <alignment horizontal="center" vertical="center" wrapText="1"/>
    </xf>
    <xf numFmtId="0" fontId="23" fillId="5" borderId="26" xfId="3" applyFont="1" applyFill="1" applyBorder="1" applyAlignment="1">
      <alignment horizontal="center" vertical="center" wrapText="1"/>
    </xf>
    <xf numFmtId="0" fontId="51" fillId="5" borderId="1" xfId="3" applyFont="1" applyFill="1" applyBorder="1" applyAlignment="1">
      <alignment horizontal="center" vertical="center" wrapText="1"/>
    </xf>
    <xf numFmtId="0" fontId="51" fillId="5" borderId="26" xfId="3" applyFont="1" applyFill="1" applyBorder="1" applyAlignment="1">
      <alignment horizontal="center" vertical="center" wrapText="1"/>
    </xf>
    <xf numFmtId="9" fontId="23" fillId="5" borderId="1" xfId="3" applyNumberFormat="1" applyFont="1" applyFill="1" applyBorder="1" applyAlignment="1">
      <alignment horizontal="center" vertical="center" wrapText="1"/>
    </xf>
    <xf numFmtId="9" fontId="23" fillId="5" borderId="26" xfId="3" applyNumberFormat="1" applyFont="1" applyFill="1" applyBorder="1" applyAlignment="1">
      <alignment horizontal="center" vertical="center" wrapText="1"/>
    </xf>
    <xf numFmtId="0" fontId="28" fillId="6" borderId="26" xfId="0" applyFont="1" applyFill="1" applyBorder="1" applyAlignment="1">
      <alignment horizontal="center" vertical="center" wrapText="1"/>
    </xf>
    <xf numFmtId="168" fontId="46" fillId="18" borderId="7" xfId="2" applyNumberFormat="1" applyFont="1" applyFill="1" applyBorder="1" applyAlignment="1">
      <alignment horizontal="center" vertical="center" wrapText="1"/>
    </xf>
    <xf numFmtId="168" fontId="46" fillId="18" borderId="26" xfId="2" applyNumberFormat="1" applyFont="1" applyFill="1" applyBorder="1" applyAlignment="1">
      <alignment horizontal="center" vertical="center" wrapText="1"/>
    </xf>
    <xf numFmtId="0" fontId="25" fillId="10" borderId="67" xfId="0" applyFont="1" applyFill="1" applyBorder="1" applyAlignment="1">
      <alignment horizontal="center" vertical="center" wrapText="1"/>
    </xf>
    <xf numFmtId="0" fontId="25" fillId="10" borderId="47" xfId="0" applyFont="1" applyFill="1" applyBorder="1" applyAlignment="1">
      <alignment horizontal="center" vertical="center" wrapText="1"/>
    </xf>
    <xf numFmtId="0" fontId="25" fillId="10" borderId="27" xfId="0" applyFont="1" applyFill="1" applyBorder="1" applyAlignment="1">
      <alignment horizontal="center" vertical="center" wrapText="1"/>
    </xf>
    <xf numFmtId="0" fontId="25" fillId="10" borderId="26" xfId="0" applyFont="1" applyFill="1" applyBorder="1" applyAlignment="1">
      <alignment horizontal="center" vertical="center" wrapText="1"/>
    </xf>
    <xf numFmtId="0" fontId="25" fillId="10" borderId="52" xfId="0" applyFont="1" applyFill="1" applyBorder="1" applyAlignment="1">
      <alignment horizontal="center" vertical="center" wrapText="1"/>
    </xf>
    <xf numFmtId="0" fontId="25" fillId="10" borderId="68" xfId="0" applyFont="1" applyFill="1" applyBorder="1" applyAlignment="1">
      <alignment horizontal="center" vertical="center" wrapText="1"/>
    </xf>
    <xf numFmtId="0" fontId="29" fillId="10" borderId="27" xfId="0" applyNumberFormat="1" applyFont="1" applyFill="1" applyBorder="1" applyAlignment="1">
      <alignment horizontal="center" vertical="center"/>
    </xf>
    <xf numFmtId="0" fontId="29" fillId="10" borderId="1" xfId="0" applyNumberFormat="1" applyFont="1" applyFill="1" applyBorder="1" applyAlignment="1">
      <alignment horizontal="center" vertical="center"/>
    </xf>
    <xf numFmtId="0" fontId="29" fillId="10" borderId="26" xfId="0" applyNumberFormat="1" applyFont="1" applyFill="1" applyBorder="1" applyAlignment="1">
      <alignment horizontal="center" vertical="center"/>
    </xf>
    <xf numFmtId="0" fontId="25" fillId="10" borderId="49" xfId="0" applyFont="1" applyFill="1" applyBorder="1" applyAlignment="1">
      <alignment horizontal="center" vertical="center" wrapText="1"/>
    </xf>
    <xf numFmtId="0" fontId="25" fillId="10" borderId="1" xfId="0" applyFont="1" applyFill="1" applyBorder="1" applyAlignment="1">
      <alignment horizontal="center" vertical="center" wrapText="1"/>
    </xf>
    <xf numFmtId="0" fontId="25" fillId="10" borderId="54" xfId="0" applyFont="1" applyFill="1" applyBorder="1" applyAlignment="1">
      <alignment horizontal="center" vertical="center" wrapText="1"/>
    </xf>
    <xf numFmtId="0" fontId="25" fillId="0" borderId="27" xfId="0" applyFont="1" applyBorder="1" applyAlignment="1">
      <alignment horizontal="center" vertical="center"/>
    </xf>
    <xf numFmtId="0" fontId="25" fillId="0" borderId="1" xfId="0" applyFont="1" applyBorder="1" applyAlignment="1">
      <alignment horizontal="center" vertical="center"/>
    </xf>
    <xf numFmtId="0" fontId="25" fillId="0" borderId="26" xfId="0" applyFont="1" applyBorder="1" applyAlignment="1">
      <alignment horizontal="center" vertical="center"/>
    </xf>
    <xf numFmtId="0" fontId="25" fillId="10" borderId="31" xfId="0" applyFont="1" applyFill="1" applyBorder="1" applyAlignment="1">
      <alignment horizontal="center" vertical="center" wrapText="1"/>
    </xf>
    <xf numFmtId="0" fontId="25" fillId="10" borderId="36" xfId="0" applyFont="1" applyFill="1" applyBorder="1" applyAlignment="1">
      <alignment horizontal="center" vertical="center" wrapText="1"/>
    </xf>
    <xf numFmtId="0" fontId="52" fillId="10" borderId="27" xfId="0" applyNumberFormat="1" applyFont="1" applyFill="1" applyBorder="1" applyAlignment="1">
      <alignment horizontal="center" vertical="center"/>
    </xf>
    <xf numFmtId="0" fontId="52" fillId="10" borderId="1" xfId="0" applyNumberFormat="1" applyFont="1" applyFill="1" applyBorder="1" applyAlignment="1">
      <alignment horizontal="center" vertical="center"/>
    </xf>
    <xf numFmtId="0" fontId="52" fillId="10" borderId="26" xfId="0" applyNumberFormat="1" applyFont="1" applyFill="1" applyBorder="1" applyAlignment="1">
      <alignment horizontal="center" vertical="center"/>
    </xf>
    <xf numFmtId="0" fontId="25" fillId="0" borderId="27" xfId="0" applyFont="1" applyBorder="1" applyAlignment="1">
      <alignment horizontal="center" vertical="center" wrapText="1"/>
    </xf>
    <xf numFmtId="0" fontId="25" fillId="0" borderId="26" xfId="0" applyFont="1" applyBorder="1" applyAlignment="1">
      <alignment horizontal="center" vertical="center" wrapText="1"/>
    </xf>
    <xf numFmtId="0" fontId="30" fillId="0" borderId="0" xfId="87" applyAlignment="1">
      <alignment horizontal="left" vertical="top" wrapText="1"/>
    </xf>
    <xf numFmtId="0" fontId="36" fillId="0" borderId="0" xfId="87" applyFont="1" applyAlignment="1">
      <alignment horizontal="left" vertical="top" wrapText="1"/>
    </xf>
    <xf numFmtId="0" fontId="37" fillId="0" borderId="62" xfId="87" applyFont="1" applyBorder="1" applyAlignment="1">
      <alignment horizontal="left" vertical="top" wrapText="1"/>
    </xf>
    <xf numFmtId="0" fontId="38" fillId="0" borderId="0" xfId="87" applyFont="1" applyAlignment="1">
      <alignment horizontal="left" vertical="top" wrapText="1"/>
    </xf>
    <xf numFmtId="0" fontId="34" fillId="10" borderId="0" xfId="89" applyFont="1" applyFill="1" applyAlignment="1">
      <alignment horizontal="center" vertical="center"/>
    </xf>
    <xf numFmtId="0" fontId="4" fillId="10" borderId="0" xfId="89" applyFill="1" applyAlignment="1">
      <alignment horizontal="center" vertical="center"/>
    </xf>
  </cellXfs>
  <cellStyles count="92">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xfId="88" builtinId="3"/>
    <cellStyle name="Millares [0] 2" xfId="5"/>
    <cellStyle name="Millares 2" xfId="6"/>
    <cellStyle name="Millares 2 2" xfId="68"/>
    <cellStyle name="Millares 3" xfId="69"/>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Normal 9" xfId="90"/>
    <cellStyle name="Normal 9 2" xfId="91"/>
    <cellStyle name="Porcentaje" xfId="1" builtinId="5"/>
    <cellStyle name="Porcentual 2" xfId="12"/>
    <cellStyle name="Porcentual 2 2" xfId="13"/>
    <cellStyle name="Porcentual 2 2 2" xfId="66"/>
    <cellStyle name="Porcentual 2 3" xfId="64"/>
    <cellStyle name="Porcentual 3" xfId="84"/>
  </cellStyles>
  <dxfs count="5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9" defaultPivotStyle="PivotStyleMedium4"/>
  <colors>
    <mruColors>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ramirez\Desktop\Invias%202016\Modelos%20Matrices\Convers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ownloads\MT_SA-007-2016.OperadrLogistico%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UARIO\Downloads\MT_SA-007-2016.OperadrLogistico%2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SUARIO\Downloads\MT_SA-007-2016.OperadrLogistic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 XX"/>
      <sheetName val="SH TRM"/>
      <sheetName val="SH EURO"/>
    </sheetNames>
    <sheetDataSet>
      <sheetData sheetId="0"/>
      <sheetData sheetId="1">
        <row r="9">
          <cell r="A9">
            <v>33569</v>
          </cell>
          <cell r="B9">
            <v>693.32</v>
          </cell>
        </row>
        <row r="10">
          <cell r="A10">
            <v>33570</v>
          </cell>
          <cell r="B10">
            <v>693.99</v>
          </cell>
        </row>
        <row r="11">
          <cell r="A11">
            <v>33571</v>
          </cell>
          <cell r="B11">
            <v>694.7</v>
          </cell>
        </row>
        <row r="12">
          <cell r="A12">
            <v>33572</v>
          </cell>
          <cell r="B12">
            <v>694.7</v>
          </cell>
        </row>
        <row r="13">
          <cell r="A13">
            <v>33573</v>
          </cell>
          <cell r="B13">
            <v>643.41999999999996</v>
          </cell>
        </row>
        <row r="14">
          <cell r="A14">
            <v>33574</v>
          </cell>
          <cell r="B14">
            <v>643.41999999999996</v>
          </cell>
        </row>
        <row r="15">
          <cell r="A15">
            <v>33575</v>
          </cell>
          <cell r="B15">
            <v>639.22</v>
          </cell>
        </row>
        <row r="16">
          <cell r="A16">
            <v>33576</v>
          </cell>
          <cell r="B16">
            <v>635.70000000000005</v>
          </cell>
        </row>
        <row r="17">
          <cell r="A17">
            <v>33577</v>
          </cell>
          <cell r="B17">
            <v>631.51</v>
          </cell>
        </row>
        <row r="18">
          <cell r="A18">
            <v>33578</v>
          </cell>
          <cell r="B18">
            <v>627.16</v>
          </cell>
        </row>
        <row r="19">
          <cell r="A19">
            <v>33579</v>
          </cell>
          <cell r="B19">
            <v>638.05999999999995</v>
          </cell>
        </row>
        <row r="20">
          <cell r="A20">
            <v>33580</v>
          </cell>
          <cell r="B20">
            <v>638.05999999999995</v>
          </cell>
        </row>
        <row r="21">
          <cell r="A21">
            <v>33581</v>
          </cell>
          <cell r="B21">
            <v>638.05999999999995</v>
          </cell>
        </row>
        <row r="22">
          <cell r="A22">
            <v>33582</v>
          </cell>
          <cell r="B22">
            <v>622.91999999999996</v>
          </cell>
        </row>
        <row r="23">
          <cell r="A23">
            <v>33583</v>
          </cell>
          <cell r="B23">
            <v>627.46</v>
          </cell>
        </row>
        <row r="24">
          <cell r="A24">
            <v>33584</v>
          </cell>
          <cell r="B24">
            <v>633.09</v>
          </cell>
        </row>
        <row r="25">
          <cell r="A25">
            <v>33585</v>
          </cell>
          <cell r="B25">
            <v>632.35</v>
          </cell>
        </row>
        <row r="26">
          <cell r="A26">
            <v>33586</v>
          </cell>
          <cell r="B26">
            <v>630.91</v>
          </cell>
        </row>
        <row r="27">
          <cell r="A27">
            <v>33587</v>
          </cell>
          <cell r="B27">
            <v>630.91</v>
          </cell>
        </row>
        <row r="28">
          <cell r="A28">
            <v>33588</v>
          </cell>
          <cell r="B28">
            <v>630.91</v>
          </cell>
        </row>
        <row r="29">
          <cell r="A29">
            <v>33589</v>
          </cell>
          <cell r="B29">
            <v>626.23</v>
          </cell>
        </row>
        <row r="30">
          <cell r="A30">
            <v>33590</v>
          </cell>
          <cell r="B30">
            <v>626.52</v>
          </cell>
        </row>
        <row r="31">
          <cell r="A31">
            <v>33591</v>
          </cell>
          <cell r="B31">
            <v>633.35</v>
          </cell>
        </row>
        <row r="32">
          <cell r="A32">
            <v>33592</v>
          </cell>
          <cell r="B32">
            <v>621.71</v>
          </cell>
        </row>
        <row r="33">
          <cell r="A33">
            <v>33593</v>
          </cell>
          <cell r="B33">
            <v>620.62</v>
          </cell>
        </row>
        <row r="34">
          <cell r="A34">
            <v>33594</v>
          </cell>
          <cell r="B34">
            <v>620.62</v>
          </cell>
        </row>
        <row r="35">
          <cell r="A35">
            <v>33595</v>
          </cell>
          <cell r="B35">
            <v>620.62</v>
          </cell>
        </row>
        <row r="36">
          <cell r="A36">
            <v>33596</v>
          </cell>
          <cell r="B36">
            <v>622.95000000000005</v>
          </cell>
        </row>
        <row r="37">
          <cell r="A37">
            <v>33597</v>
          </cell>
          <cell r="B37">
            <v>622.95000000000005</v>
          </cell>
        </row>
        <row r="38">
          <cell r="A38">
            <v>33598</v>
          </cell>
          <cell r="B38">
            <v>622.95000000000005</v>
          </cell>
        </row>
        <row r="39">
          <cell r="A39">
            <v>33599</v>
          </cell>
          <cell r="B39">
            <v>631.63</v>
          </cell>
        </row>
        <row r="40">
          <cell r="A40">
            <v>33600</v>
          </cell>
          <cell r="B40">
            <v>632.37</v>
          </cell>
        </row>
        <row r="41">
          <cell r="A41">
            <v>33601</v>
          </cell>
          <cell r="B41">
            <v>632.37</v>
          </cell>
        </row>
        <row r="42">
          <cell r="A42">
            <v>33602</v>
          </cell>
          <cell r="B42">
            <v>632.37</v>
          </cell>
        </row>
        <row r="43">
          <cell r="A43">
            <v>33603</v>
          </cell>
          <cell r="B43">
            <v>632.37</v>
          </cell>
        </row>
        <row r="44">
          <cell r="A44">
            <v>33604</v>
          </cell>
          <cell r="B44">
            <v>632.37</v>
          </cell>
        </row>
        <row r="45">
          <cell r="A45">
            <v>33605</v>
          </cell>
          <cell r="B45">
            <v>638.61</v>
          </cell>
        </row>
        <row r="46">
          <cell r="A46">
            <v>33606</v>
          </cell>
          <cell r="B46">
            <v>632.58000000000004</v>
          </cell>
        </row>
        <row r="47">
          <cell r="A47">
            <v>33607</v>
          </cell>
          <cell r="B47">
            <v>638.07000000000005</v>
          </cell>
        </row>
        <row r="48">
          <cell r="A48">
            <v>33608</v>
          </cell>
          <cell r="B48">
            <v>638.07000000000005</v>
          </cell>
        </row>
        <row r="49">
          <cell r="A49">
            <v>33609</v>
          </cell>
          <cell r="B49">
            <v>638.07000000000005</v>
          </cell>
        </row>
        <row r="50">
          <cell r="A50">
            <v>33610</v>
          </cell>
          <cell r="B50">
            <v>638.07000000000005</v>
          </cell>
        </row>
        <row r="51">
          <cell r="A51">
            <v>33611</v>
          </cell>
          <cell r="B51">
            <v>638.16999999999996</v>
          </cell>
        </row>
        <row r="52">
          <cell r="A52">
            <v>33612</v>
          </cell>
          <cell r="B52">
            <v>638.61</v>
          </cell>
        </row>
        <row r="53">
          <cell r="A53">
            <v>33613</v>
          </cell>
          <cell r="B53">
            <v>637.86</v>
          </cell>
        </row>
        <row r="54">
          <cell r="A54">
            <v>33614</v>
          </cell>
          <cell r="B54">
            <v>645.04</v>
          </cell>
        </row>
        <row r="55">
          <cell r="A55">
            <v>33615</v>
          </cell>
          <cell r="B55">
            <v>645.04</v>
          </cell>
        </row>
        <row r="56">
          <cell r="A56">
            <v>33616</v>
          </cell>
          <cell r="B56">
            <v>645.04</v>
          </cell>
        </row>
        <row r="57">
          <cell r="A57">
            <v>33617</v>
          </cell>
          <cell r="B57">
            <v>659.74</v>
          </cell>
        </row>
        <row r="58">
          <cell r="A58">
            <v>33618</v>
          </cell>
          <cell r="B58">
            <v>657.49</v>
          </cell>
        </row>
        <row r="59">
          <cell r="A59">
            <v>33619</v>
          </cell>
          <cell r="B59">
            <v>653.45000000000005</v>
          </cell>
        </row>
        <row r="60">
          <cell r="A60">
            <v>33620</v>
          </cell>
          <cell r="B60">
            <v>652.91</v>
          </cell>
        </row>
        <row r="61">
          <cell r="A61">
            <v>33621</v>
          </cell>
          <cell r="B61">
            <v>645.35</v>
          </cell>
        </row>
        <row r="62">
          <cell r="A62">
            <v>33622</v>
          </cell>
          <cell r="B62">
            <v>645.35</v>
          </cell>
        </row>
        <row r="63">
          <cell r="A63">
            <v>33623</v>
          </cell>
          <cell r="B63">
            <v>645.35</v>
          </cell>
        </row>
        <row r="64">
          <cell r="A64">
            <v>33624</v>
          </cell>
          <cell r="B64">
            <v>645.97</v>
          </cell>
        </row>
        <row r="65">
          <cell r="A65">
            <v>33625</v>
          </cell>
          <cell r="B65">
            <v>647.04</v>
          </cell>
        </row>
        <row r="66">
          <cell r="A66">
            <v>33626</v>
          </cell>
          <cell r="B66">
            <v>647.01</v>
          </cell>
        </row>
        <row r="67">
          <cell r="A67">
            <v>33627</v>
          </cell>
          <cell r="B67">
            <v>647.01</v>
          </cell>
        </row>
        <row r="68">
          <cell r="A68">
            <v>33628</v>
          </cell>
          <cell r="B68">
            <v>644.83000000000004</v>
          </cell>
        </row>
        <row r="69">
          <cell r="A69">
            <v>33629</v>
          </cell>
          <cell r="B69">
            <v>644.83000000000004</v>
          </cell>
        </row>
        <row r="70">
          <cell r="A70">
            <v>33630</v>
          </cell>
          <cell r="B70">
            <v>644.83000000000004</v>
          </cell>
        </row>
        <row r="71">
          <cell r="A71">
            <v>33631</v>
          </cell>
          <cell r="B71">
            <v>645.53</v>
          </cell>
        </row>
        <row r="72">
          <cell r="A72">
            <v>33632</v>
          </cell>
          <cell r="B72">
            <v>645.20000000000005</v>
          </cell>
        </row>
        <row r="73">
          <cell r="A73">
            <v>33633</v>
          </cell>
          <cell r="B73">
            <v>644.04</v>
          </cell>
        </row>
        <row r="74">
          <cell r="A74">
            <v>33634</v>
          </cell>
          <cell r="B74">
            <v>644.27</v>
          </cell>
        </row>
        <row r="75">
          <cell r="A75">
            <v>33635</v>
          </cell>
          <cell r="B75">
            <v>640.52</v>
          </cell>
        </row>
        <row r="76">
          <cell r="A76">
            <v>33636</v>
          </cell>
          <cell r="B76">
            <v>640.52</v>
          </cell>
        </row>
        <row r="77">
          <cell r="A77">
            <v>33637</v>
          </cell>
          <cell r="B77">
            <v>640.52</v>
          </cell>
        </row>
        <row r="78">
          <cell r="A78">
            <v>33638</v>
          </cell>
          <cell r="B78">
            <v>640.52</v>
          </cell>
        </row>
        <row r="79">
          <cell r="A79">
            <v>33639</v>
          </cell>
          <cell r="B79">
            <v>638.01</v>
          </cell>
        </row>
        <row r="80">
          <cell r="A80">
            <v>33640</v>
          </cell>
          <cell r="B80">
            <v>637.65</v>
          </cell>
        </row>
        <row r="81">
          <cell r="A81">
            <v>33641</v>
          </cell>
          <cell r="B81">
            <v>636.9</v>
          </cell>
        </row>
        <row r="82">
          <cell r="A82">
            <v>33642</v>
          </cell>
          <cell r="B82">
            <v>635.34</v>
          </cell>
        </row>
        <row r="83">
          <cell r="A83">
            <v>33643</v>
          </cell>
          <cell r="B83">
            <v>635.34</v>
          </cell>
        </row>
        <row r="84">
          <cell r="A84">
            <v>33644</v>
          </cell>
          <cell r="B84">
            <v>635.34</v>
          </cell>
        </row>
        <row r="85">
          <cell r="A85">
            <v>33645</v>
          </cell>
          <cell r="B85">
            <v>634.74</v>
          </cell>
        </row>
        <row r="86">
          <cell r="A86">
            <v>33646</v>
          </cell>
          <cell r="B86">
            <v>634.59</v>
          </cell>
        </row>
        <row r="87">
          <cell r="A87">
            <v>33647</v>
          </cell>
          <cell r="B87">
            <v>634.66999999999996</v>
          </cell>
        </row>
        <row r="88">
          <cell r="A88">
            <v>33648</v>
          </cell>
          <cell r="B88">
            <v>635.6</v>
          </cell>
        </row>
        <row r="89">
          <cell r="A89">
            <v>33649</v>
          </cell>
          <cell r="B89">
            <v>634.74</v>
          </cell>
        </row>
        <row r="90">
          <cell r="A90">
            <v>33650</v>
          </cell>
          <cell r="B90">
            <v>634.74</v>
          </cell>
        </row>
        <row r="91">
          <cell r="A91">
            <v>33651</v>
          </cell>
          <cell r="B91">
            <v>634.74</v>
          </cell>
        </row>
        <row r="92">
          <cell r="A92">
            <v>33652</v>
          </cell>
          <cell r="B92">
            <v>635.66</v>
          </cell>
        </row>
        <row r="93">
          <cell r="A93">
            <v>33653</v>
          </cell>
          <cell r="B93">
            <v>635.21</v>
          </cell>
        </row>
        <row r="94">
          <cell r="A94">
            <v>33654</v>
          </cell>
          <cell r="B94">
            <v>634.92999999999995</v>
          </cell>
        </row>
        <row r="95">
          <cell r="A95">
            <v>33655</v>
          </cell>
          <cell r="B95">
            <v>633.30999999999995</v>
          </cell>
        </row>
        <row r="96">
          <cell r="A96">
            <v>33656</v>
          </cell>
          <cell r="B96">
            <v>633.03</v>
          </cell>
        </row>
        <row r="97">
          <cell r="A97">
            <v>33657</v>
          </cell>
          <cell r="B97">
            <v>633.03</v>
          </cell>
        </row>
        <row r="98">
          <cell r="A98">
            <v>33658</v>
          </cell>
          <cell r="B98">
            <v>633.03</v>
          </cell>
        </row>
        <row r="99">
          <cell r="A99">
            <v>33659</v>
          </cell>
          <cell r="B99">
            <v>633.54999999999995</v>
          </cell>
        </row>
        <row r="100">
          <cell r="A100">
            <v>33660</v>
          </cell>
          <cell r="B100">
            <v>633.74</v>
          </cell>
        </row>
        <row r="101">
          <cell r="A101">
            <v>33661</v>
          </cell>
          <cell r="B101">
            <v>634.05999999999995</v>
          </cell>
        </row>
        <row r="102">
          <cell r="A102">
            <v>33662</v>
          </cell>
          <cell r="B102">
            <v>633.91</v>
          </cell>
        </row>
        <row r="103">
          <cell r="A103">
            <v>33663</v>
          </cell>
          <cell r="B103">
            <v>636.54</v>
          </cell>
        </row>
        <row r="104">
          <cell r="A104">
            <v>33664</v>
          </cell>
          <cell r="B104">
            <v>636.54</v>
          </cell>
        </row>
        <row r="105">
          <cell r="A105">
            <v>33665</v>
          </cell>
          <cell r="B105">
            <v>636.54</v>
          </cell>
        </row>
        <row r="106">
          <cell r="A106">
            <v>33666</v>
          </cell>
          <cell r="B106">
            <v>640.95000000000005</v>
          </cell>
        </row>
        <row r="107">
          <cell r="A107">
            <v>33667</v>
          </cell>
          <cell r="B107">
            <v>636.04999999999995</v>
          </cell>
        </row>
        <row r="108">
          <cell r="A108">
            <v>33668</v>
          </cell>
          <cell r="B108">
            <v>635.86</v>
          </cell>
        </row>
        <row r="109">
          <cell r="A109">
            <v>33669</v>
          </cell>
          <cell r="B109">
            <v>636.73</v>
          </cell>
        </row>
        <row r="110">
          <cell r="A110">
            <v>33670</v>
          </cell>
          <cell r="B110">
            <v>636.22</v>
          </cell>
        </row>
        <row r="111">
          <cell r="A111">
            <v>33671</v>
          </cell>
          <cell r="B111">
            <v>636.22</v>
          </cell>
        </row>
        <row r="112">
          <cell r="A112">
            <v>33672</v>
          </cell>
          <cell r="B112">
            <v>636.22</v>
          </cell>
        </row>
        <row r="113">
          <cell r="A113">
            <v>33673</v>
          </cell>
          <cell r="B113">
            <v>635.88</v>
          </cell>
        </row>
        <row r="114">
          <cell r="A114">
            <v>33674</v>
          </cell>
          <cell r="B114">
            <v>639.78</v>
          </cell>
        </row>
        <row r="115">
          <cell r="A115">
            <v>33675</v>
          </cell>
          <cell r="B115">
            <v>639.38</v>
          </cell>
        </row>
        <row r="116">
          <cell r="A116">
            <v>33676</v>
          </cell>
          <cell r="B116">
            <v>641.29</v>
          </cell>
        </row>
        <row r="117">
          <cell r="A117">
            <v>33677</v>
          </cell>
          <cell r="B117">
            <v>642</v>
          </cell>
        </row>
        <row r="118">
          <cell r="A118">
            <v>33678</v>
          </cell>
          <cell r="B118">
            <v>642</v>
          </cell>
        </row>
        <row r="119">
          <cell r="A119">
            <v>33679</v>
          </cell>
          <cell r="B119">
            <v>642</v>
          </cell>
        </row>
        <row r="120">
          <cell r="A120">
            <v>33680</v>
          </cell>
          <cell r="B120">
            <v>644.13</v>
          </cell>
        </row>
        <row r="121">
          <cell r="A121">
            <v>33681</v>
          </cell>
          <cell r="B121">
            <v>643.83000000000004</v>
          </cell>
        </row>
        <row r="122">
          <cell r="A122">
            <v>33682</v>
          </cell>
          <cell r="B122">
            <v>642.59</v>
          </cell>
        </row>
        <row r="123">
          <cell r="A123">
            <v>33683</v>
          </cell>
          <cell r="B123">
            <v>641.53</v>
          </cell>
        </row>
        <row r="124">
          <cell r="A124">
            <v>33684</v>
          </cell>
          <cell r="B124">
            <v>640.37</v>
          </cell>
        </row>
        <row r="125">
          <cell r="A125">
            <v>33685</v>
          </cell>
          <cell r="B125">
            <v>640.37</v>
          </cell>
        </row>
        <row r="126">
          <cell r="A126">
            <v>33686</v>
          </cell>
          <cell r="B126">
            <v>640.37</v>
          </cell>
        </row>
        <row r="127">
          <cell r="A127">
            <v>33687</v>
          </cell>
          <cell r="B127">
            <v>640.37</v>
          </cell>
        </row>
        <row r="128">
          <cell r="A128">
            <v>33688</v>
          </cell>
          <cell r="B128">
            <v>642</v>
          </cell>
        </row>
        <row r="129">
          <cell r="A129">
            <v>33689</v>
          </cell>
          <cell r="B129">
            <v>641.80999999999995</v>
          </cell>
        </row>
        <row r="130">
          <cell r="A130">
            <v>33690</v>
          </cell>
          <cell r="B130">
            <v>641.22</v>
          </cell>
        </row>
        <row r="131">
          <cell r="A131">
            <v>33691</v>
          </cell>
          <cell r="B131">
            <v>647.24</v>
          </cell>
        </row>
        <row r="132">
          <cell r="A132">
            <v>33692</v>
          </cell>
          <cell r="B132">
            <v>647.24</v>
          </cell>
        </row>
        <row r="133">
          <cell r="A133">
            <v>33693</v>
          </cell>
          <cell r="B133">
            <v>647.24</v>
          </cell>
        </row>
        <row r="134">
          <cell r="A134">
            <v>33694</v>
          </cell>
          <cell r="B134">
            <v>641.59</v>
          </cell>
        </row>
        <row r="135">
          <cell r="A135">
            <v>33695</v>
          </cell>
          <cell r="B135">
            <v>641.98</v>
          </cell>
        </row>
        <row r="136">
          <cell r="A136">
            <v>33696</v>
          </cell>
          <cell r="B136">
            <v>645.14</v>
          </cell>
        </row>
        <row r="137">
          <cell r="A137">
            <v>33697</v>
          </cell>
          <cell r="B137">
            <v>644.77</v>
          </cell>
        </row>
        <row r="138">
          <cell r="A138">
            <v>33698</v>
          </cell>
          <cell r="B138">
            <v>643.11</v>
          </cell>
        </row>
        <row r="139">
          <cell r="A139">
            <v>33699</v>
          </cell>
          <cell r="B139">
            <v>643.11</v>
          </cell>
        </row>
        <row r="140">
          <cell r="A140">
            <v>33700</v>
          </cell>
          <cell r="B140">
            <v>643.11</v>
          </cell>
        </row>
        <row r="141">
          <cell r="A141">
            <v>33701</v>
          </cell>
          <cell r="B141">
            <v>645.73</v>
          </cell>
        </row>
        <row r="142">
          <cell r="A142">
            <v>33702</v>
          </cell>
          <cell r="B142">
            <v>643.98</v>
          </cell>
        </row>
        <row r="143">
          <cell r="A143">
            <v>33703</v>
          </cell>
          <cell r="B143">
            <v>644.61</v>
          </cell>
        </row>
        <row r="144">
          <cell r="A144">
            <v>33704</v>
          </cell>
          <cell r="B144">
            <v>646.5</v>
          </cell>
        </row>
        <row r="145">
          <cell r="A145">
            <v>33705</v>
          </cell>
          <cell r="B145">
            <v>647.28</v>
          </cell>
        </row>
        <row r="146">
          <cell r="A146">
            <v>33706</v>
          </cell>
          <cell r="B146">
            <v>647.28</v>
          </cell>
        </row>
        <row r="147">
          <cell r="A147">
            <v>33707</v>
          </cell>
          <cell r="B147">
            <v>647.28</v>
          </cell>
        </row>
        <row r="148">
          <cell r="A148">
            <v>33708</v>
          </cell>
          <cell r="B148">
            <v>649.48</v>
          </cell>
        </row>
        <row r="149">
          <cell r="A149">
            <v>33709</v>
          </cell>
          <cell r="B149">
            <v>655.66</v>
          </cell>
        </row>
        <row r="150">
          <cell r="A150">
            <v>33710</v>
          </cell>
          <cell r="B150">
            <v>657.97</v>
          </cell>
        </row>
        <row r="151">
          <cell r="A151">
            <v>33711</v>
          </cell>
          <cell r="B151">
            <v>657.97</v>
          </cell>
        </row>
        <row r="152">
          <cell r="A152">
            <v>33712</v>
          </cell>
          <cell r="B152">
            <v>657.97</v>
          </cell>
        </row>
        <row r="153">
          <cell r="A153">
            <v>33713</v>
          </cell>
          <cell r="B153">
            <v>657.97</v>
          </cell>
        </row>
        <row r="154">
          <cell r="A154">
            <v>33714</v>
          </cell>
          <cell r="B154">
            <v>657.97</v>
          </cell>
        </row>
        <row r="155">
          <cell r="A155">
            <v>33715</v>
          </cell>
          <cell r="B155">
            <v>655.32000000000005</v>
          </cell>
        </row>
        <row r="156">
          <cell r="A156">
            <v>33716</v>
          </cell>
          <cell r="B156">
            <v>652.57000000000005</v>
          </cell>
        </row>
        <row r="157">
          <cell r="A157">
            <v>33717</v>
          </cell>
          <cell r="B157">
            <v>651.48</v>
          </cell>
        </row>
        <row r="158">
          <cell r="A158">
            <v>33718</v>
          </cell>
          <cell r="B158">
            <v>650.24</v>
          </cell>
        </row>
        <row r="159">
          <cell r="A159">
            <v>33719</v>
          </cell>
          <cell r="B159">
            <v>651.36</v>
          </cell>
        </row>
        <row r="160">
          <cell r="A160">
            <v>33720</v>
          </cell>
          <cell r="B160">
            <v>651.36</v>
          </cell>
        </row>
        <row r="161">
          <cell r="A161">
            <v>33721</v>
          </cell>
          <cell r="B161">
            <v>651.36</v>
          </cell>
        </row>
        <row r="162">
          <cell r="A162">
            <v>33722</v>
          </cell>
          <cell r="B162">
            <v>650.30999999999995</v>
          </cell>
        </row>
        <row r="163">
          <cell r="A163">
            <v>33723</v>
          </cell>
          <cell r="B163">
            <v>651.95000000000005</v>
          </cell>
        </row>
        <row r="164">
          <cell r="A164">
            <v>33724</v>
          </cell>
          <cell r="B164">
            <v>653.83000000000004</v>
          </cell>
        </row>
        <row r="165">
          <cell r="A165">
            <v>33725</v>
          </cell>
          <cell r="B165">
            <v>653.58000000000004</v>
          </cell>
        </row>
        <row r="166">
          <cell r="A166">
            <v>33726</v>
          </cell>
          <cell r="B166">
            <v>653.58000000000004</v>
          </cell>
        </row>
        <row r="167">
          <cell r="A167">
            <v>33727</v>
          </cell>
          <cell r="B167">
            <v>653.58000000000004</v>
          </cell>
        </row>
        <row r="168">
          <cell r="A168">
            <v>33728</v>
          </cell>
          <cell r="B168">
            <v>653.58000000000004</v>
          </cell>
        </row>
        <row r="169">
          <cell r="A169">
            <v>33729</v>
          </cell>
          <cell r="B169">
            <v>653.1</v>
          </cell>
        </row>
        <row r="170">
          <cell r="A170">
            <v>33730</v>
          </cell>
          <cell r="B170">
            <v>653.70000000000005</v>
          </cell>
        </row>
        <row r="171">
          <cell r="A171">
            <v>33731</v>
          </cell>
          <cell r="B171">
            <v>654.74</v>
          </cell>
        </row>
        <row r="172">
          <cell r="A172">
            <v>33732</v>
          </cell>
          <cell r="B172">
            <v>656.4</v>
          </cell>
        </row>
        <row r="173">
          <cell r="A173">
            <v>33733</v>
          </cell>
          <cell r="B173">
            <v>657.91</v>
          </cell>
        </row>
        <row r="174">
          <cell r="A174">
            <v>33734</v>
          </cell>
          <cell r="B174">
            <v>657.91</v>
          </cell>
        </row>
        <row r="175">
          <cell r="A175">
            <v>33735</v>
          </cell>
          <cell r="B175">
            <v>657.91</v>
          </cell>
        </row>
        <row r="176">
          <cell r="A176">
            <v>33736</v>
          </cell>
          <cell r="B176">
            <v>658.52</v>
          </cell>
        </row>
        <row r="177">
          <cell r="A177">
            <v>33737</v>
          </cell>
          <cell r="B177">
            <v>660.57</v>
          </cell>
        </row>
        <row r="178">
          <cell r="A178">
            <v>33738</v>
          </cell>
          <cell r="B178">
            <v>660.88</v>
          </cell>
        </row>
        <row r="179">
          <cell r="A179">
            <v>33739</v>
          </cell>
          <cell r="B179">
            <v>663.43</v>
          </cell>
        </row>
        <row r="180">
          <cell r="A180">
            <v>33740</v>
          </cell>
          <cell r="B180">
            <v>663.58</v>
          </cell>
        </row>
        <row r="181">
          <cell r="A181">
            <v>33741</v>
          </cell>
          <cell r="B181">
            <v>663.58</v>
          </cell>
        </row>
        <row r="182">
          <cell r="A182">
            <v>33742</v>
          </cell>
          <cell r="B182">
            <v>663.58</v>
          </cell>
        </row>
        <row r="183">
          <cell r="A183">
            <v>33743</v>
          </cell>
          <cell r="B183">
            <v>663.75</v>
          </cell>
        </row>
        <row r="184">
          <cell r="A184">
            <v>33744</v>
          </cell>
          <cell r="B184">
            <v>664.5</v>
          </cell>
        </row>
        <row r="185">
          <cell r="A185">
            <v>33745</v>
          </cell>
          <cell r="B185">
            <v>663.1</v>
          </cell>
        </row>
        <row r="186">
          <cell r="A186">
            <v>33746</v>
          </cell>
          <cell r="B186">
            <v>662.6</v>
          </cell>
        </row>
        <row r="187">
          <cell r="A187">
            <v>33747</v>
          </cell>
          <cell r="B187">
            <v>662.11</v>
          </cell>
        </row>
        <row r="188">
          <cell r="A188">
            <v>33748</v>
          </cell>
          <cell r="B188">
            <v>662.11</v>
          </cell>
        </row>
        <row r="189">
          <cell r="A189">
            <v>33749</v>
          </cell>
          <cell r="B189">
            <v>662.11</v>
          </cell>
        </row>
        <row r="190">
          <cell r="A190">
            <v>33750</v>
          </cell>
          <cell r="B190">
            <v>662.15</v>
          </cell>
        </row>
        <row r="191">
          <cell r="A191">
            <v>33751</v>
          </cell>
          <cell r="B191">
            <v>660.46</v>
          </cell>
        </row>
        <row r="192">
          <cell r="A192">
            <v>33752</v>
          </cell>
          <cell r="B192">
            <v>660.16</v>
          </cell>
        </row>
        <row r="193">
          <cell r="A193">
            <v>33753</v>
          </cell>
          <cell r="B193">
            <v>660.99</v>
          </cell>
        </row>
        <row r="194">
          <cell r="A194">
            <v>33754</v>
          </cell>
          <cell r="B194">
            <v>664.37</v>
          </cell>
        </row>
        <row r="195">
          <cell r="A195">
            <v>33755</v>
          </cell>
          <cell r="B195">
            <v>664.37</v>
          </cell>
        </row>
        <row r="196">
          <cell r="A196">
            <v>33756</v>
          </cell>
          <cell r="B196">
            <v>664.37</v>
          </cell>
        </row>
        <row r="197">
          <cell r="A197">
            <v>33757</v>
          </cell>
          <cell r="B197">
            <v>664.37</v>
          </cell>
        </row>
        <row r="198">
          <cell r="A198">
            <v>33758</v>
          </cell>
          <cell r="B198">
            <v>666.11</v>
          </cell>
        </row>
        <row r="199">
          <cell r="A199">
            <v>33759</v>
          </cell>
          <cell r="B199">
            <v>664.3</v>
          </cell>
        </row>
        <row r="200">
          <cell r="A200">
            <v>33760</v>
          </cell>
          <cell r="B200">
            <v>666.47</v>
          </cell>
        </row>
        <row r="201">
          <cell r="A201">
            <v>33761</v>
          </cell>
          <cell r="B201">
            <v>664.36</v>
          </cell>
        </row>
        <row r="202">
          <cell r="A202">
            <v>33762</v>
          </cell>
          <cell r="B202">
            <v>664.36</v>
          </cell>
        </row>
        <row r="203">
          <cell r="A203">
            <v>33763</v>
          </cell>
          <cell r="B203">
            <v>664.36</v>
          </cell>
        </row>
        <row r="204">
          <cell r="A204">
            <v>33764</v>
          </cell>
          <cell r="B204">
            <v>665.91</v>
          </cell>
        </row>
        <row r="205">
          <cell r="A205">
            <v>33765</v>
          </cell>
          <cell r="B205">
            <v>665.92</v>
          </cell>
        </row>
        <row r="206">
          <cell r="A206">
            <v>33766</v>
          </cell>
          <cell r="B206">
            <v>667.96</v>
          </cell>
        </row>
        <row r="207">
          <cell r="A207">
            <v>33767</v>
          </cell>
          <cell r="B207">
            <v>667.52</v>
          </cell>
        </row>
        <row r="208">
          <cell r="A208">
            <v>33768</v>
          </cell>
          <cell r="B208">
            <v>669.55</v>
          </cell>
        </row>
        <row r="209">
          <cell r="A209">
            <v>33769</v>
          </cell>
          <cell r="B209">
            <v>669.55</v>
          </cell>
        </row>
        <row r="210">
          <cell r="A210">
            <v>33770</v>
          </cell>
          <cell r="B210">
            <v>669.55</v>
          </cell>
        </row>
        <row r="211">
          <cell r="A211">
            <v>33771</v>
          </cell>
          <cell r="B211">
            <v>671.36</v>
          </cell>
        </row>
        <row r="212">
          <cell r="A212">
            <v>33772</v>
          </cell>
          <cell r="B212">
            <v>675.76</v>
          </cell>
        </row>
        <row r="213">
          <cell r="A213">
            <v>33773</v>
          </cell>
          <cell r="B213">
            <v>680.17</v>
          </cell>
        </row>
        <row r="214">
          <cell r="A214">
            <v>33774</v>
          </cell>
          <cell r="B214">
            <v>678.25</v>
          </cell>
        </row>
        <row r="215">
          <cell r="A215">
            <v>33775</v>
          </cell>
          <cell r="B215">
            <v>683.37</v>
          </cell>
        </row>
        <row r="216">
          <cell r="A216">
            <v>33776</v>
          </cell>
          <cell r="B216">
            <v>683.37</v>
          </cell>
        </row>
        <row r="217">
          <cell r="A217">
            <v>33777</v>
          </cell>
          <cell r="B217">
            <v>683.37</v>
          </cell>
        </row>
        <row r="218">
          <cell r="A218">
            <v>33778</v>
          </cell>
          <cell r="B218">
            <v>683.37</v>
          </cell>
        </row>
        <row r="219">
          <cell r="A219">
            <v>33779</v>
          </cell>
          <cell r="B219">
            <v>690.08</v>
          </cell>
        </row>
        <row r="220">
          <cell r="A220">
            <v>33780</v>
          </cell>
          <cell r="B220">
            <v>699.09</v>
          </cell>
        </row>
        <row r="221">
          <cell r="A221">
            <v>33781</v>
          </cell>
          <cell r="B221">
            <v>701.83</v>
          </cell>
        </row>
        <row r="222">
          <cell r="A222">
            <v>33782</v>
          </cell>
          <cell r="B222">
            <v>697.57</v>
          </cell>
        </row>
        <row r="223">
          <cell r="A223">
            <v>33783</v>
          </cell>
          <cell r="B223">
            <v>697.57</v>
          </cell>
        </row>
        <row r="224">
          <cell r="A224">
            <v>33784</v>
          </cell>
          <cell r="B224">
            <v>697.57</v>
          </cell>
        </row>
        <row r="225">
          <cell r="A225">
            <v>33785</v>
          </cell>
          <cell r="B225">
            <v>697.57</v>
          </cell>
        </row>
        <row r="226">
          <cell r="A226">
            <v>33786</v>
          </cell>
          <cell r="B226">
            <v>695.36</v>
          </cell>
        </row>
        <row r="227">
          <cell r="A227">
            <v>33787</v>
          </cell>
          <cell r="B227">
            <v>694.43</v>
          </cell>
        </row>
        <row r="228">
          <cell r="A228">
            <v>33788</v>
          </cell>
          <cell r="B228">
            <v>693.71</v>
          </cell>
        </row>
        <row r="229">
          <cell r="A229">
            <v>33789</v>
          </cell>
          <cell r="B229">
            <v>693.4</v>
          </cell>
        </row>
        <row r="230">
          <cell r="A230">
            <v>33790</v>
          </cell>
          <cell r="B230">
            <v>693.4</v>
          </cell>
        </row>
        <row r="231">
          <cell r="A231">
            <v>33791</v>
          </cell>
          <cell r="B231">
            <v>693.4</v>
          </cell>
        </row>
        <row r="232">
          <cell r="A232">
            <v>33792</v>
          </cell>
          <cell r="B232">
            <v>696.12</v>
          </cell>
        </row>
        <row r="233">
          <cell r="A233">
            <v>33793</v>
          </cell>
          <cell r="B233">
            <v>695.65</v>
          </cell>
        </row>
        <row r="234">
          <cell r="A234">
            <v>33794</v>
          </cell>
          <cell r="B234">
            <v>699.01</v>
          </cell>
        </row>
        <row r="235">
          <cell r="A235">
            <v>33795</v>
          </cell>
          <cell r="B235">
            <v>703.74</v>
          </cell>
        </row>
        <row r="236">
          <cell r="A236">
            <v>33796</v>
          </cell>
          <cell r="B236">
            <v>708.72</v>
          </cell>
        </row>
        <row r="237">
          <cell r="A237">
            <v>33797</v>
          </cell>
          <cell r="B237">
            <v>708.72</v>
          </cell>
        </row>
        <row r="238">
          <cell r="A238">
            <v>33798</v>
          </cell>
          <cell r="B238">
            <v>708.72</v>
          </cell>
        </row>
        <row r="239">
          <cell r="A239">
            <v>33799</v>
          </cell>
          <cell r="B239">
            <v>720.47</v>
          </cell>
        </row>
        <row r="240">
          <cell r="A240">
            <v>33800</v>
          </cell>
          <cell r="B240">
            <v>719.15</v>
          </cell>
        </row>
        <row r="241">
          <cell r="A241">
            <v>33801</v>
          </cell>
          <cell r="B241">
            <v>717.45</v>
          </cell>
        </row>
        <row r="242">
          <cell r="A242">
            <v>33802</v>
          </cell>
          <cell r="B242">
            <v>717.7</v>
          </cell>
        </row>
        <row r="243">
          <cell r="A243">
            <v>33803</v>
          </cell>
          <cell r="B243">
            <v>715.11</v>
          </cell>
        </row>
        <row r="244">
          <cell r="A244">
            <v>33804</v>
          </cell>
          <cell r="B244">
            <v>715.11</v>
          </cell>
        </row>
        <row r="245">
          <cell r="A245">
            <v>33805</v>
          </cell>
          <cell r="B245">
            <v>715.11</v>
          </cell>
        </row>
        <row r="246">
          <cell r="A246">
            <v>33806</v>
          </cell>
          <cell r="B246">
            <v>715.11</v>
          </cell>
        </row>
        <row r="247">
          <cell r="A247">
            <v>33807</v>
          </cell>
          <cell r="B247">
            <v>710.91</v>
          </cell>
        </row>
        <row r="248">
          <cell r="A248">
            <v>33808</v>
          </cell>
          <cell r="B248">
            <v>707.96</v>
          </cell>
        </row>
        <row r="249">
          <cell r="A249">
            <v>33809</v>
          </cell>
          <cell r="B249">
            <v>699.73</v>
          </cell>
        </row>
        <row r="250">
          <cell r="A250">
            <v>33810</v>
          </cell>
          <cell r="B250">
            <v>699.68</v>
          </cell>
        </row>
        <row r="251">
          <cell r="A251">
            <v>33811</v>
          </cell>
          <cell r="B251">
            <v>699.68</v>
          </cell>
        </row>
        <row r="252">
          <cell r="A252">
            <v>33812</v>
          </cell>
          <cell r="B252">
            <v>699.68</v>
          </cell>
        </row>
        <row r="253">
          <cell r="A253">
            <v>33813</v>
          </cell>
          <cell r="B253">
            <v>701.66</v>
          </cell>
        </row>
        <row r="254">
          <cell r="A254">
            <v>33814</v>
          </cell>
          <cell r="B254">
            <v>701.89</v>
          </cell>
        </row>
        <row r="255">
          <cell r="A255">
            <v>33815</v>
          </cell>
          <cell r="B255">
            <v>702.02</v>
          </cell>
        </row>
        <row r="256">
          <cell r="A256">
            <v>33816</v>
          </cell>
          <cell r="B256">
            <v>705.14</v>
          </cell>
        </row>
        <row r="257">
          <cell r="A257">
            <v>33817</v>
          </cell>
          <cell r="B257">
            <v>702.52</v>
          </cell>
        </row>
        <row r="258">
          <cell r="A258">
            <v>33818</v>
          </cell>
          <cell r="B258">
            <v>702.52</v>
          </cell>
        </row>
        <row r="259">
          <cell r="A259">
            <v>33819</v>
          </cell>
          <cell r="B259">
            <v>702.52</v>
          </cell>
        </row>
        <row r="260">
          <cell r="A260">
            <v>33820</v>
          </cell>
          <cell r="B260">
            <v>701.82</v>
          </cell>
        </row>
        <row r="261">
          <cell r="A261">
            <v>33821</v>
          </cell>
          <cell r="B261">
            <v>698.84</v>
          </cell>
        </row>
        <row r="262">
          <cell r="A262">
            <v>33822</v>
          </cell>
          <cell r="B262">
            <v>695.32</v>
          </cell>
        </row>
        <row r="263">
          <cell r="A263">
            <v>33823</v>
          </cell>
          <cell r="B263">
            <v>694.25</v>
          </cell>
        </row>
        <row r="264">
          <cell r="A264">
            <v>33824</v>
          </cell>
          <cell r="B264">
            <v>694.25</v>
          </cell>
        </row>
        <row r="265">
          <cell r="A265">
            <v>33825</v>
          </cell>
          <cell r="B265">
            <v>694.25</v>
          </cell>
        </row>
        <row r="266">
          <cell r="A266">
            <v>33826</v>
          </cell>
          <cell r="B266">
            <v>694.25</v>
          </cell>
        </row>
        <row r="267">
          <cell r="A267">
            <v>33827</v>
          </cell>
          <cell r="B267">
            <v>692.72</v>
          </cell>
        </row>
        <row r="268">
          <cell r="A268">
            <v>33828</v>
          </cell>
          <cell r="B268">
            <v>692.25</v>
          </cell>
        </row>
        <row r="269">
          <cell r="A269">
            <v>33829</v>
          </cell>
          <cell r="B269">
            <v>694.28</v>
          </cell>
        </row>
        <row r="270">
          <cell r="A270">
            <v>33830</v>
          </cell>
          <cell r="B270">
            <v>692.51</v>
          </cell>
        </row>
        <row r="271">
          <cell r="A271">
            <v>33831</v>
          </cell>
          <cell r="B271">
            <v>693.25</v>
          </cell>
        </row>
        <row r="272">
          <cell r="A272">
            <v>33832</v>
          </cell>
          <cell r="B272">
            <v>693.25</v>
          </cell>
        </row>
        <row r="273">
          <cell r="A273">
            <v>33833</v>
          </cell>
          <cell r="B273">
            <v>693.25</v>
          </cell>
        </row>
        <row r="274">
          <cell r="A274">
            <v>33834</v>
          </cell>
          <cell r="B274">
            <v>693.25</v>
          </cell>
        </row>
        <row r="275">
          <cell r="A275">
            <v>33835</v>
          </cell>
          <cell r="B275">
            <v>693.69</v>
          </cell>
        </row>
        <row r="276">
          <cell r="A276">
            <v>33836</v>
          </cell>
          <cell r="B276">
            <v>692.48</v>
          </cell>
        </row>
        <row r="277">
          <cell r="A277">
            <v>33837</v>
          </cell>
          <cell r="B277">
            <v>692.56</v>
          </cell>
        </row>
        <row r="278">
          <cell r="A278">
            <v>33838</v>
          </cell>
          <cell r="B278">
            <v>693.94</v>
          </cell>
        </row>
        <row r="279">
          <cell r="A279">
            <v>33839</v>
          </cell>
          <cell r="B279">
            <v>693.94</v>
          </cell>
        </row>
        <row r="280">
          <cell r="A280">
            <v>33840</v>
          </cell>
          <cell r="B280">
            <v>693.94</v>
          </cell>
        </row>
        <row r="281">
          <cell r="A281">
            <v>33841</v>
          </cell>
          <cell r="B281">
            <v>689.56</v>
          </cell>
        </row>
        <row r="282">
          <cell r="A282">
            <v>33842</v>
          </cell>
          <cell r="B282">
            <v>689.21</v>
          </cell>
        </row>
        <row r="283">
          <cell r="A283">
            <v>33843</v>
          </cell>
          <cell r="B283">
            <v>689.45</v>
          </cell>
        </row>
        <row r="284">
          <cell r="A284">
            <v>33844</v>
          </cell>
          <cell r="B284">
            <v>690.3</v>
          </cell>
        </row>
        <row r="285">
          <cell r="A285">
            <v>33845</v>
          </cell>
          <cell r="B285">
            <v>691.68</v>
          </cell>
        </row>
        <row r="286">
          <cell r="A286">
            <v>33846</v>
          </cell>
          <cell r="B286">
            <v>691.68</v>
          </cell>
        </row>
        <row r="287">
          <cell r="A287">
            <v>33847</v>
          </cell>
          <cell r="B287">
            <v>691.68</v>
          </cell>
        </row>
        <row r="288">
          <cell r="A288">
            <v>33848</v>
          </cell>
          <cell r="B288">
            <v>691.9</v>
          </cell>
        </row>
        <row r="289">
          <cell r="A289">
            <v>33849</v>
          </cell>
          <cell r="B289">
            <v>692.89</v>
          </cell>
        </row>
        <row r="290">
          <cell r="A290">
            <v>33850</v>
          </cell>
          <cell r="B290">
            <v>693.02</v>
          </cell>
        </row>
        <row r="291">
          <cell r="A291">
            <v>33851</v>
          </cell>
          <cell r="B291">
            <v>695.62</v>
          </cell>
        </row>
        <row r="292">
          <cell r="A292">
            <v>33852</v>
          </cell>
          <cell r="B292">
            <v>696.77</v>
          </cell>
        </row>
        <row r="293">
          <cell r="A293">
            <v>33853</v>
          </cell>
          <cell r="B293">
            <v>696.77</v>
          </cell>
        </row>
        <row r="294">
          <cell r="A294">
            <v>33854</v>
          </cell>
          <cell r="B294">
            <v>696.77</v>
          </cell>
        </row>
        <row r="295">
          <cell r="A295">
            <v>33855</v>
          </cell>
          <cell r="B295">
            <v>697.69</v>
          </cell>
        </row>
        <row r="296">
          <cell r="A296">
            <v>33856</v>
          </cell>
          <cell r="B296">
            <v>698.28</v>
          </cell>
        </row>
        <row r="297">
          <cell r="A297">
            <v>33857</v>
          </cell>
          <cell r="B297">
            <v>695.38</v>
          </cell>
        </row>
        <row r="298">
          <cell r="A298">
            <v>33858</v>
          </cell>
          <cell r="B298">
            <v>695.54</v>
          </cell>
        </row>
        <row r="299">
          <cell r="A299">
            <v>33859</v>
          </cell>
          <cell r="B299">
            <v>696.39</v>
          </cell>
        </row>
        <row r="300">
          <cell r="A300">
            <v>33860</v>
          </cell>
          <cell r="B300">
            <v>696.39</v>
          </cell>
        </row>
        <row r="301">
          <cell r="A301">
            <v>33861</v>
          </cell>
          <cell r="B301">
            <v>696.39</v>
          </cell>
        </row>
        <row r="302">
          <cell r="A302">
            <v>33862</v>
          </cell>
          <cell r="B302">
            <v>696.29</v>
          </cell>
        </row>
        <row r="303">
          <cell r="A303">
            <v>33863</v>
          </cell>
          <cell r="B303">
            <v>696.84</v>
          </cell>
        </row>
        <row r="304">
          <cell r="A304">
            <v>33864</v>
          </cell>
          <cell r="B304">
            <v>695.7</v>
          </cell>
        </row>
        <row r="305">
          <cell r="A305">
            <v>33865</v>
          </cell>
          <cell r="B305">
            <v>696.66</v>
          </cell>
        </row>
        <row r="306">
          <cell r="A306">
            <v>33866</v>
          </cell>
          <cell r="B306">
            <v>696.42</v>
          </cell>
        </row>
        <row r="307">
          <cell r="A307">
            <v>33867</v>
          </cell>
          <cell r="B307">
            <v>696.42</v>
          </cell>
        </row>
        <row r="308">
          <cell r="A308">
            <v>33868</v>
          </cell>
          <cell r="B308">
            <v>696.42</v>
          </cell>
        </row>
        <row r="309">
          <cell r="A309">
            <v>33869</v>
          </cell>
          <cell r="B309">
            <v>699.16</v>
          </cell>
        </row>
        <row r="310">
          <cell r="A310">
            <v>33870</v>
          </cell>
          <cell r="B310">
            <v>697.77</v>
          </cell>
        </row>
        <row r="311">
          <cell r="A311">
            <v>33871</v>
          </cell>
          <cell r="B311">
            <v>698.4</v>
          </cell>
        </row>
        <row r="312">
          <cell r="A312">
            <v>33872</v>
          </cell>
          <cell r="B312">
            <v>697.01</v>
          </cell>
        </row>
        <row r="313">
          <cell r="A313">
            <v>33873</v>
          </cell>
          <cell r="B313">
            <v>704.8</v>
          </cell>
        </row>
        <row r="314">
          <cell r="A314">
            <v>33874</v>
          </cell>
          <cell r="B314">
            <v>704.8</v>
          </cell>
        </row>
        <row r="315">
          <cell r="A315">
            <v>33875</v>
          </cell>
          <cell r="B315">
            <v>704.8</v>
          </cell>
        </row>
        <row r="316">
          <cell r="A316">
            <v>33876</v>
          </cell>
          <cell r="B316">
            <v>701</v>
          </cell>
        </row>
        <row r="317">
          <cell r="A317">
            <v>33877</v>
          </cell>
          <cell r="B317">
            <v>702.81</v>
          </cell>
        </row>
        <row r="318">
          <cell r="A318">
            <v>33878</v>
          </cell>
          <cell r="B318">
            <v>699.7</v>
          </cell>
        </row>
        <row r="319">
          <cell r="A319">
            <v>33879</v>
          </cell>
          <cell r="B319">
            <v>703.08</v>
          </cell>
        </row>
        <row r="320">
          <cell r="A320">
            <v>33880</v>
          </cell>
          <cell r="B320">
            <v>710.22</v>
          </cell>
        </row>
        <row r="321">
          <cell r="A321">
            <v>33881</v>
          </cell>
          <cell r="B321">
            <v>710.22</v>
          </cell>
        </row>
        <row r="322">
          <cell r="A322">
            <v>33882</v>
          </cell>
          <cell r="B322">
            <v>710.22</v>
          </cell>
        </row>
        <row r="323">
          <cell r="A323">
            <v>33883</v>
          </cell>
          <cell r="B323">
            <v>704.52</v>
          </cell>
        </row>
        <row r="324">
          <cell r="A324">
            <v>33884</v>
          </cell>
          <cell r="B324">
            <v>703.66</v>
          </cell>
        </row>
        <row r="325">
          <cell r="A325">
            <v>33885</v>
          </cell>
          <cell r="B325">
            <v>702.71</v>
          </cell>
        </row>
        <row r="326">
          <cell r="A326">
            <v>33886</v>
          </cell>
          <cell r="B326">
            <v>704.06</v>
          </cell>
        </row>
        <row r="327">
          <cell r="A327">
            <v>33887</v>
          </cell>
          <cell r="B327">
            <v>701.88</v>
          </cell>
        </row>
        <row r="328">
          <cell r="A328">
            <v>33888</v>
          </cell>
          <cell r="B328">
            <v>701.88</v>
          </cell>
        </row>
        <row r="329">
          <cell r="A329">
            <v>33889</v>
          </cell>
          <cell r="B329">
            <v>701.88</v>
          </cell>
        </row>
        <row r="330">
          <cell r="A330">
            <v>33890</v>
          </cell>
          <cell r="B330">
            <v>701.88</v>
          </cell>
        </row>
        <row r="331">
          <cell r="A331">
            <v>33891</v>
          </cell>
          <cell r="B331">
            <v>702.48</v>
          </cell>
        </row>
        <row r="332">
          <cell r="A332">
            <v>33892</v>
          </cell>
          <cell r="B332">
            <v>705.52</v>
          </cell>
        </row>
        <row r="333">
          <cell r="A333">
            <v>33893</v>
          </cell>
          <cell r="B333">
            <v>708.21</v>
          </cell>
        </row>
        <row r="334">
          <cell r="A334">
            <v>33894</v>
          </cell>
          <cell r="B334">
            <v>707.13</v>
          </cell>
        </row>
        <row r="335">
          <cell r="A335">
            <v>33895</v>
          </cell>
          <cell r="B335">
            <v>707.13</v>
          </cell>
        </row>
        <row r="336">
          <cell r="A336">
            <v>33896</v>
          </cell>
          <cell r="B336">
            <v>707.13</v>
          </cell>
        </row>
        <row r="337">
          <cell r="A337">
            <v>33897</v>
          </cell>
          <cell r="B337">
            <v>707.35</v>
          </cell>
        </row>
        <row r="338">
          <cell r="A338">
            <v>33898</v>
          </cell>
          <cell r="B338">
            <v>706.06</v>
          </cell>
        </row>
        <row r="339">
          <cell r="A339">
            <v>33899</v>
          </cell>
          <cell r="B339">
            <v>709.22</v>
          </cell>
        </row>
        <row r="340">
          <cell r="A340">
            <v>33900</v>
          </cell>
          <cell r="B340">
            <v>710.19</v>
          </cell>
        </row>
        <row r="341">
          <cell r="A341">
            <v>33901</v>
          </cell>
          <cell r="B341">
            <v>712.04</v>
          </cell>
        </row>
        <row r="342">
          <cell r="A342">
            <v>33902</v>
          </cell>
          <cell r="B342">
            <v>712.04</v>
          </cell>
        </row>
        <row r="343">
          <cell r="A343">
            <v>33903</v>
          </cell>
          <cell r="B343">
            <v>712.04</v>
          </cell>
        </row>
        <row r="344">
          <cell r="A344">
            <v>33904</v>
          </cell>
          <cell r="B344">
            <v>713.55</v>
          </cell>
        </row>
        <row r="345">
          <cell r="A345">
            <v>33905</v>
          </cell>
          <cell r="B345">
            <v>716.39</v>
          </cell>
        </row>
        <row r="346">
          <cell r="A346">
            <v>33906</v>
          </cell>
          <cell r="B346">
            <v>715.31</v>
          </cell>
        </row>
        <row r="347">
          <cell r="A347">
            <v>33907</v>
          </cell>
          <cell r="B347">
            <v>717.37</v>
          </cell>
        </row>
        <row r="348">
          <cell r="A348">
            <v>33908</v>
          </cell>
          <cell r="B348">
            <v>716.88</v>
          </cell>
        </row>
        <row r="349">
          <cell r="A349">
            <v>33909</v>
          </cell>
          <cell r="B349">
            <v>716.88</v>
          </cell>
        </row>
        <row r="350">
          <cell r="A350">
            <v>33910</v>
          </cell>
          <cell r="B350">
            <v>716.88</v>
          </cell>
        </row>
        <row r="351">
          <cell r="A351">
            <v>33911</v>
          </cell>
          <cell r="B351">
            <v>716.88</v>
          </cell>
        </row>
        <row r="352">
          <cell r="A352">
            <v>33912</v>
          </cell>
          <cell r="B352">
            <v>718.98</v>
          </cell>
        </row>
        <row r="353">
          <cell r="A353">
            <v>33913</v>
          </cell>
          <cell r="B353">
            <v>719.21</v>
          </cell>
        </row>
        <row r="354">
          <cell r="A354">
            <v>33914</v>
          </cell>
          <cell r="B354">
            <v>720.96</v>
          </cell>
        </row>
        <row r="355">
          <cell r="A355">
            <v>33915</v>
          </cell>
          <cell r="B355">
            <v>722.57</v>
          </cell>
        </row>
        <row r="356">
          <cell r="A356">
            <v>33916</v>
          </cell>
          <cell r="B356">
            <v>722.57</v>
          </cell>
        </row>
        <row r="357">
          <cell r="A357">
            <v>33917</v>
          </cell>
          <cell r="B357">
            <v>722.57</v>
          </cell>
        </row>
        <row r="358">
          <cell r="A358">
            <v>33918</v>
          </cell>
          <cell r="B358">
            <v>720.48</v>
          </cell>
        </row>
        <row r="359">
          <cell r="A359">
            <v>33919</v>
          </cell>
          <cell r="B359">
            <v>722.37</v>
          </cell>
        </row>
        <row r="360">
          <cell r="A360">
            <v>33920</v>
          </cell>
          <cell r="B360">
            <v>723.72</v>
          </cell>
        </row>
        <row r="361">
          <cell r="A361">
            <v>33921</v>
          </cell>
          <cell r="B361">
            <v>722.72</v>
          </cell>
        </row>
        <row r="362">
          <cell r="A362">
            <v>33922</v>
          </cell>
          <cell r="B362">
            <v>724.07</v>
          </cell>
        </row>
        <row r="363">
          <cell r="A363">
            <v>33923</v>
          </cell>
          <cell r="B363">
            <v>724.07</v>
          </cell>
        </row>
        <row r="364">
          <cell r="A364">
            <v>33924</v>
          </cell>
          <cell r="B364">
            <v>724.07</v>
          </cell>
        </row>
        <row r="365">
          <cell r="A365">
            <v>33925</v>
          </cell>
          <cell r="B365">
            <v>724.07</v>
          </cell>
        </row>
        <row r="366">
          <cell r="A366">
            <v>33926</v>
          </cell>
          <cell r="B366">
            <v>730.11</v>
          </cell>
        </row>
        <row r="367">
          <cell r="A367">
            <v>33927</v>
          </cell>
          <cell r="B367">
            <v>724.97</v>
          </cell>
        </row>
        <row r="368">
          <cell r="A368">
            <v>33928</v>
          </cell>
          <cell r="B368">
            <v>724.9</v>
          </cell>
        </row>
        <row r="369">
          <cell r="A369">
            <v>33929</v>
          </cell>
          <cell r="B369">
            <v>721.98</v>
          </cell>
        </row>
        <row r="370">
          <cell r="A370">
            <v>33930</v>
          </cell>
          <cell r="B370">
            <v>721.98</v>
          </cell>
        </row>
        <row r="371">
          <cell r="A371">
            <v>33931</v>
          </cell>
          <cell r="B371">
            <v>721.98</v>
          </cell>
        </row>
        <row r="372">
          <cell r="A372">
            <v>33932</v>
          </cell>
          <cell r="B372">
            <v>726.97</v>
          </cell>
        </row>
        <row r="373">
          <cell r="A373">
            <v>33933</v>
          </cell>
          <cell r="B373">
            <v>720.63</v>
          </cell>
        </row>
        <row r="374">
          <cell r="A374">
            <v>33934</v>
          </cell>
          <cell r="B374">
            <v>721.47</v>
          </cell>
        </row>
        <row r="375">
          <cell r="A375">
            <v>33935</v>
          </cell>
          <cell r="B375">
            <v>722.61</v>
          </cell>
        </row>
        <row r="376">
          <cell r="A376">
            <v>33936</v>
          </cell>
          <cell r="B376">
            <v>725.45</v>
          </cell>
        </row>
        <row r="377">
          <cell r="A377">
            <v>33937</v>
          </cell>
          <cell r="B377">
            <v>725.45</v>
          </cell>
        </row>
        <row r="378">
          <cell r="A378">
            <v>33938</v>
          </cell>
          <cell r="B378">
            <v>725.45</v>
          </cell>
        </row>
        <row r="379">
          <cell r="A379">
            <v>33939</v>
          </cell>
          <cell r="B379">
            <v>729.42</v>
          </cell>
        </row>
        <row r="380">
          <cell r="A380">
            <v>33940</v>
          </cell>
          <cell r="B380">
            <v>725.75</v>
          </cell>
        </row>
        <row r="381">
          <cell r="A381">
            <v>33941</v>
          </cell>
          <cell r="B381">
            <v>729.74</v>
          </cell>
        </row>
        <row r="382">
          <cell r="A382">
            <v>33942</v>
          </cell>
          <cell r="B382">
            <v>738.19</v>
          </cell>
        </row>
        <row r="383">
          <cell r="A383">
            <v>33943</v>
          </cell>
          <cell r="B383">
            <v>736.29</v>
          </cell>
        </row>
        <row r="384">
          <cell r="A384">
            <v>33944</v>
          </cell>
          <cell r="B384">
            <v>736.29</v>
          </cell>
        </row>
        <row r="385">
          <cell r="A385">
            <v>33945</v>
          </cell>
          <cell r="B385">
            <v>736.29</v>
          </cell>
        </row>
        <row r="386">
          <cell r="A386">
            <v>33946</v>
          </cell>
          <cell r="B386">
            <v>732.11</v>
          </cell>
        </row>
        <row r="387">
          <cell r="A387">
            <v>33947</v>
          </cell>
          <cell r="B387">
            <v>732.11</v>
          </cell>
        </row>
        <row r="388">
          <cell r="A388">
            <v>33948</v>
          </cell>
          <cell r="B388">
            <v>732.4</v>
          </cell>
        </row>
        <row r="389">
          <cell r="A389">
            <v>33949</v>
          </cell>
          <cell r="B389">
            <v>727.21</v>
          </cell>
        </row>
        <row r="390">
          <cell r="A390">
            <v>33950</v>
          </cell>
          <cell r="B390">
            <v>729.8</v>
          </cell>
        </row>
        <row r="391">
          <cell r="A391">
            <v>33951</v>
          </cell>
          <cell r="B391">
            <v>729.8</v>
          </cell>
        </row>
        <row r="392">
          <cell r="A392">
            <v>33952</v>
          </cell>
          <cell r="B392">
            <v>729.8</v>
          </cell>
        </row>
        <row r="393">
          <cell r="A393">
            <v>33953</v>
          </cell>
          <cell r="B393">
            <v>732.69</v>
          </cell>
        </row>
        <row r="394">
          <cell r="A394">
            <v>33954</v>
          </cell>
          <cell r="B394">
            <v>736.2</v>
          </cell>
        </row>
        <row r="395">
          <cell r="A395">
            <v>33955</v>
          </cell>
          <cell r="B395">
            <v>734.98</v>
          </cell>
        </row>
        <row r="396">
          <cell r="A396">
            <v>33956</v>
          </cell>
          <cell r="B396">
            <v>732.54</v>
          </cell>
        </row>
        <row r="397">
          <cell r="A397">
            <v>33957</v>
          </cell>
          <cell r="B397">
            <v>735.31</v>
          </cell>
        </row>
        <row r="398">
          <cell r="A398">
            <v>33958</v>
          </cell>
          <cell r="B398">
            <v>735.31</v>
          </cell>
        </row>
        <row r="399">
          <cell r="A399">
            <v>33959</v>
          </cell>
          <cell r="B399">
            <v>735.31</v>
          </cell>
        </row>
        <row r="400">
          <cell r="A400">
            <v>33960</v>
          </cell>
          <cell r="B400">
            <v>736.82</v>
          </cell>
        </row>
        <row r="401">
          <cell r="A401">
            <v>33961</v>
          </cell>
          <cell r="B401">
            <v>735</v>
          </cell>
        </row>
        <row r="402">
          <cell r="A402">
            <v>33962</v>
          </cell>
          <cell r="B402">
            <v>735.19</v>
          </cell>
        </row>
        <row r="403">
          <cell r="A403">
            <v>33963</v>
          </cell>
          <cell r="B403">
            <v>735.19</v>
          </cell>
        </row>
        <row r="404">
          <cell r="A404">
            <v>33964</v>
          </cell>
          <cell r="B404">
            <v>735.19</v>
          </cell>
        </row>
        <row r="405">
          <cell r="A405">
            <v>33965</v>
          </cell>
          <cell r="B405">
            <v>735.19</v>
          </cell>
        </row>
        <row r="406">
          <cell r="A406">
            <v>33966</v>
          </cell>
          <cell r="B406">
            <v>735.19</v>
          </cell>
        </row>
        <row r="407">
          <cell r="A407">
            <v>33967</v>
          </cell>
          <cell r="B407">
            <v>737.44</v>
          </cell>
        </row>
        <row r="408">
          <cell r="A408">
            <v>33968</v>
          </cell>
          <cell r="B408">
            <v>737.98</v>
          </cell>
        </row>
        <row r="409">
          <cell r="A409">
            <v>33969</v>
          </cell>
          <cell r="B409">
            <v>737.98</v>
          </cell>
        </row>
        <row r="410">
          <cell r="A410">
            <v>33970</v>
          </cell>
          <cell r="B410">
            <v>737.98</v>
          </cell>
        </row>
        <row r="411">
          <cell r="A411">
            <v>33971</v>
          </cell>
          <cell r="B411">
            <v>737.98</v>
          </cell>
        </row>
        <row r="412">
          <cell r="A412">
            <v>33972</v>
          </cell>
          <cell r="B412">
            <v>737.98</v>
          </cell>
        </row>
        <row r="413">
          <cell r="A413">
            <v>33973</v>
          </cell>
          <cell r="B413">
            <v>737.98</v>
          </cell>
        </row>
        <row r="414">
          <cell r="A414">
            <v>33974</v>
          </cell>
          <cell r="B414">
            <v>737.55</v>
          </cell>
        </row>
        <row r="415">
          <cell r="A415">
            <v>33975</v>
          </cell>
          <cell r="B415">
            <v>738.65</v>
          </cell>
        </row>
        <row r="416">
          <cell r="A416">
            <v>33976</v>
          </cell>
          <cell r="B416">
            <v>740.08</v>
          </cell>
        </row>
        <row r="417">
          <cell r="A417">
            <v>33977</v>
          </cell>
          <cell r="B417">
            <v>742.61</v>
          </cell>
        </row>
        <row r="418">
          <cell r="A418">
            <v>33978</v>
          </cell>
          <cell r="B418">
            <v>746.63</v>
          </cell>
        </row>
        <row r="419">
          <cell r="A419">
            <v>33979</v>
          </cell>
          <cell r="B419">
            <v>746.63</v>
          </cell>
        </row>
        <row r="420">
          <cell r="A420">
            <v>33980</v>
          </cell>
          <cell r="B420">
            <v>746.63</v>
          </cell>
        </row>
        <row r="421">
          <cell r="A421">
            <v>33981</v>
          </cell>
          <cell r="B421">
            <v>746.63</v>
          </cell>
        </row>
        <row r="422">
          <cell r="A422">
            <v>33982</v>
          </cell>
          <cell r="B422">
            <v>749.63</v>
          </cell>
        </row>
        <row r="423">
          <cell r="A423">
            <v>33983</v>
          </cell>
          <cell r="B423">
            <v>748.98</v>
          </cell>
        </row>
        <row r="424">
          <cell r="A424">
            <v>33984</v>
          </cell>
          <cell r="B424">
            <v>746.71</v>
          </cell>
        </row>
        <row r="425">
          <cell r="A425">
            <v>33985</v>
          </cell>
          <cell r="B425">
            <v>746.39</v>
          </cell>
        </row>
        <row r="426">
          <cell r="A426">
            <v>33986</v>
          </cell>
          <cell r="B426">
            <v>746.39</v>
          </cell>
        </row>
        <row r="427">
          <cell r="A427">
            <v>33987</v>
          </cell>
          <cell r="B427">
            <v>746.39</v>
          </cell>
        </row>
        <row r="428">
          <cell r="A428">
            <v>33988</v>
          </cell>
          <cell r="B428">
            <v>747.2</v>
          </cell>
        </row>
        <row r="429">
          <cell r="A429">
            <v>33989</v>
          </cell>
          <cell r="B429">
            <v>748.07</v>
          </cell>
        </row>
        <row r="430">
          <cell r="A430">
            <v>33990</v>
          </cell>
          <cell r="B430">
            <v>750.06</v>
          </cell>
        </row>
        <row r="431">
          <cell r="A431">
            <v>33991</v>
          </cell>
          <cell r="B431">
            <v>750</v>
          </cell>
        </row>
        <row r="432">
          <cell r="A432">
            <v>33992</v>
          </cell>
          <cell r="B432">
            <v>748.56</v>
          </cell>
        </row>
        <row r="433">
          <cell r="A433">
            <v>33993</v>
          </cell>
          <cell r="B433">
            <v>748.56</v>
          </cell>
        </row>
        <row r="434">
          <cell r="A434">
            <v>33994</v>
          </cell>
          <cell r="B434">
            <v>748.56</v>
          </cell>
        </row>
        <row r="435">
          <cell r="A435">
            <v>33995</v>
          </cell>
          <cell r="B435">
            <v>747.25</v>
          </cell>
        </row>
        <row r="436">
          <cell r="A436">
            <v>33996</v>
          </cell>
          <cell r="B436">
            <v>747.13</v>
          </cell>
        </row>
        <row r="437">
          <cell r="A437">
            <v>33997</v>
          </cell>
          <cell r="B437">
            <v>746.21</v>
          </cell>
        </row>
        <row r="438">
          <cell r="A438">
            <v>33998</v>
          </cell>
          <cell r="B438">
            <v>745.14</v>
          </cell>
        </row>
        <row r="439">
          <cell r="A439">
            <v>33999</v>
          </cell>
          <cell r="B439">
            <v>746.05</v>
          </cell>
        </row>
        <row r="440">
          <cell r="A440">
            <v>34000</v>
          </cell>
          <cell r="B440">
            <v>746.05</v>
          </cell>
        </row>
        <row r="441">
          <cell r="A441">
            <v>34001</v>
          </cell>
          <cell r="B441">
            <v>746.05</v>
          </cell>
        </row>
        <row r="442">
          <cell r="A442">
            <v>34002</v>
          </cell>
          <cell r="B442">
            <v>745.27</v>
          </cell>
        </row>
        <row r="443">
          <cell r="A443">
            <v>34003</v>
          </cell>
          <cell r="B443">
            <v>745.64</v>
          </cell>
        </row>
        <row r="444">
          <cell r="A444">
            <v>34004</v>
          </cell>
          <cell r="B444">
            <v>745.73</v>
          </cell>
        </row>
        <row r="445">
          <cell r="A445">
            <v>34005</v>
          </cell>
          <cell r="B445">
            <v>745.79</v>
          </cell>
        </row>
        <row r="446">
          <cell r="A446">
            <v>34006</v>
          </cell>
          <cell r="B446">
            <v>746.56</v>
          </cell>
        </row>
        <row r="447">
          <cell r="A447">
            <v>34007</v>
          </cell>
          <cell r="B447">
            <v>746.56</v>
          </cell>
        </row>
        <row r="448">
          <cell r="A448">
            <v>34008</v>
          </cell>
          <cell r="B448">
            <v>746.56</v>
          </cell>
        </row>
        <row r="449">
          <cell r="A449">
            <v>34009</v>
          </cell>
          <cell r="B449">
            <v>745.45</v>
          </cell>
        </row>
        <row r="450">
          <cell r="A450">
            <v>34010</v>
          </cell>
          <cell r="B450">
            <v>745.49</v>
          </cell>
        </row>
        <row r="451">
          <cell r="A451">
            <v>34011</v>
          </cell>
          <cell r="B451">
            <v>745.38</v>
          </cell>
        </row>
        <row r="452">
          <cell r="A452">
            <v>34012</v>
          </cell>
          <cell r="B452">
            <v>748.22</v>
          </cell>
        </row>
        <row r="453">
          <cell r="A453">
            <v>34013</v>
          </cell>
          <cell r="B453">
            <v>748.88</v>
          </cell>
        </row>
        <row r="454">
          <cell r="A454">
            <v>34014</v>
          </cell>
          <cell r="B454">
            <v>748.88</v>
          </cell>
        </row>
        <row r="455">
          <cell r="A455">
            <v>34015</v>
          </cell>
          <cell r="B455">
            <v>748.88</v>
          </cell>
        </row>
        <row r="456">
          <cell r="A456">
            <v>34016</v>
          </cell>
          <cell r="B456">
            <v>748.18</v>
          </cell>
        </row>
        <row r="457">
          <cell r="A457">
            <v>34017</v>
          </cell>
          <cell r="B457">
            <v>749.69</v>
          </cell>
        </row>
        <row r="458">
          <cell r="A458">
            <v>34018</v>
          </cell>
          <cell r="B458">
            <v>750.75</v>
          </cell>
        </row>
        <row r="459">
          <cell r="A459">
            <v>34019</v>
          </cell>
          <cell r="B459">
            <v>752.47</v>
          </cell>
        </row>
        <row r="460">
          <cell r="A460">
            <v>34020</v>
          </cell>
          <cell r="B460">
            <v>751.96</v>
          </cell>
        </row>
        <row r="461">
          <cell r="A461">
            <v>34021</v>
          </cell>
          <cell r="B461">
            <v>751.96</v>
          </cell>
        </row>
        <row r="462">
          <cell r="A462">
            <v>34022</v>
          </cell>
          <cell r="B462">
            <v>751.96</v>
          </cell>
        </row>
        <row r="463">
          <cell r="A463">
            <v>34023</v>
          </cell>
          <cell r="B463">
            <v>752.52</v>
          </cell>
        </row>
        <row r="464">
          <cell r="A464">
            <v>34024</v>
          </cell>
          <cell r="B464">
            <v>753.33</v>
          </cell>
        </row>
        <row r="465">
          <cell r="A465">
            <v>34025</v>
          </cell>
          <cell r="B465">
            <v>755.07</v>
          </cell>
        </row>
        <row r="466">
          <cell r="A466">
            <v>34026</v>
          </cell>
          <cell r="B466">
            <v>759.2</v>
          </cell>
        </row>
        <row r="467">
          <cell r="A467">
            <v>34027</v>
          </cell>
          <cell r="B467">
            <v>758.03</v>
          </cell>
        </row>
        <row r="468">
          <cell r="A468">
            <v>34028</v>
          </cell>
          <cell r="B468">
            <v>758.03</v>
          </cell>
        </row>
        <row r="469">
          <cell r="A469">
            <v>34029</v>
          </cell>
          <cell r="B469">
            <v>758.03</v>
          </cell>
        </row>
        <row r="470">
          <cell r="A470">
            <v>34030</v>
          </cell>
          <cell r="B470">
            <v>757.89</v>
          </cell>
        </row>
        <row r="471">
          <cell r="A471">
            <v>34031</v>
          </cell>
          <cell r="B471">
            <v>760.71</v>
          </cell>
        </row>
        <row r="472">
          <cell r="A472">
            <v>34032</v>
          </cell>
          <cell r="B472">
            <v>762.68</v>
          </cell>
        </row>
        <row r="473">
          <cell r="A473">
            <v>34033</v>
          </cell>
          <cell r="B473">
            <v>762.04</v>
          </cell>
        </row>
        <row r="474">
          <cell r="A474">
            <v>34034</v>
          </cell>
          <cell r="B474">
            <v>762.2</v>
          </cell>
        </row>
        <row r="475">
          <cell r="A475">
            <v>34035</v>
          </cell>
          <cell r="B475">
            <v>762.2</v>
          </cell>
        </row>
        <row r="476">
          <cell r="A476">
            <v>34036</v>
          </cell>
          <cell r="B476">
            <v>762.2</v>
          </cell>
        </row>
        <row r="477">
          <cell r="A477">
            <v>34037</v>
          </cell>
          <cell r="B477">
            <v>763.38</v>
          </cell>
        </row>
        <row r="478">
          <cell r="A478">
            <v>34038</v>
          </cell>
          <cell r="B478">
            <v>763.9</v>
          </cell>
        </row>
        <row r="479">
          <cell r="A479">
            <v>34039</v>
          </cell>
          <cell r="B479">
            <v>764.74</v>
          </cell>
        </row>
        <row r="480">
          <cell r="A480">
            <v>34040</v>
          </cell>
          <cell r="B480">
            <v>765.19</v>
          </cell>
        </row>
        <row r="481">
          <cell r="A481">
            <v>34041</v>
          </cell>
          <cell r="B481">
            <v>764.79</v>
          </cell>
        </row>
        <row r="482">
          <cell r="A482">
            <v>34042</v>
          </cell>
          <cell r="B482">
            <v>764.79</v>
          </cell>
        </row>
        <row r="483">
          <cell r="A483">
            <v>34043</v>
          </cell>
          <cell r="B483">
            <v>764.79</v>
          </cell>
        </row>
        <row r="484">
          <cell r="A484">
            <v>34044</v>
          </cell>
          <cell r="B484">
            <v>764.29</v>
          </cell>
        </row>
        <row r="485">
          <cell r="A485">
            <v>34045</v>
          </cell>
          <cell r="B485">
            <v>765.06</v>
          </cell>
        </row>
        <row r="486">
          <cell r="A486">
            <v>34046</v>
          </cell>
          <cell r="B486">
            <v>766.12</v>
          </cell>
        </row>
        <row r="487">
          <cell r="A487">
            <v>34047</v>
          </cell>
          <cell r="B487">
            <v>766.42</v>
          </cell>
        </row>
        <row r="488">
          <cell r="A488">
            <v>34048</v>
          </cell>
          <cell r="B488">
            <v>766.84</v>
          </cell>
        </row>
        <row r="489">
          <cell r="A489">
            <v>34049</v>
          </cell>
          <cell r="B489">
            <v>766.84</v>
          </cell>
        </row>
        <row r="490">
          <cell r="A490">
            <v>34050</v>
          </cell>
          <cell r="B490">
            <v>766.84</v>
          </cell>
        </row>
        <row r="491">
          <cell r="A491">
            <v>34051</v>
          </cell>
          <cell r="B491">
            <v>766.84</v>
          </cell>
        </row>
        <row r="492">
          <cell r="A492">
            <v>34052</v>
          </cell>
          <cell r="B492">
            <v>766.63</v>
          </cell>
        </row>
        <row r="493">
          <cell r="A493">
            <v>34053</v>
          </cell>
          <cell r="B493">
            <v>766.91</v>
          </cell>
        </row>
        <row r="494">
          <cell r="A494">
            <v>34054</v>
          </cell>
          <cell r="B494">
            <v>767.99</v>
          </cell>
        </row>
        <row r="495">
          <cell r="A495">
            <v>34055</v>
          </cell>
          <cell r="B495">
            <v>767.4</v>
          </cell>
        </row>
        <row r="496">
          <cell r="A496">
            <v>34056</v>
          </cell>
          <cell r="B496">
            <v>767.4</v>
          </cell>
        </row>
        <row r="497">
          <cell r="A497">
            <v>34057</v>
          </cell>
          <cell r="B497">
            <v>767.4</v>
          </cell>
        </row>
        <row r="498">
          <cell r="A498">
            <v>34058</v>
          </cell>
          <cell r="B498">
            <v>766.79</v>
          </cell>
        </row>
        <row r="499">
          <cell r="A499">
            <v>34059</v>
          </cell>
          <cell r="B499">
            <v>766.41</v>
          </cell>
        </row>
        <row r="500">
          <cell r="A500">
            <v>34060</v>
          </cell>
          <cell r="B500">
            <v>766.44</v>
          </cell>
        </row>
        <row r="501">
          <cell r="A501">
            <v>34061</v>
          </cell>
          <cell r="B501">
            <v>767.98</v>
          </cell>
        </row>
        <row r="502">
          <cell r="A502">
            <v>34062</v>
          </cell>
          <cell r="B502">
            <v>768.46</v>
          </cell>
        </row>
        <row r="503">
          <cell r="A503">
            <v>34063</v>
          </cell>
          <cell r="B503">
            <v>768.46</v>
          </cell>
        </row>
        <row r="504">
          <cell r="A504">
            <v>34064</v>
          </cell>
          <cell r="B504">
            <v>768.46</v>
          </cell>
        </row>
        <row r="505">
          <cell r="A505">
            <v>34065</v>
          </cell>
          <cell r="B505">
            <v>768.31</v>
          </cell>
        </row>
        <row r="506">
          <cell r="A506">
            <v>34066</v>
          </cell>
          <cell r="B506">
            <v>768.52</v>
          </cell>
        </row>
        <row r="507">
          <cell r="A507">
            <v>34067</v>
          </cell>
          <cell r="B507">
            <v>768.6</v>
          </cell>
        </row>
        <row r="508">
          <cell r="A508">
            <v>34068</v>
          </cell>
          <cell r="B508">
            <v>768.6</v>
          </cell>
        </row>
        <row r="509">
          <cell r="A509">
            <v>34069</v>
          </cell>
          <cell r="B509">
            <v>768.6</v>
          </cell>
        </row>
        <row r="510">
          <cell r="A510">
            <v>34070</v>
          </cell>
          <cell r="B510">
            <v>768.6</v>
          </cell>
        </row>
        <row r="511">
          <cell r="A511">
            <v>34071</v>
          </cell>
          <cell r="B511">
            <v>768.6</v>
          </cell>
        </row>
        <row r="512">
          <cell r="A512">
            <v>34072</v>
          </cell>
          <cell r="B512">
            <v>769.34</v>
          </cell>
        </row>
        <row r="513">
          <cell r="A513">
            <v>34073</v>
          </cell>
          <cell r="B513">
            <v>769.8</v>
          </cell>
        </row>
        <row r="514">
          <cell r="A514">
            <v>34074</v>
          </cell>
          <cell r="B514">
            <v>771.56</v>
          </cell>
        </row>
        <row r="515">
          <cell r="A515">
            <v>34075</v>
          </cell>
          <cell r="B515">
            <v>772.71</v>
          </cell>
        </row>
        <row r="516">
          <cell r="A516">
            <v>34076</v>
          </cell>
          <cell r="B516">
            <v>773.22</v>
          </cell>
        </row>
        <row r="517">
          <cell r="A517">
            <v>34077</v>
          </cell>
          <cell r="B517">
            <v>773.22</v>
          </cell>
        </row>
        <row r="518">
          <cell r="A518">
            <v>34078</v>
          </cell>
          <cell r="B518">
            <v>773.22</v>
          </cell>
        </row>
        <row r="519">
          <cell r="A519">
            <v>34079</v>
          </cell>
          <cell r="B519">
            <v>773.7</v>
          </cell>
        </row>
        <row r="520">
          <cell r="A520">
            <v>34080</v>
          </cell>
          <cell r="B520">
            <v>773.97</v>
          </cell>
        </row>
        <row r="521">
          <cell r="A521">
            <v>34081</v>
          </cell>
          <cell r="B521">
            <v>774.34</v>
          </cell>
        </row>
        <row r="522">
          <cell r="A522">
            <v>34082</v>
          </cell>
          <cell r="B522">
            <v>775.05</v>
          </cell>
        </row>
        <row r="523">
          <cell r="A523">
            <v>34083</v>
          </cell>
          <cell r="B523">
            <v>775.32</v>
          </cell>
        </row>
        <row r="524">
          <cell r="A524">
            <v>34084</v>
          </cell>
          <cell r="B524">
            <v>775.32</v>
          </cell>
        </row>
        <row r="525">
          <cell r="A525">
            <v>34085</v>
          </cell>
          <cell r="B525">
            <v>775.32</v>
          </cell>
        </row>
        <row r="526">
          <cell r="A526">
            <v>34086</v>
          </cell>
          <cell r="B526">
            <v>775.2</v>
          </cell>
        </row>
        <row r="527">
          <cell r="A527">
            <v>34087</v>
          </cell>
          <cell r="B527">
            <v>774.52</v>
          </cell>
        </row>
        <row r="528">
          <cell r="A528">
            <v>34088</v>
          </cell>
          <cell r="B528">
            <v>773.78</v>
          </cell>
        </row>
        <row r="529">
          <cell r="A529">
            <v>34089</v>
          </cell>
          <cell r="B529">
            <v>774.94</v>
          </cell>
        </row>
        <row r="530">
          <cell r="A530">
            <v>34090</v>
          </cell>
          <cell r="B530">
            <v>773.82</v>
          </cell>
        </row>
        <row r="531">
          <cell r="A531">
            <v>34091</v>
          </cell>
          <cell r="B531">
            <v>773.82</v>
          </cell>
        </row>
        <row r="532">
          <cell r="A532">
            <v>34092</v>
          </cell>
          <cell r="B532">
            <v>773.82</v>
          </cell>
        </row>
        <row r="533">
          <cell r="A533">
            <v>34093</v>
          </cell>
          <cell r="B533">
            <v>775.53</v>
          </cell>
        </row>
        <row r="534">
          <cell r="A534">
            <v>34094</v>
          </cell>
          <cell r="B534">
            <v>776.99</v>
          </cell>
        </row>
        <row r="535">
          <cell r="A535">
            <v>34095</v>
          </cell>
          <cell r="B535">
            <v>777.88</v>
          </cell>
        </row>
        <row r="536">
          <cell r="A536">
            <v>34096</v>
          </cell>
          <cell r="B536">
            <v>778.17</v>
          </cell>
        </row>
        <row r="537">
          <cell r="A537">
            <v>34097</v>
          </cell>
          <cell r="B537">
            <v>777.17</v>
          </cell>
        </row>
        <row r="538">
          <cell r="A538">
            <v>34098</v>
          </cell>
          <cell r="B538">
            <v>777.17</v>
          </cell>
        </row>
        <row r="539">
          <cell r="A539">
            <v>34099</v>
          </cell>
          <cell r="B539">
            <v>777.17</v>
          </cell>
        </row>
        <row r="540">
          <cell r="A540">
            <v>34100</v>
          </cell>
          <cell r="B540">
            <v>777.75</v>
          </cell>
        </row>
        <row r="541">
          <cell r="A541">
            <v>34101</v>
          </cell>
          <cell r="B541">
            <v>779.41</v>
          </cell>
        </row>
        <row r="542">
          <cell r="A542">
            <v>34102</v>
          </cell>
          <cell r="B542">
            <v>780.49</v>
          </cell>
        </row>
        <row r="543">
          <cell r="A543">
            <v>34103</v>
          </cell>
          <cell r="B543">
            <v>780.8</v>
          </cell>
        </row>
        <row r="544">
          <cell r="A544">
            <v>34104</v>
          </cell>
          <cell r="B544">
            <v>780.79</v>
          </cell>
        </row>
        <row r="545">
          <cell r="A545">
            <v>34105</v>
          </cell>
          <cell r="B545">
            <v>780.79</v>
          </cell>
        </row>
        <row r="546">
          <cell r="A546">
            <v>34106</v>
          </cell>
          <cell r="B546">
            <v>780.79</v>
          </cell>
        </row>
        <row r="547">
          <cell r="A547">
            <v>34107</v>
          </cell>
          <cell r="B547">
            <v>781.42</v>
          </cell>
        </row>
        <row r="548">
          <cell r="A548">
            <v>34108</v>
          </cell>
          <cell r="B548">
            <v>781.8</v>
          </cell>
        </row>
        <row r="549">
          <cell r="A549">
            <v>34109</v>
          </cell>
          <cell r="B549">
            <v>781.84</v>
          </cell>
        </row>
        <row r="550">
          <cell r="A550">
            <v>34110</v>
          </cell>
          <cell r="B550">
            <v>781.94</v>
          </cell>
        </row>
        <row r="551">
          <cell r="A551">
            <v>34111</v>
          </cell>
          <cell r="B551">
            <v>782</v>
          </cell>
        </row>
        <row r="552">
          <cell r="A552">
            <v>34112</v>
          </cell>
          <cell r="B552">
            <v>782</v>
          </cell>
        </row>
        <row r="553">
          <cell r="A553">
            <v>34113</v>
          </cell>
          <cell r="B553">
            <v>782</v>
          </cell>
        </row>
        <row r="554">
          <cell r="A554">
            <v>34114</v>
          </cell>
          <cell r="B554">
            <v>782</v>
          </cell>
        </row>
        <row r="555">
          <cell r="A555">
            <v>34115</v>
          </cell>
          <cell r="B555">
            <v>783.15</v>
          </cell>
        </row>
        <row r="556">
          <cell r="A556">
            <v>34116</v>
          </cell>
          <cell r="B556">
            <v>782.85</v>
          </cell>
        </row>
        <row r="557">
          <cell r="A557">
            <v>34117</v>
          </cell>
          <cell r="B557">
            <v>780.78</v>
          </cell>
        </row>
        <row r="558">
          <cell r="A558">
            <v>34118</v>
          </cell>
          <cell r="B558">
            <v>779.56</v>
          </cell>
        </row>
        <row r="559">
          <cell r="A559">
            <v>34119</v>
          </cell>
          <cell r="B559">
            <v>779.56</v>
          </cell>
        </row>
        <row r="560">
          <cell r="A560">
            <v>34120</v>
          </cell>
          <cell r="B560">
            <v>779.56</v>
          </cell>
        </row>
        <row r="561">
          <cell r="A561">
            <v>34121</v>
          </cell>
          <cell r="B561">
            <v>779</v>
          </cell>
        </row>
        <row r="562">
          <cell r="A562">
            <v>34122</v>
          </cell>
          <cell r="B562">
            <v>779.01</v>
          </cell>
        </row>
        <row r="563">
          <cell r="A563">
            <v>34123</v>
          </cell>
          <cell r="B563">
            <v>777.82</v>
          </cell>
        </row>
        <row r="564">
          <cell r="A564">
            <v>34124</v>
          </cell>
          <cell r="B564">
            <v>778.12</v>
          </cell>
        </row>
        <row r="565">
          <cell r="A565">
            <v>34125</v>
          </cell>
          <cell r="B565">
            <v>780.6</v>
          </cell>
        </row>
        <row r="566">
          <cell r="A566">
            <v>34126</v>
          </cell>
          <cell r="B566">
            <v>780.6</v>
          </cell>
        </row>
        <row r="567">
          <cell r="A567">
            <v>34127</v>
          </cell>
          <cell r="B567">
            <v>780.6</v>
          </cell>
        </row>
        <row r="568">
          <cell r="A568">
            <v>34128</v>
          </cell>
          <cell r="B568">
            <v>782.29</v>
          </cell>
        </row>
        <row r="569">
          <cell r="A569">
            <v>34129</v>
          </cell>
          <cell r="B569">
            <v>784.62</v>
          </cell>
        </row>
        <row r="570">
          <cell r="A570">
            <v>34130</v>
          </cell>
          <cell r="B570">
            <v>784.95</v>
          </cell>
        </row>
        <row r="571">
          <cell r="A571">
            <v>34131</v>
          </cell>
          <cell r="B571">
            <v>785.79</v>
          </cell>
        </row>
        <row r="572">
          <cell r="A572">
            <v>34132</v>
          </cell>
          <cell r="B572">
            <v>784.8</v>
          </cell>
        </row>
        <row r="573">
          <cell r="A573">
            <v>34133</v>
          </cell>
          <cell r="B573">
            <v>784.8</v>
          </cell>
        </row>
        <row r="574">
          <cell r="A574">
            <v>34134</v>
          </cell>
          <cell r="B574">
            <v>784.8</v>
          </cell>
        </row>
        <row r="575">
          <cell r="A575">
            <v>34135</v>
          </cell>
          <cell r="B575">
            <v>784.8</v>
          </cell>
        </row>
        <row r="576">
          <cell r="A576">
            <v>34136</v>
          </cell>
          <cell r="B576">
            <v>785.9</v>
          </cell>
        </row>
        <row r="577">
          <cell r="A577">
            <v>34137</v>
          </cell>
          <cell r="B577">
            <v>786.64</v>
          </cell>
        </row>
        <row r="578">
          <cell r="A578">
            <v>34138</v>
          </cell>
          <cell r="B578">
            <v>787.49</v>
          </cell>
        </row>
        <row r="579">
          <cell r="A579">
            <v>34139</v>
          </cell>
          <cell r="B579">
            <v>786.77</v>
          </cell>
        </row>
        <row r="580">
          <cell r="A580">
            <v>34140</v>
          </cell>
          <cell r="B580">
            <v>786.77</v>
          </cell>
        </row>
        <row r="581">
          <cell r="A581">
            <v>34141</v>
          </cell>
          <cell r="B581">
            <v>786.77</v>
          </cell>
        </row>
        <row r="582">
          <cell r="A582">
            <v>34142</v>
          </cell>
          <cell r="B582">
            <v>786.77</v>
          </cell>
        </row>
        <row r="583">
          <cell r="A583">
            <v>34143</v>
          </cell>
          <cell r="B583">
            <v>787.06</v>
          </cell>
        </row>
        <row r="584">
          <cell r="A584">
            <v>34144</v>
          </cell>
          <cell r="B584">
            <v>786.42</v>
          </cell>
        </row>
        <row r="585">
          <cell r="A585">
            <v>34145</v>
          </cell>
          <cell r="B585">
            <v>786.72</v>
          </cell>
        </row>
        <row r="586">
          <cell r="A586">
            <v>34146</v>
          </cell>
          <cell r="B586">
            <v>786.96</v>
          </cell>
        </row>
        <row r="587">
          <cell r="A587">
            <v>34147</v>
          </cell>
          <cell r="B587">
            <v>786.96</v>
          </cell>
        </row>
        <row r="588">
          <cell r="A588">
            <v>34148</v>
          </cell>
          <cell r="B588">
            <v>786.96</v>
          </cell>
        </row>
        <row r="589">
          <cell r="A589">
            <v>34149</v>
          </cell>
          <cell r="B589">
            <v>786.8</v>
          </cell>
        </row>
        <row r="590">
          <cell r="A590">
            <v>34150</v>
          </cell>
          <cell r="B590">
            <v>787.12</v>
          </cell>
        </row>
        <row r="591">
          <cell r="A591">
            <v>34151</v>
          </cell>
          <cell r="B591">
            <v>786.1</v>
          </cell>
        </row>
        <row r="592">
          <cell r="A592">
            <v>34152</v>
          </cell>
          <cell r="B592">
            <v>787.51</v>
          </cell>
        </row>
        <row r="593">
          <cell r="A593">
            <v>34153</v>
          </cell>
          <cell r="B593">
            <v>788.65</v>
          </cell>
        </row>
        <row r="594">
          <cell r="A594">
            <v>34154</v>
          </cell>
          <cell r="B594">
            <v>788.65</v>
          </cell>
        </row>
        <row r="595">
          <cell r="A595">
            <v>34155</v>
          </cell>
          <cell r="B595">
            <v>788.65</v>
          </cell>
        </row>
        <row r="596">
          <cell r="A596">
            <v>34156</v>
          </cell>
          <cell r="B596">
            <v>788.65</v>
          </cell>
        </row>
        <row r="597">
          <cell r="A597">
            <v>34157</v>
          </cell>
          <cell r="B597">
            <v>789.47</v>
          </cell>
        </row>
        <row r="598">
          <cell r="A598">
            <v>34158</v>
          </cell>
          <cell r="B598">
            <v>790.58</v>
          </cell>
        </row>
        <row r="599">
          <cell r="A599">
            <v>34159</v>
          </cell>
          <cell r="B599">
            <v>791.73</v>
          </cell>
        </row>
        <row r="600">
          <cell r="A600">
            <v>34160</v>
          </cell>
          <cell r="B600">
            <v>793.18</v>
          </cell>
        </row>
        <row r="601">
          <cell r="A601">
            <v>34161</v>
          </cell>
          <cell r="B601">
            <v>793.18</v>
          </cell>
        </row>
        <row r="602">
          <cell r="A602">
            <v>34162</v>
          </cell>
          <cell r="B602">
            <v>793.18</v>
          </cell>
        </row>
        <row r="603">
          <cell r="A603">
            <v>34163</v>
          </cell>
          <cell r="B603">
            <v>794.67</v>
          </cell>
        </row>
        <row r="604">
          <cell r="A604">
            <v>34164</v>
          </cell>
          <cell r="B604">
            <v>795.66</v>
          </cell>
        </row>
        <row r="605">
          <cell r="A605">
            <v>34165</v>
          </cell>
          <cell r="B605">
            <v>797</v>
          </cell>
        </row>
        <row r="606">
          <cell r="A606">
            <v>34166</v>
          </cell>
          <cell r="B606">
            <v>797.06</v>
          </cell>
        </row>
        <row r="607">
          <cell r="A607">
            <v>34167</v>
          </cell>
          <cell r="B607">
            <v>797.31</v>
          </cell>
        </row>
        <row r="608">
          <cell r="A608">
            <v>34168</v>
          </cell>
          <cell r="B608">
            <v>797.31</v>
          </cell>
        </row>
        <row r="609">
          <cell r="A609">
            <v>34169</v>
          </cell>
          <cell r="B609">
            <v>797.31</v>
          </cell>
        </row>
        <row r="610">
          <cell r="A610">
            <v>34170</v>
          </cell>
          <cell r="B610">
            <v>797.41</v>
          </cell>
        </row>
        <row r="611">
          <cell r="A611">
            <v>34171</v>
          </cell>
          <cell r="B611">
            <v>797.41</v>
          </cell>
        </row>
        <row r="612">
          <cell r="A612">
            <v>34172</v>
          </cell>
          <cell r="B612">
            <v>797.63</v>
          </cell>
        </row>
        <row r="613">
          <cell r="A613">
            <v>34173</v>
          </cell>
          <cell r="B613">
            <v>798.17</v>
          </cell>
        </row>
        <row r="614">
          <cell r="A614">
            <v>34174</v>
          </cell>
          <cell r="B614">
            <v>798.83</v>
          </cell>
        </row>
        <row r="615">
          <cell r="A615">
            <v>34175</v>
          </cell>
          <cell r="B615">
            <v>798.83</v>
          </cell>
        </row>
        <row r="616">
          <cell r="A616">
            <v>34176</v>
          </cell>
          <cell r="B616">
            <v>798.83</v>
          </cell>
        </row>
        <row r="617">
          <cell r="A617">
            <v>34177</v>
          </cell>
          <cell r="B617">
            <v>799.17</v>
          </cell>
        </row>
        <row r="618">
          <cell r="A618">
            <v>34178</v>
          </cell>
          <cell r="B618">
            <v>799.96</v>
          </cell>
        </row>
        <row r="619">
          <cell r="A619">
            <v>34179</v>
          </cell>
          <cell r="B619">
            <v>800.42</v>
          </cell>
        </row>
        <row r="620">
          <cell r="A620">
            <v>34180</v>
          </cell>
          <cell r="B620">
            <v>801.04</v>
          </cell>
        </row>
        <row r="621">
          <cell r="A621">
            <v>34181</v>
          </cell>
          <cell r="B621">
            <v>801.35</v>
          </cell>
        </row>
        <row r="622">
          <cell r="A622">
            <v>34182</v>
          </cell>
          <cell r="B622">
            <v>801.35</v>
          </cell>
        </row>
        <row r="623">
          <cell r="A623">
            <v>34183</v>
          </cell>
          <cell r="B623">
            <v>801.35</v>
          </cell>
        </row>
        <row r="624">
          <cell r="A624">
            <v>34184</v>
          </cell>
          <cell r="B624">
            <v>801.15</v>
          </cell>
        </row>
        <row r="625">
          <cell r="A625">
            <v>34185</v>
          </cell>
          <cell r="B625">
            <v>801.86</v>
          </cell>
        </row>
        <row r="626">
          <cell r="A626">
            <v>34186</v>
          </cell>
          <cell r="B626">
            <v>801.82</v>
          </cell>
        </row>
        <row r="627">
          <cell r="A627">
            <v>34187</v>
          </cell>
          <cell r="B627">
            <v>801.86</v>
          </cell>
        </row>
        <row r="628">
          <cell r="A628">
            <v>34188</v>
          </cell>
          <cell r="B628">
            <v>801.78</v>
          </cell>
        </row>
        <row r="629">
          <cell r="A629">
            <v>34189</v>
          </cell>
          <cell r="B629">
            <v>801.78</v>
          </cell>
        </row>
        <row r="630">
          <cell r="A630">
            <v>34190</v>
          </cell>
          <cell r="B630">
            <v>801.78</v>
          </cell>
        </row>
        <row r="631">
          <cell r="A631">
            <v>34191</v>
          </cell>
          <cell r="B631">
            <v>802.3</v>
          </cell>
        </row>
        <row r="632">
          <cell r="A632">
            <v>34192</v>
          </cell>
          <cell r="B632">
            <v>803.22</v>
          </cell>
        </row>
        <row r="633">
          <cell r="A633">
            <v>34193</v>
          </cell>
          <cell r="B633">
            <v>804.48</v>
          </cell>
        </row>
        <row r="634">
          <cell r="A634">
            <v>34194</v>
          </cell>
          <cell r="B634">
            <v>804.93</v>
          </cell>
        </row>
        <row r="635">
          <cell r="A635">
            <v>34195</v>
          </cell>
          <cell r="B635">
            <v>804.51</v>
          </cell>
        </row>
        <row r="636">
          <cell r="A636">
            <v>34196</v>
          </cell>
          <cell r="B636">
            <v>804.51</v>
          </cell>
        </row>
        <row r="637">
          <cell r="A637">
            <v>34197</v>
          </cell>
          <cell r="B637">
            <v>804.51</v>
          </cell>
        </row>
        <row r="638">
          <cell r="A638">
            <v>34198</v>
          </cell>
          <cell r="B638">
            <v>804.51</v>
          </cell>
        </row>
        <row r="639">
          <cell r="A639">
            <v>34199</v>
          </cell>
          <cell r="B639">
            <v>804.76</v>
          </cell>
        </row>
        <row r="640">
          <cell r="A640">
            <v>34200</v>
          </cell>
          <cell r="B640">
            <v>805.62</v>
          </cell>
        </row>
        <row r="641">
          <cell r="A641">
            <v>34201</v>
          </cell>
          <cell r="B641">
            <v>806.15</v>
          </cell>
        </row>
        <row r="642">
          <cell r="A642">
            <v>34202</v>
          </cell>
          <cell r="B642">
            <v>806.72</v>
          </cell>
        </row>
        <row r="643">
          <cell r="A643">
            <v>34203</v>
          </cell>
          <cell r="B643">
            <v>806.72</v>
          </cell>
        </row>
        <row r="644">
          <cell r="A644">
            <v>34204</v>
          </cell>
          <cell r="B644">
            <v>806.72</v>
          </cell>
        </row>
        <row r="645">
          <cell r="A645">
            <v>34205</v>
          </cell>
          <cell r="B645">
            <v>807.04</v>
          </cell>
        </row>
        <row r="646">
          <cell r="A646">
            <v>34206</v>
          </cell>
          <cell r="B646">
            <v>807.57</v>
          </cell>
        </row>
        <row r="647">
          <cell r="A647">
            <v>34207</v>
          </cell>
          <cell r="B647">
            <v>807.77</v>
          </cell>
        </row>
        <row r="648">
          <cell r="A648">
            <v>34208</v>
          </cell>
          <cell r="B648">
            <v>807.55</v>
          </cell>
        </row>
        <row r="649">
          <cell r="A649">
            <v>34209</v>
          </cell>
          <cell r="B649">
            <v>807.53</v>
          </cell>
        </row>
        <row r="650">
          <cell r="A650">
            <v>34210</v>
          </cell>
          <cell r="B650">
            <v>807.53</v>
          </cell>
        </row>
        <row r="651">
          <cell r="A651">
            <v>34211</v>
          </cell>
          <cell r="B651">
            <v>807.53</v>
          </cell>
        </row>
        <row r="652">
          <cell r="A652">
            <v>34212</v>
          </cell>
          <cell r="B652">
            <v>806.86</v>
          </cell>
        </row>
        <row r="653">
          <cell r="A653">
            <v>34213</v>
          </cell>
          <cell r="B653">
            <v>806.83</v>
          </cell>
        </row>
        <row r="654">
          <cell r="A654">
            <v>34214</v>
          </cell>
          <cell r="B654">
            <v>808.04</v>
          </cell>
        </row>
        <row r="655">
          <cell r="A655">
            <v>34215</v>
          </cell>
          <cell r="B655">
            <v>807.96</v>
          </cell>
        </row>
        <row r="656">
          <cell r="A656">
            <v>34216</v>
          </cell>
          <cell r="B656">
            <v>807.68</v>
          </cell>
        </row>
        <row r="657">
          <cell r="A657">
            <v>34217</v>
          </cell>
          <cell r="B657">
            <v>807.68</v>
          </cell>
        </row>
        <row r="658">
          <cell r="A658">
            <v>34218</v>
          </cell>
          <cell r="B658">
            <v>807.68</v>
          </cell>
        </row>
        <row r="659">
          <cell r="A659">
            <v>34219</v>
          </cell>
          <cell r="B659">
            <v>807.62</v>
          </cell>
        </row>
        <row r="660">
          <cell r="A660">
            <v>34220</v>
          </cell>
          <cell r="B660">
            <v>808.24</v>
          </cell>
        </row>
        <row r="661">
          <cell r="A661">
            <v>34221</v>
          </cell>
          <cell r="B661">
            <v>809.33</v>
          </cell>
        </row>
        <row r="662">
          <cell r="A662">
            <v>34222</v>
          </cell>
          <cell r="B662">
            <v>810.25</v>
          </cell>
        </row>
        <row r="663">
          <cell r="A663">
            <v>34223</v>
          </cell>
          <cell r="B663">
            <v>810.03</v>
          </cell>
        </row>
        <row r="664">
          <cell r="A664">
            <v>34224</v>
          </cell>
          <cell r="B664">
            <v>810.03</v>
          </cell>
        </row>
        <row r="665">
          <cell r="A665">
            <v>34225</v>
          </cell>
          <cell r="B665">
            <v>810.03</v>
          </cell>
        </row>
        <row r="666">
          <cell r="A666">
            <v>34226</v>
          </cell>
          <cell r="B666">
            <v>810.09</v>
          </cell>
        </row>
        <row r="667">
          <cell r="A667">
            <v>34227</v>
          </cell>
          <cell r="B667">
            <v>810.81</v>
          </cell>
        </row>
        <row r="668">
          <cell r="A668">
            <v>34228</v>
          </cell>
          <cell r="B668">
            <v>811.75</v>
          </cell>
        </row>
        <row r="669">
          <cell r="A669">
            <v>34229</v>
          </cell>
          <cell r="B669">
            <v>811.93</v>
          </cell>
        </row>
        <row r="670">
          <cell r="A670">
            <v>34230</v>
          </cell>
          <cell r="B670">
            <v>811.18</v>
          </cell>
        </row>
        <row r="671">
          <cell r="A671">
            <v>34231</v>
          </cell>
          <cell r="B671">
            <v>811.18</v>
          </cell>
        </row>
        <row r="672">
          <cell r="A672">
            <v>34232</v>
          </cell>
          <cell r="B672">
            <v>811.18</v>
          </cell>
        </row>
        <row r="673">
          <cell r="A673">
            <v>34233</v>
          </cell>
          <cell r="B673">
            <v>810.88</v>
          </cell>
        </row>
        <row r="674">
          <cell r="A674">
            <v>34234</v>
          </cell>
          <cell r="B674">
            <v>809.75</v>
          </cell>
        </row>
        <row r="675">
          <cell r="A675">
            <v>34235</v>
          </cell>
          <cell r="B675">
            <v>810.04</v>
          </cell>
        </row>
        <row r="676">
          <cell r="A676">
            <v>34236</v>
          </cell>
          <cell r="B676">
            <v>810.55</v>
          </cell>
        </row>
        <row r="677">
          <cell r="A677">
            <v>34237</v>
          </cell>
          <cell r="B677">
            <v>809.93</v>
          </cell>
        </row>
        <row r="678">
          <cell r="A678">
            <v>34238</v>
          </cell>
          <cell r="B678">
            <v>809.93</v>
          </cell>
        </row>
        <row r="679">
          <cell r="A679">
            <v>34239</v>
          </cell>
          <cell r="B679">
            <v>809.93</v>
          </cell>
        </row>
        <row r="680">
          <cell r="A680">
            <v>34240</v>
          </cell>
          <cell r="B680">
            <v>809.55</v>
          </cell>
        </row>
        <row r="681">
          <cell r="A681">
            <v>34241</v>
          </cell>
          <cell r="B681">
            <v>809.69</v>
          </cell>
        </row>
        <row r="682">
          <cell r="A682">
            <v>34242</v>
          </cell>
          <cell r="B682">
            <v>810.84</v>
          </cell>
        </row>
        <row r="683">
          <cell r="A683">
            <v>34243</v>
          </cell>
          <cell r="B683">
            <v>811.31</v>
          </cell>
        </row>
        <row r="684">
          <cell r="A684">
            <v>34244</v>
          </cell>
          <cell r="B684">
            <v>812.29</v>
          </cell>
        </row>
        <row r="685">
          <cell r="A685">
            <v>34245</v>
          </cell>
          <cell r="B685">
            <v>812.29</v>
          </cell>
        </row>
        <row r="686">
          <cell r="A686">
            <v>34246</v>
          </cell>
          <cell r="B686">
            <v>812.29</v>
          </cell>
        </row>
        <row r="687">
          <cell r="A687">
            <v>34247</v>
          </cell>
          <cell r="B687">
            <v>812.27</v>
          </cell>
        </row>
        <row r="688">
          <cell r="A688">
            <v>34248</v>
          </cell>
          <cell r="B688">
            <v>812.75</v>
          </cell>
        </row>
        <row r="689">
          <cell r="A689">
            <v>34249</v>
          </cell>
          <cell r="B689">
            <v>812.54</v>
          </cell>
        </row>
        <row r="690">
          <cell r="A690">
            <v>34250</v>
          </cell>
          <cell r="B690">
            <v>811.91</v>
          </cell>
        </row>
        <row r="691">
          <cell r="A691">
            <v>34251</v>
          </cell>
          <cell r="B691">
            <v>811.28</v>
          </cell>
        </row>
        <row r="692">
          <cell r="A692">
            <v>34252</v>
          </cell>
          <cell r="B692">
            <v>811.28</v>
          </cell>
        </row>
        <row r="693">
          <cell r="A693">
            <v>34253</v>
          </cell>
          <cell r="B693">
            <v>811.28</v>
          </cell>
        </row>
        <row r="694">
          <cell r="A694">
            <v>34254</v>
          </cell>
          <cell r="B694">
            <v>811.19</v>
          </cell>
        </row>
        <row r="695">
          <cell r="A695">
            <v>34255</v>
          </cell>
          <cell r="B695">
            <v>811.47</v>
          </cell>
        </row>
        <row r="696">
          <cell r="A696">
            <v>34256</v>
          </cell>
          <cell r="B696">
            <v>811.46</v>
          </cell>
        </row>
        <row r="697">
          <cell r="A697">
            <v>34257</v>
          </cell>
          <cell r="B697">
            <v>812.41</v>
          </cell>
        </row>
        <row r="698">
          <cell r="A698">
            <v>34258</v>
          </cell>
          <cell r="B698">
            <v>813.28</v>
          </cell>
        </row>
        <row r="699">
          <cell r="A699">
            <v>34259</v>
          </cell>
          <cell r="B699">
            <v>813.28</v>
          </cell>
        </row>
        <row r="700">
          <cell r="A700">
            <v>34260</v>
          </cell>
          <cell r="B700">
            <v>813.28</v>
          </cell>
        </row>
        <row r="701">
          <cell r="A701">
            <v>34261</v>
          </cell>
          <cell r="B701">
            <v>813.28</v>
          </cell>
        </row>
        <row r="702">
          <cell r="A702">
            <v>34262</v>
          </cell>
          <cell r="B702">
            <v>813.79</v>
          </cell>
        </row>
        <row r="703">
          <cell r="A703">
            <v>34263</v>
          </cell>
          <cell r="B703">
            <v>816.41</v>
          </cell>
        </row>
        <row r="704">
          <cell r="A704">
            <v>34264</v>
          </cell>
          <cell r="B704">
            <v>819.26</v>
          </cell>
        </row>
        <row r="705">
          <cell r="A705">
            <v>34265</v>
          </cell>
          <cell r="B705">
            <v>819.41</v>
          </cell>
        </row>
        <row r="706">
          <cell r="A706">
            <v>34266</v>
          </cell>
          <cell r="B706">
            <v>819.41</v>
          </cell>
        </row>
        <row r="707">
          <cell r="A707">
            <v>34267</v>
          </cell>
          <cell r="B707">
            <v>819.41</v>
          </cell>
        </row>
        <row r="708">
          <cell r="A708">
            <v>34268</v>
          </cell>
          <cell r="B708">
            <v>819.44</v>
          </cell>
        </row>
        <row r="709">
          <cell r="A709">
            <v>34269</v>
          </cell>
          <cell r="B709">
            <v>819.55</v>
          </cell>
        </row>
        <row r="710">
          <cell r="A710">
            <v>34270</v>
          </cell>
          <cell r="B710">
            <v>818.98</v>
          </cell>
        </row>
        <row r="711">
          <cell r="A711">
            <v>34271</v>
          </cell>
          <cell r="B711">
            <v>818.06</v>
          </cell>
        </row>
        <row r="712">
          <cell r="A712">
            <v>34272</v>
          </cell>
          <cell r="B712">
            <v>817.03</v>
          </cell>
        </row>
        <row r="713">
          <cell r="A713">
            <v>34273</v>
          </cell>
          <cell r="B713">
            <v>817.03</v>
          </cell>
        </row>
        <row r="714">
          <cell r="A714">
            <v>34274</v>
          </cell>
          <cell r="B714">
            <v>817.03</v>
          </cell>
        </row>
        <row r="715">
          <cell r="A715">
            <v>34275</v>
          </cell>
          <cell r="B715">
            <v>817.03</v>
          </cell>
        </row>
        <row r="716">
          <cell r="A716">
            <v>34276</v>
          </cell>
          <cell r="B716">
            <v>816.7</v>
          </cell>
        </row>
        <row r="717">
          <cell r="A717">
            <v>34277</v>
          </cell>
          <cell r="B717">
            <v>817.01</v>
          </cell>
        </row>
        <row r="718">
          <cell r="A718">
            <v>34278</v>
          </cell>
          <cell r="B718">
            <v>816.79</v>
          </cell>
        </row>
        <row r="719">
          <cell r="A719">
            <v>34279</v>
          </cell>
          <cell r="B719">
            <v>815.7</v>
          </cell>
        </row>
        <row r="720">
          <cell r="A720">
            <v>34280</v>
          </cell>
          <cell r="B720">
            <v>815.7</v>
          </cell>
        </row>
        <row r="721">
          <cell r="A721">
            <v>34281</v>
          </cell>
          <cell r="B721">
            <v>815.7</v>
          </cell>
        </row>
        <row r="722">
          <cell r="A722">
            <v>34282</v>
          </cell>
          <cell r="B722">
            <v>814.26</v>
          </cell>
        </row>
        <row r="723">
          <cell r="A723">
            <v>34283</v>
          </cell>
          <cell r="B723">
            <v>813.95</v>
          </cell>
        </row>
        <row r="724">
          <cell r="A724">
            <v>34284</v>
          </cell>
          <cell r="B724">
            <v>811.07</v>
          </cell>
        </row>
        <row r="725">
          <cell r="A725">
            <v>34285</v>
          </cell>
          <cell r="B725">
            <v>809.87</v>
          </cell>
        </row>
        <row r="726">
          <cell r="A726">
            <v>34286</v>
          </cell>
          <cell r="B726">
            <v>809.95</v>
          </cell>
        </row>
        <row r="727">
          <cell r="A727">
            <v>34287</v>
          </cell>
          <cell r="B727">
            <v>809.95</v>
          </cell>
        </row>
        <row r="728">
          <cell r="A728">
            <v>34288</v>
          </cell>
          <cell r="B728">
            <v>809.95</v>
          </cell>
        </row>
        <row r="729">
          <cell r="A729">
            <v>34289</v>
          </cell>
          <cell r="B729">
            <v>809.95</v>
          </cell>
        </row>
        <row r="730">
          <cell r="A730">
            <v>34290</v>
          </cell>
          <cell r="B730">
            <v>815.18</v>
          </cell>
        </row>
        <row r="731">
          <cell r="A731">
            <v>34291</v>
          </cell>
          <cell r="B731">
            <v>816.32</v>
          </cell>
        </row>
        <row r="732">
          <cell r="A732">
            <v>34292</v>
          </cell>
          <cell r="B732">
            <v>816.62</v>
          </cell>
        </row>
        <row r="733">
          <cell r="A733">
            <v>34293</v>
          </cell>
          <cell r="B733">
            <v>817.06</v>
          </cell>
        </row>
        <row r="734">
          <cell r="A734">
            <v>34294</v>
          </cell>
          <cell r="B734">
            <v>817.06</v>
          </cell>
        </row>
        <row r="735">
          <cell r="A735">
            <v>34295</v>
          </cell>
          <cell r="B735">
            <v>817.06</v>
          </cell>
        </row>
        <row r="736">
          <cell r="A736">
            <v>34296</v>
          </cell>
          <cell r="B736">
            <v>814.48</v>
          </cell>
        </row>
        <row r="737">
          <cell r="A737">
            <v>34297</v>
          </cell>
          <cell r="B737">
            <v>812.12</v>
          </cell>
        </row>
        <row r="738">
          <cell r="A738">
            <v>34298</v>
          </cell>
          <cell r="B738">
            <v>811.67</v>
          </cell>
        </row>
        <row r="739">
          <cell r="A739">
            <v>34299</v>
          </cell>
          <cell r="B739">
            <v>812.04</v>
          </cell>
        </row>
        <row r="740">
          <cell r="A740">
            <v>34300</v>
          </cell>
          <cell r="B740">
            <v>812.11</v>
          </cell>
        </row>
        <row r="741">
          <cell r="A741">
            <v>34301</v>
          </cell>
          <cell r="B741">
            <v>812.11</v>
          </cell>
        </row>
        <row r="742">
          <cell r="A742">
            <v>34302</v>
          </cell>
          <cell r="B742">
            <v>812.11</v>
          </cell>
        </row>
        <row r="743">
          <cell r="A743">
            <v>34303</v>
          </cell>
          <cell r="B743">
            <v>811.73</v>
          </cell>
        </row>
        <row r="744">
          <cell r="A744">
            <v>34304</v>
          </cell>
          <cell r="B744">
            <v>812.21</v>
          </cell>
        </row>
        <row r="745">
          <cell r="A745">
            <v>34305</v>
          </cell>
          <cell r="B745">
            <v>811.78</v>
          </cell>
        </row>
        <row r="746">
          <cell r="A746">
            <v>34306</v>
          </cell>
          <cell r="B746">
            <v>809.63</v>
          </cell>
        </row>
        <row r="747">
          <cell r="A747">
            <v>34307</v>
          </cell>
          <cell r="B747">
            <v>806.49</v>
          </cell>
        </row>
        <row r="748">
          <cell r="A748">
            <v>34308</v>
          </cell>
          <cell r="B748">
            <v>806.49</v>
          </cell>
        </row>
        <row r="749">
          <cell r="A749">
            <v>34309</v>
          </cell>
          <cell r="B749">
            <v>806.49</v>
          </cell>
        </row>
        <row r="750">
          <cell r="A750">
            <v>34310</v>
          </cell>
          <cell r="B750">
            <v>803.1</v>
          </cell>
        </row>
        <row r="751">
          <cell r="A751">
            <v>34311</v>
          </cell>
          <cell r="B751">
            <v>800.6</v>
          </cell>
        </row>
        <row r="752">
          <cell r="A752">
            <v>34312</v>
          </cell>
          <cell r="B752">
            <v>800.6</v>
          </cell>
        </row>
        <row r="753">
          <cell r="A753">
            <v>34313</v>
          </cell>
          <cell r="B753">
            <v>798.51</v>
          </cell>
        </row>
        <row r="754">
          <cell r="A754">
            <v>34314</v>
          </cell>
          <cell r="B754">
            <v>797.53</v>
          </cell>
        </row>
        <row r="755">
          <cell r="A755">
            <v>34315</v>
          </cell>
          <cell r="B755">
            <v>797.53</v>
          </cell>
        </row>
        <row r="756">
          <cell r="A756">
            <v>34316</v>
          </cell>
          <cell r="B756">
            <v>797.53</v>
          </cell>
        </row>
        <row r="757">
          <cell r="A757">
            <v>34317</v>
          </cell>
          <cell r="B757">
            <v>798.2</v>
          </cell>
        </row>
        <row r="758">
          <cell r="A758">
            <v>34318</v>
          </cell>
          <cell r="B758">
            <v>798.12</v>
          </cell>
        </row>
        <row r="759">
          <cell r="A759">
            <v>34319</v>
          </cell>
          <cell r="B759">
            <v>799.43</v>
          </cell>
        </row>
        <row r="760">
          <cell r="A760">
            <v>34320</v>
          </cell>
          <cell r="B760">
            <v>804.89</v>
          </cell>
        </row>
        <row r="761">
          <cell r="A761">
            <v>34321</v>
          </cell>
          <cell r="B761">
            <v>806.5</v>
          </cell>
        </row>
        <row r="762">
          <cell r="A762">
            <v>34322</v>
          </cell>
          <cell r="B762">
            <v>806.5</v>
          </cell>
        </row>
        <row r="763">
          <cell r="A763">
            <v>34323</v>
          </cell>
          <cell r="B763">
            <v>806.5</v>
          </cell>
        </row>
        <row r="764">
          <cell r="A764">
            <v>34324</v>
          </cell>
          <cell r="B764">
            <v>803.81</v>
          </cell>
        </row>
        <row r="765">
          <cell r="A765">
            <v>34325</v>
          </cell>
          <cell r="B765">
            <v>802.46</v>
          </cell>
        </row>
        <row r="766">
          <cell r="A766">
            <v>34326</v>
          </cell>
          <cell r="B766">
            <v>801.4</v>
          </cell>
        </row>
        <row r="767">
          <cell r="A767">
            <v>34327</v>
          </cell>
          <cell r="B767">
            <v>801.69</v>
          </cell>
        </row>
        <row r="768">
          <cell r="A768">
            <v>34328</v>
          </cell>
          <cell r="B768">
            <v>801.69</v>
          </cell>
        </row>
        <row r="769">
          <cell r="A769">
            <v>34329</v>
          </cell>
          <cell r="B769">
            <v>801.69</v>
          </cell>
        </row>
        <row r="770">
          <cell r="A770">
            <v>34330</v>
          </cell>
          <cell r="B770">
            <v>801.69</v>
          </cell>
        </row>
        <row r="771">
          <cell r="A771">
            <v>34331</v>
          </cell>
          <cell r="B771">
            <v>809.13</v>
          </cell>
        </row>
        <row r="772">
          <cell r="A772">
            <v>34332</v>
          </cell>
          <cell r="B772">
            <v>802.33</v>
          </cell>
        </row>
        <row r="773">
          <cell r="A773">
            <v>34333</v>
          </cell>
          <cell r="B773">
            <v>802.71</v>
          </cell>
        </row>
        <row r="774">
          <cell r="A774">
            <v>34334</v>
          </cell>
          <cell r="B774">
            <v>804.33</v>
          </cell>
        </row>
        <row r="775">
          <cell r="A775">
            <v>34335</v>
          </cell>
          <cell r="B775">
            <v>804.33</v>
          </cell>
        </row>
        <row r="776">
          <cell r="A776">
            <v>34336</v>
          </cell>
          <cell r="B776">
            <v>804.33</v>
          </cell>
        </row>
        <row r="777">
          <cell r="A777">
            <v>34337</v>
          </cell>
          <cell r="B777">
            <v>804.33</v>
          </cell>
        </row>
        <row r="778">
          <cell r="A778">
            <v>34338</v>
          </cell>
          <cell r="B778">
            <v>805.91</v>
          </cell>
        </row>
        <row r="779">
          <cell r="A779">
            <v>34339</v>
          </cell>
          <cell r="B779">
            <v>810.01</v>
          </cell>
        </row>
        <row r="780">
          <cell r="A780">
            <v>34340</v>
          </cell>
          <cell r="B780">
            <v>814.21</v>
          </cell>
        </row>
        <row r="781">
          <cell r="A781">
            <v>34341</v>
          </cell>
          <cell r="B781">
            <v>818.83</v>
          </cell>
        </row>
        <row r="782">
          <cell r="A782">
            <v>34342</v>
          </cell>
          <cell r="B782">
            <v>818.89</v>
          </cell>
        </row>
        <row r="783">
          <cell r="A783">
            <v>34343</v>
          </cell>
          <cell r="B783">
            <v>818.89</v>
          </cell>
        </row>
        <row r="784">
          <cell r="A784">
            <v>34344</v>
          </cell>
          <cell r="B784">
            <v>818.89</v>
          </cell>
        </row>
        <row r="785">
          <cell r="A785">
            <v>34345</v>
          </cell>
          <cell r="B785">
            <v>818.89</v>
          </cell>
        </row>
        <row r="786">
          <cell r="A786">
            <v>34346</v>
          </cell>
          <cell r="B786">
            <v>818.5</v>
          </cell>
        </row>
        <row r="787">
          <cell r="A787">
            <v>34347</v>
          </cell>
          <cell r="B787">
            <v>819.81</v>
          </cell>
        </row>
        <row r="788">
          <cell r="A788">
            <v>34348</v>
          </cell>
          <cell r="B788">
            <v>820.1</v>
          </cell>
        </row>
        <row r="789">
          <cell r="A789">
            <v>34349</v>
          </cell>
          <cell r="B789">
            <v>815.81</v>
          </cell>
        </row>
        <row r="790">
          <cell r="A790">
            <v>34350</v>
          </cell>
          <cell r="B790">
            <v>815.81</v>
          </cell>
        </row>
        <row r="791">
          <cell r="A791">
            <v>34351</v>
          </cell>
          <cell r="B791">
            <v>815.81</v>
          </cell>
        </row>
        <row r="792">
          <cell r="A792">
            <v>34352</v>
          </cell>
          <cell r="B792">
            <v>816.91</v>
          </cell>
        </row>
        <row r="793">
          <cell r="A793">
            <v>34353</v>
          </cell>
          <cell r="B793">
            <v>816.15</v>
          </cell>
        </row>
        <row r="794">
          <cell r="A794">
            <v>34354</v>
          </cell>
          <cell r="B794">
            <v>814.56</v>
          </cell>
        </row>
        <row r="795">
          <cell r="A795">
            <v>34355</v>
          </cell>
          <cell r="B795">
            <v>815.91</v>
          </cell>
        </row>
        <row r="796">
          <cell r="A796">
            <v>34356</v>
          </cell>
          <cell r="B796">
            <v>815.65</v>
          </cell>
        </row>
        <row r="797">
          <cell r="A797">
            <v>34357</v>
          </cell>
          <cell r="B797">
            <v>815.65</v>
          </cell>
        </row>
        <row r="798">
          <cell r="A798">
            <v>34358</v>
          </cell>
          <cell r="B798">
            <v>815.65</v>
          </cell>
        </row>
        <row r="799">
          <cell r="A799">
            <v>34359</v>
          </cell>
          <cell r="B799">
            <v>816.69</v>
          </cell>
        </row>
        <row r="800">
          <cell r="A800">
            <v>34360</v>
          </cell>
          <cell r="B800">
            <v>819.1</v>
          </cell>
        </row>
        <row r="801">
          <cell r="A801">
            <v>34361</v>
          </cell>
          <cell r="B801">
            <v>821.52</v>
          </cell>
        </row>
        <row r="802">
          <cell r="A802">
            <v>34362</v>
          </cell>
          <cell r="B802">
            <v>821.72</v>
          </cell>
        </row>
        <row r="803">
          <cell r="A803">
            <v>34363</v>
          </cell>
          <cell r="B803">
            <v>818.38</v>
          </cell>
        </row>
        <row r="804">
          <cell r="A804">
            <v>34364</v>
          </cell>
          <cell r="B804">
            <v>818.38</v>
          </cell>
        </row>
        <row r="805">
          <cell r="A805">
            <v>34365</v>
          </cell>
          <cell r="B805">
            <v>818.38</v>
          </cell>
        </row>
        <row r="806">
          <cell r="A806">
            <v>34366</v>
          </cell>
          <cell r="B806">
            <v>817</v>
          </cell>
        </row>
        <row r="807">
          <cell r="A807">
            <v>34367</v>
          </cell>
          <cell r="B807">
            <v>819.27</v>
          </cell>
        </row>
        <row r="808">
          <cell r="A808">
            <v>34368</v>
          </cell>
          <cell r="B808">
            <v>817.96</v>
          </cell>
        </row>
        <row r="809">
          <cell r="A809">
            <v>34369</v>
          </cell>
          <cell r="B809">
            <v>817.69</v>
          </cell>
        </row>
        <row r="810">
          <cell r="A810">
            <v>34370</v>
          </cell>
          <cell r="B810">
            <v>818</v>
          </cell>
        </row>
        <row r="811">
          <cell r="A811">
            <v>34371</v>
          </cell>
          <cell r="B811">
            <v>818</v>
          </cell>
        </row>
        <row r="812">
          <cell r="A812">
            <v>34372</v>
          </cell>
          <cell r="B812">
            <v>818</v>
          </cell>
        </row>
        <row r="813">
          <cell r="A813">
            <v>34373</v>
          </cell>
          <cell r="B813">
            <v>817.64</v>
          </cell>
        </row>
        <row r="814">
          <cell r="A814">
            <v>34374</v>
          </cell>
          <cell r="B814">
            <v>817.81</v>
          </cell>
        </row>
        <row r="815">
          <cell r="A815">
            <v>34375</v>
          </cell>
          <cell r="B815">
            <v>817.88</v>
          </cell>
        </row>
        <row r="816">
          <cell r="A816">
            <v>34376</v>
          </cell>
          <cell r="B816">
            <v>817.88</v>
          </cell>
        </row>
        <row r="817">
          <cell r="A817">
            <v>34377</v>
          </cell>
          <cell r="B817">
            <v>817.78</v>
          </cell>
        </row>
        <row r="818">
          <cell r="A818">
            <v>34378</v>
          </cell>
          <cell r="B818">
            <v>817.78</v>
          </cell>
        </row>
        <row r="819">
          <cell r="A819">
            <v>34379</v>
          </cell>
          <cell r="B819">
            <v>817.78</v>
          </cell>
        </row>
        <row r="820">
          <cell r="A820">
            <v>34380</v>
          </cell>
          <cell r="B820">
            <v>817.59</v>
          </cell>
        </row>
        <row r="821">
          <cell r="A821">
            <v>34381</v>
          </cell>
          <cell r="B821">
            <v>816.92</v>
          </cell>
        </row>
        <row r="822">
          <cell r="A822">
            <v>34382</v>
          </cell>
          <cell r="B822">
            <v>816.1</v>
          </cell>
        </row>
        <row r="823">
          <cell r="A823">
            <v>34383</v>
          </cell>
          <cell r="B823">
            <v>815.19</v>
          </cell>
        </row>
        <row r="824">
          <cell r="A824">
            <v>34384</v>
          </cell>
          <cell r="B824">
            <v>814.13</v>
          </cell>
        </row>
        <row r="825">
          <cell r="A825">
            <v>34385</v>
          </cell>
          <cell r="B825">
            <v>814.13</v>
          </cell>
        </row>
        <row r="826">
          <cell r="A826">
            <v>34386</v>
          </cell>
          <cell r="B826">
            <v>814.13</v>
          </cell>
        </row>
        <row r="827">
          <cell r="A827">
            <v>34387</v>
          </cell>
          <cell r="B827">
            <v>816.04</v>
          </cell>
        </row>
        <row r="828">
          <cell r="A828">
            <v>34388</v>
          </cell>
          <cell r="B828">
            <v>818.33</v>
          </cell>
        </row>
        <row r="829">
          <cell r="A829">
            <v>34389</v>
          </cell>
          <cell r="B829">
            <v>820.76</v>
          </cell>
        </row>
        <row r="830">
          <cell r="A830">
            <v>34390</v>
          </cell>
          <cell r="B830">
            <v>819.68</v>
          </cell>
        </row>
        <row r="831">
          <cell r="A831">
            <v>34391</v>
          </cell>
          <cell r="B831">
            <v>819.7</v>
          </cell>
        </row>
        <row r="832">
          <cell r="A832">
            <v>34392</v>
          </cell>
          <cell r="B832">
            <v>819.7</v>
          </cell>
        </row>
        <row r="833">
          <cell r="A833">
            <v>34393</v>
          </cell>
          <cell r="B833">
            <v>819.7</v>
          </cell>
        </row>
        <row r="834">
          <cell r="A834">
            <v>34394</v>
          </cell>
          <cell r="B834">
            <v>820.12</v>
          </cell>
        </row>
        <row r="835">
          <cell r="A835">
            <v>34395</v>
          </cell>
          <cell r="B835">
            <v>819.83</v>
          </cell>
        </row>
        <row r="836">
          <cell r="A836">
            <v>34396</v>
          </cell>
          <cell r="B836">
            <v>819.61</v>
          </cell>
        </row>
        <row r="837">
          <cell r="A837">
            <v>34397</v>
          </cell>
          <cell r="B837">
            <v>818.7</v>
          </cell>
        </row>
        <row r="838">
          <cell r="A838">
            <v>34398</v>
          </cell>
          <cell r="B838">
            <v>817.86</v>
          </cell>
        </row>
        <row r="839">
          <cell r="A839">
            <v>34399</v>
          </cell>
          <cell r="B839">
            <v>817.86</v>
          </cell>
        </row>
        <row r="840">
          <cell r="A840">
            <v>34400</v>
          </cell>
          <cell r="B840">
            <v>817.86</v>
          </cell>
        </row>
        <row r="841">
          <cell r="A841">
            <v>34401</v>
          </cell>
          <cell r="B841">
            <v>817.76</v>
          </cell>
        </row>
        <row r="842">
          <cell r="A842">
            <v>34402</v>
          </cell>
          <cell r="B842">
            <v>818.02</v>
          </cell>
        </row>
        <row r="843">
          <cell r="A843">
            <v>34403</v>
          </cell>
          <cell r="B843">
            <v>818.37</v>
          </cell>
        </row>
        <row r="844">
          <cell r="A844">
            <v>34404</v>
          </cell>
          <cell r="B844">
            <v>818.46</v>
          </cell>
        </row>
        <row r="845">
          <cell r="A845">
            <v>34405</v>
          </cell>
          <cell r="B845">
            <v>818.62</v>
          </cell>
        </row>
        <row r="846">
          <cell r="A846">
            <v>34406</v>
          </cell>
          <cell r="B846">
            <v>818.62</v>
          </cell>
        </row>
        <row r="847">
          <cell r="A847">
            <v>34407</v>
          </cell>
          <cell r="B847">
            <v>818.62</v>
          </cell>
        </row>
        <row r="848">
          <cell r="A848">
            <v>34408</v>
          </cell>
          <cell r="B848">
            <v>818.69</v>
          </cell>
        </row>
        <row r="849">
          <cell r="A849">
            <v>34409</v>
          </cell>
          <cell r="B849">
            <v>818.49</v>
          </cell>
        </row>
        <row r="850">
          <cell r="A850">
            <v>34410</v>
          </cell>
          <cell r="B850">
            <v>820.44</v>
          </cell>
        </row>
        <row r="851">
          <cell r="A851">
            <v>34411</v>
          </cell>
          <cell r="B851">
            <v>820.91</v>
          </cell>
        </row>
        <row r="852">
          <cell r="A852">
            <v>34412</v>
          </cell>
          <cell r="B852">
            <v>821.34</v>
          </cell>
        </row>
        <row r="853">
          <cell r="A853">
            <v>34413</v>
          </cell>
          <cell r="B853">
            <v>821.34</v>
          </cell>
        </row>
        <row r="854">
          <cell r="A854">
            <v>34414</v>
          </cell>
          <cell r="B854">
            <v>821.34</v>
          </cell>
        </row>
        <row r="855">
          <cell r="A855">
            <v>34415</v>
          </cell>
          <cell r="B855">
            <v>821.34</v>
          </cell>
        </row>
        <row r="856">
          <cell r="A856">
            <v>34416</v>
          </cell>
          <cell r="B856">
            <v>821.73</v>
          </cell>
        </row>
        <row r="857">
          <cell r="A857">
            <v>34417</v>
          </cell>
          <cell r="B857">
            <v>821.82</v>
          </cell>
        </row>
        <row r="858">
          <cell r="A858">
            <v>34418</v>
          </cell>
          <cell r="B858">
            <v>821.7</v>
          </cell>
        </row>
        <row r="859">
          <cell r="A859">
            <v>34419</v>
          </cell>
          <cell r="B859">
            <v>821.14</v>
          </cell>
        </row>
        <row r="860">
          <cell r="A860">
            <v>34420</v>
          </cell>
          <cell r="B860">
            <v>821.14</v>
          </cell>
        </row>
        <row r="861">
          <cell r="A861">
            <v>34421</v>
          </cell>
          <cell r="B861">
            <v>821.14</v>
          </cell>
        </row>
        <row r="862">
          <cell r="A862">
            <v>34422</v>
          </cell>
          <cell r="B862">
            <v>820.63</v>
          </cell>
        </row>
        <row r="863">
          <cell r="A863">
            <v>34423</v>
          </cell>
          <cell r="B863">
            <v>820.78</v>
          </cell>
        </row>
        <row r="864">
          <cell r="A864">
            <v>34424</v>
          </cell>
          <cell r="B864">
            <v>819.51</v>
          </cell>
        </row>
        <row r="865">
          <cell r="A865">
            <v>34425</v>
          </cell>
          <cell r="B865">
            <v>819.51</v>
          </cell>
        </row>
        <row r="866">
          <cell r="A866">
            <v>34426</v>
          </cell>
          <cell r="B866">
            <v>819.51</v>
          </cell>
        </row>
        <row r="867">
          <cell r="A867">
            <v>34427</v>
          </cell>
          <cell r="B867">
            <v>819.51</v>
          </cell>
        </row>
        <row r="868">
          <cell r="A868">
            <v>34428</v>
          </cell>
          <cell r="B868">
            <v>819.51</v>
          </cell>
        </row>
        <row r="869">
          <cell r="A869">
            <v>34429</v>
          </cell>
          <cell r="B869">
            <v>820.21</v>
          </cell>
        </row>
        <row r="870">
          <cell r="A870">
            <v>34430</v>
          </cell>
          <cell r="B870">
            <v>820.93</v>
          </cell>
        </row>
        <row r="871">
          <cell r="A871">
            <v>34431</v>
          </cell>
          <cell r="B871">
            <v>822.57</v>
          </cell>
        </row>
        <row r="872">
          <cell r="A872">
            <v>34432</v>
          </cell>
          <cell r="B872">
            <v>825.28</v>
          </cell>
        </row>
        <row r="873">
          <cell r="A873">
            <v>34433</v>
          </cell>
          <cell r="B873">
            <v>828.92</v>
          </cell>
        </row>
        <row r="874">
          <cell r="A874">
            <v>34434</v>
          </cell>
          <cell r="B874">
            <v>828.92</v>
          </cell>
        </row>
        <row r="875">
          <cell r="A875">
            <v>34435</v>
          </cell>
          <cell r="B875">
            <v>828.92</v>
          </cell>
        </row>
        <row r="876">
          <cell r="A876">
            <v>34436</v>
          </cell>
          <cell r="B876">
            <v>829.32</v>
          </cell>
        </row>
        <row r="877">
          <cell r="A877">
            <v>34437</v>
          </cell>
          <cell r="B877">
            <v>828.81</v>
          </cell>
        </row>
        <row r="878">
          <cell r="A878">
            <v>34438</v>
          </cell>
          <cell r="B878">
            <v>827.96</v>
          </cell>
        </row>
        <row r="879">
          <cell r="A879">
            <v>34439</v>
          </cell>
          <cell r="B879">
            <v>827.44</v>
          </cell>
        </row>
        <row r="880">
          <cell r="A880">
            <v>34440</v>
          </cell>
          <cell r="B880">
            <v>827.93</v>
          </cell>
        </row>
        <row r="881">
          <cell r="A881">
            <v>34441</v>
          </cell>
          <cell r="B881">
            <v>827.93</v>
          </cell>
        </row>
        <row r="882">
          <cell r="A882">
            <v>34442</v>
          </cell>
          <cell r="B882">
            <v>827.93</v>
          </cell>
        </row>
        <row r="883">
          <cell r="A883">
            <v>34443</v>
          </cell>
          <cell r="B883">
            <v>829.47</v>
          </cell>
        </row>
        <row r="884">
          <cell r="A884">
            <v>34444</v>
          </cell>
          <cell r="B884">
            <v>831.24</v>
          </cell>
        </row>
        <row r="885">
          <cell r="A885">
            <v>34445</v>
          </cell>
          <cell r="B885">
            <v>834.3</v>
          </cell>
        </row>
        <row r="886">
          <cell r="A886">
            <v>34446</v>
          </cell>
          <cell r="B886">
            <v>838.25</v>
          </cell>
        </row>
        <row r="887">
          <cell r="A887">
            <v>34447</v>
          </cell>
          <cell r="B887">
            <v>836.96</v>
          </cell>
        </row>
        <row r="888">
          <cell r="A888">
            <v>34448</v>
          </cell>
          <cell r="B888">
            <v>836.96</v>
          </cell>
        </row>
        <row r="889">
          <cell r="A889">
            <v>34449</v>
          </cell>
          <cell r="B889">
            <v>836.96</v>
          </cell>
        </row>
        <row r="890">
          <cell r="A890">
            <v>34450</v>
          </cell>
          <cell r="B890">
            <v>835.4</v>
          </cell>
        </row>
        <row r="891">
          <cell r="A891">
            <v>34451</v>
          </cell>
          <cell r="B891">
            <v>837.31</v>
          </cell>
        </row>
        <row r="892">
          <cell r="A892">
            <v>34452</v>
          </cell>
          <cell r="B892">
            <v>838.28</v>
          </cell>
        </row>
        <row r="893">
          <cell r="A893">
            <v>34453</v>
          </cell>
          <cell r="B893">
            <v>837.27</v>
          </cell>
        </row>
        <row r="894">
          <cell r="A894">
            <v>34454</v>
          </cell>
          <cell r="B894">
            <v>836.86</v>
          </cell>
        </row>
        <row r="895">
          <cell r="A895">
            <v>34455</v>
          </cell>
          <cell r="B895">
            <v>836.86</v>
          </cell>
        </row>
        <row r="896">
          <cell r="A896">
            <v>34456</v>
          </cell>
          <cell r="B896">
            <v>836.86</v>
          </cell>
        </row>
        <row r="897">
          <cell r="A897">
            <v>34457</v>
          </cell>
          <cell r="B897">
            <v>838.04</v>
          </cell>
        </row>
        <row r="898">
          <cell r="A898">
            <v>34458</v>
          </cell>
          <cell r="B898">
            <v>839.14</v>
          </cell>
        </row>
        <row r="899">
          <cell r="A899">
            <v>34459</v>
          </cell>
          <cell r="B899">
            <v>841</v>
          </cell>
        </row>
        <row r="900">
          <cell r="A900">
            <v>34460</v>
          </cell>
          <cell r="B900">
            <v>841.25</v>
          </cell>
        </row>
        <row r="901">
          <cell r="A901">
            <v>34461</v>
          </cell>
          <cell r="B901">
            <v>841.7</v>
          </cell>
        </row>
        <row r="902">
          <cell r="A902">
            <v>34462</v>
          </cell>
          <cell r="B902">
            <v>841.7</v>
          </cell>
        </row>
        <row r="903">
          <cell r="A903">
            <v>34463</v>
          </cell>
          <cell r="B903">
            <v>841.7</v>
          </cell>
        </row>
        <row r="904">
          <cell r="A904">
            <v>34464</v>
          </cell>
          <cell r="B904">
            <v>841.27</v>
          </cell>
        </row>
        <row r="905">
          <cell r="A905">
            <v>34465</v>
          </cell>
          <cell r="B905">
            <v>841.33</v>
          </cell>
        </row>
        <row r="906">
          <cell r="A906">
            <v>34466</v>
          </cell>
          <cell r="B906">
            <v>841.92</v>
          </cell>
        </row>
        <row r="907">
          <cell r="A907">
            <v>34467</v>
          </cell>
          <cell r="B907">
            <v>843.24</v>
          </cell>
        </row>
        <row r="908">
          <cell r="A908">
            <v>34468</v>
          </cell>
          <cell r="B908">
            <v>842.23</v>
          </cell>
        </row>
        <row r="909">
          <cell r="A909">
            <v>34469</v>
          </cell>
          <cell r="B909">
            <v>842.23</v>
          </cell>
        </row>
        <row r="910">
          <cell r="A910">
            <v>34470</v>
          </cell>
          <cell r="B910">
            <v>842.23</v>
          </cell>
        </row>
        <row r="911">
          <cell r="A911">
            <v>34471</v>
          </cell>
          <cell r="B911">
            <v>842.23</v>
          </cell>
        </row>
        <row r="912">
          <cell r="A912">
            <v>34472</v>
          </cell>
          <cell r="B912">
            <v>842.21</v>
          </cell>
        </row>
        <row r="913">
          <cell r="A913">
            <v>34473</v>
          </cell>
          <cell r="B913">
            <v>842.83</v>
          </cell>
        </row>
        <row r="914">
          <cell r="A914">
            <v>34474</v>
          </cell>
          <cell r="B914">
            <v>842.64</v>
          </cell>
        </row>
        <row r="915">
          <cell r="A915">
            <v>34475</v>
          </cell>
          <cell r="B915">
            <v>842.33</v>
          </cell>
        </row>
        <row r="916">
          <cell r="A916">
            <v>34476</v>
          </cell>
          <cell r="B916">
            <v>842.33</v>
          </cell>
        </row>
        <row r="917">
          <cell r="A917">
            <v>34477</v>
          </cell>
          <cell r="B917">
            <v>842.33</v>
          </cell>
        </row>
        <row r="918">
          <cell r="A918">
            <v>34478</v>
          </cell>
          <cell r="B918">
            <v>842.92</v>
          </cell>
        </row>
        <row r="919">
          <cell r="A919">
            <v>34479</v>
          </cell>
          <cell r="B919">
            <v>843.08</v>
          </cell>
        </row>
        <row r="920">
          <cell r="A920">
            <v>34480</v>
          </cell>
          <cell r="B920">
            <v>842.22</v>
          </cell>
        </row>
        <row r="921">
          <cell r="A921">
            <v>34481</v>
          </cell>
          <cell r="B921">
            <v>841.86</v>
          </cell>
        </row>
        <row r="922">
          <cell r="A922">
            <v>34482</v>
          </cell>
          <cell r="B922">
            <v>840.93</v>
          </cell>
        </row>
        <row r="923">
          <cell r="A923">
            <v>34483</v>
          </cell>
          <cell r="B923">
            <v>840.93</v>
          </cell>
        </row>
        <row r="924">
          <cell r="A924">
            <v>34484</v>
          </cell>
          <cell r="B924">
            <v>840.93</v>
          </cell>
        </row>
        <row r="925">
          <cell r="A925">
            <v>34485</v>
          </cell>
          <cell r="B925">
            <v>841.12</v>
          </cell>
        </row>
        <row r="926">
          <cell r="A926">
            <v>34486</v>
          </cell>
          <cell r="B926">
            <v>841.93</v>
          </cell>
        </row>
        <row r="927">
          <cell r="A927">
            <v>34487</v>
          </cell>
          <cell r="B927">
            <v>842</v>
          </cell>
        </row>
        <row r="928">
          <cell r="A928">
            <v>34488</v>
          </cell>
          <cell r="B928">
            <v>841.44</v>
          </cell>
        </row>
        <row r="929">
          <cell r="A929">
            <v>34489</v>
          </cell>
          <cell r="B929">
            <v>840.37</v>
          </cell>
        </row>
        <row r="930">
          <cell r="A930">
            <v>34490</v>
          </cell>
          <cell r="B930">
            <v>840.37</v>
          </cell>
        </row>
        <row r="931">
          <cell r="A931">
            <v>34491</v>
          </cell>
          <cell r="B931">
            <v>840.37</v>
          </cell>
        </row>
        <row r="932">
          <cell r="A932">
            <v>34492</v>
          </cell>
          <cell r="B932">
            <v>840.37</v>
          </cell>
        </row>
        <row r="933">
          <cell r="A933">
            <v>34493</v>
          </cell>
          <cell r="B933">
            <v>839.56</v>
          </cell>
        </row>
        <row r="934">
          <cell r="A934">
            <v>34494</v>
          </cell>
          <cell r="B934">
            <v>838.03</v>
          </cell>
        </row>
        <row r="935">
          <cell r="A935">
            <v>34495</v>
          </cell>
          <cell r="B935">
            <v>834.96</v>
          </cell>
        </row>
        <row r="936">
          <cell r="A936">
            <v>34496</v>
          </cell>
          <cell r="B936">
            <v>833.19</v>
          </cell>
        </row>
        <row r="937">
          <cell r="A937">
            <v>34497</v>
          </cell>
          <cell r="B937">
            <v>833.19</v>
          </cell>
        </row>
        <row r="938">
          <cell r="A938">
            <v>34498</v>
          </cell>
          <cell r="B938">
            <v>833.19</v>
          </cell>
        </row>
        <row r="939">
          <cell r="A939">
            <v>34499</v>
          </cell>
          <cell r="B939">
            <v>833.19</v>
          </cell>
        </row>
        <row r="940">
          <cell r="A940">
            <v>34500</v>
          </cell>
          <cell r="B940">
            <v>833.16</v>
          </cell>
        </row>
        <row r="941">
          <cell r="A941">
            <v>34501</v>
          </cell>
          <cell r="B941">
            <v>833.35</v>
          </cell>
        </row>
        <row r="942">
          <cell r="A942">
            <v>34502</v>
          </cell>
          <cell r="B942">
            <v>831.28</v>
          </cell>
        </row>
        <row r="943">
          <cell r="A943">
            <v>34503</v>
          </cell>
          <cell r="B943">
            <v>826.61</v>
          </cell>
        </row>
        <row r="944">
          <cell r="A944">
            <v>34504</v>
          </cell>
          <cell r="B944">
            <v>826.61</v>
          </cell>
        </row>
        <row r="945">
          <cell r="A945">
            <v>34505</v>
          </cell>
          <cell r="B945">
            <v>826.61</v>
          </cell>
        </row>
        <row r="946">
          <cell r="A946">
            <v>34506</v>
          </cell>
          <cell r="B946">
            <v>828.94</v>
          </cell>
        </row>
        <row r="947">
          <cell r="A947">
            <v>34507</v>
          </cell>
          <cell r="B947">
            <v>826.9</v>
          </cell>
        </row>
        <row r="948">
          <cell r="A948">
            <v>34508</v>
          </cell>
          <cell r="B948">
            <v>824.76</v>
          </cell>
        </row>
        <row r="949">
          <cell r="A949">
            <v>34509</v>
          </cell>
          <cell r="B949">
            <v>822.87</v>
          </cell>
        </row>
        <row r="950">
          <cell r="A950">
            <v>34510</v>
          </cell>
          <cell r="B950">
            <v>821</v>
          </cell>
        </row>
        <row r="951">
          <cell r="A951">
            <v>34511</v>
          </cell>
          <cell r="B951">
            <v>821</v>
          </cell>
        </row>
        <row r="952">
          <cell r="A952">
            <v>34512</v>
          </cell>
          <cell r="B952">
            <v>821</v>
          </cell>
        </row>
        <row r="953">
          <cell r="A953">
            <v>34513</v>
          </cell>
          <cell r="B953">
            <v>820.13</v>
          </cell>
        </row>
        <row r="954">
          <cell r="A954">
            <v>34514</v>
          </cell>
          <cell r="B954">
            <v>818.73</v>
          </cell>
        </row>
        <row r="955">
          <cell r="A955">
            <v>34515</v>
          </cell>
          <cell r="B955">
            <v>819.64</v>
          </cell>
        </row>
        <row r="956">
          <cell r="A956">
            <v>34516</v>
          </cell>
          <cell r="B956">
            <v>818.05</v>
          </cell>
        </row>
        <row r="957">
          <cell r="A957">
            <v>34517</v>
          </cell>
          <cell r="B957">
            <v>817.92</v>
          </cell>
        </row>
        <row r="958">
          <cell r="A958">
            <v>34518</v>
          </cell>
          <cell r="B958">
            <v>817.92</v>
          </cell>
        </row>
        <row r="959">
          <cell r="A959">
            <v>34519</v>
          </cell>
          <cell r="B959">
            <v>817.92</v>
          </cell>
        </row>
        <row r="960">
          <cell r="A960">
            <v>34520</v>
          </cell>
          <cell r="B960">
            <v>817.92</v>
          </cell>
        </row>
        <row r="961">
          <cell r="A961">
            <v>34521</v>
          </cell>
          <cell r="B961">
            <v>818.45</v>
          </cell>
        </row>
        <row r="962">
          <cell r="A962">
            <v>34522</v>
          </cell>
          <cell r="B962">
            <v>820.42</v>
          </cell>
        </row>
        <row r="963">
          <cell r="A963">
            <v>34523</v>
          </cell>
          <cell r="B963">
            <v>820.24</v>
          </cell>
        </row>
        <row r="964">
          <cell r="A964">
            <v>34524</v>
          </cell>
          <cell r="B964">
            <v>822.34</v>
          </cell>
        </row>
        <row r="965">
          <cell r="A965">
            <v>34525</v>
          </cell>
          <cell r="B965">
            <v>822.34</v>
          </cell>
        </row>
        <row r="966">
          <cell r="A966">
            <v>34526</v>
          </cell>
          <cell r="B966">
            <v>822.34</v>
          </cell>
        </row>
        <row r="967">
          <cell r="A967">
            <v>34527</v>
          </cell>
          <cell r="B967">
            <v>822.14</v>
          </cell>
        </row>
        <row r="968">
          <cell r="A968">
            <v>34528</v>
          </cell>
          <cell r="B968">
            <v>823.12</v>
          </cell>
        </row>
        <row r="969">
          <cell r="A969">
            <v>34529</v>
          </cell>
          <cell r="B969">
            <v>822.79</v>
          </cell>
        </row>
        <row r="970">
          <cell r="A970">
            <v>34530</v>
          </cell>
          <cell r="B970">
            <v>822.28</v>
          </cell>
        </row>
        <row r="971">
          <cell r="A971">
            <v>34531</v>
          </cell>
          <cell r="B971">
            <v>821.04</v>
          </cell>
        </row>
        <row r="972">
          <cell r="A972">
            <v>34532</v>
          </cell>
          <cell r="B972">
            <v>821.04</v>
          </cell>
        </row>
        <row r="973">
          <cell r="A973">
            <v>34533</v>
          </cell>
          <cell r="B973">
            <v>821.04</v>
          </cell>
        </row>
        <row r="974">
          <cell r="A974">
            <v>34534</v>
          </cell>
          <cell r="B974">
            <v>818.44</v>
          </cell>
        </row>
        <row r="975">
          <cell r="A975">
            <v>34535</v>
          </cell>
          <cell r="B975">
            <v>817.49</v>
          </cell>
        </row>
        <row r="976">
          <cell r="A976">
            <v>34536</v>
          </cell>
          <cell r="B976">
            <v>817.49</v>
          </cell>
        </row>
        <row r="977">
          <cell r="A977">
            <v>34537</v>
          </cell>
          <cell r="B977">
            <v>817.18</v>
          </cell>
        </row>
        <row r="978">
          <cell r="A978">
            <v>34538</v>
          </cell>
          <cell r="B978">
            <v>816.68</v>
          </cell>
        </row>
        <row r="979">
          <cell r="A979">
            <v>34539</v>
          </cell>
          <cell r="B979">
            <v>816.68</v>
          </cell>
        </row>
        <row r="980">
          <cell r="A980">
            <v>34540</v>
          </cell>
          <cell r="B980">
            <v>816.68</v>
          </cell>
        </row>
        <row r="981">
          <cell r="A981">
            <v>34541</v>
          </cell>
          <cell r="B981">
            <v>816.34</v>
          </cell>
        </row>
        <row r="982">
          <cell r="A982">
            <v>34542</v>
          </cell>
          <cell r="B982">
            <v>815.75</v>
          </cell>
        </row>
        <row r="983">
          <cell r="A983">
            <v>34543</v>
          </cell>
          <cell r="B983">
            <v>815.8</v>
          </cell>
        </row>
        <row r="984">
          <cell r="A984">
            <v>34544</v>
          </cell>
          <cell r="B984">
            <v>815.62</v>
          </cell>
        </row>
        <row r="985">
          <cell r="A985">
            <v>34545</v>
          </cell>
          <cell r="B985">
            <v>815.62</v>
          </cell>
        </row>
        <row r="986">
          <cell r="A986">
            <v>34546</v>
          </cell>
          <cell r="B986">
            <v>815.62</v>
          </cell>
        </row>
        <row r="987">
          <cell r="A987">
            <v>34547</v>
          </cell>
          <cell r="B987">
            <v>815.62</v>
          </cell>
        </row>
        <row r="988">
          <cell r="A988">
            <v>34548</v>
          </cell>
          <cell r="B988">
            <v>815.89</v>
          </cell>
        </row>
        <row r="989">
          <cell r="A989">
            <v>34549</v>
          </cell>
          <cell r="B989">
            <v>814.53</v>
          </cell>
        </row>
        <row r="990">
          <cell r="A990">
            <v>34550</v>
          </cell>
          <cell r="B990">
            <v>812.69</v>
          </cell>
        </row>
        <row r="991">
          <cell r="A991">
            <v>34551</v>
          </cell>
          <cell r="B991">
            <v>812.57</v>
          </cell>
        </row>
        <row r="992">
          <cell r="A992">
            <v>34552</v>
          </cell>
          <cell r="B992">
            <v>811.91</v>
          </cell>
        </row>
        <row r="993">
          <cell r="A993">
            <v>34553</v>
          </cell>
          <cell r="B993">
            <v>811.91</v>
          </cell>
        </row>
        <row r="994">
          <cell r="A994">
            <v>34554</v>
          </cell>
          <cell r="B994">
            <v>811.91</v>
          </cell>
        </row>
        <row r="995">
          <cell r="A995">
            <v>34555</v>
          </cell>
          <cell r="B995">
            <v>812.39</v>
          </cell>
        </row>
        <row r="996">
          <cell r="A996">
            <v>34556</v>
          </cell>
          <cell r="B996">
            <v>813.64</v>
          </cell>
        </row>
        <row r="997">
          <cell r="A997">
            <v>34557</v>
          </cell>
          <cell r="B997">
            <v>815.4</v>
          </cell>
        </row>
        <row r="998">
          <cell r="A998">
            <v>34558</v>
          </cell>
          <cell r="B998">
            <v>815.84</v>
          </cell>
        </row>
        <row r="999">
          <cell r="A999">
            <v>34559</v>
          </cell>
          <cell r="B999">
            <v>814.94</v>
          </cell>
        </row>
        <row r="1000">
          <cell r="A1000">
            <v>34560</v>
          </cell>
          <cell r="B1000">
            <v>814.94</v>
          </cell>
        </row>
        <row r="1001">
          <cell r="A1001">
            <v>34561</v>
          </cell>
          <cell r="B1001">
            <v>814.94</v>
          </cell>
        </row>
        <row r="1002">
          <cell r="A1002">
            <v>34562</v>
          </cell>
          <cell r="B1002">
            <v>814.94</v>
          </cell>
        </row>
        <row r="1003">
          <cell r="A1003">
            <v>34563</v>
          </cell>
          <cell r="B1003">
            <v>814.4</v>
          </cell>
        </row>
        <row r="1004">
          <cell r="A1004">
            <v>34564</v>
          </cell>
          <cell r="B1004">
            <v>813.93</v>
          </cell>
        </row>
        <row r="1005">
          <cell r="A1005">
            <v>34565</v>
          </cell>
          <cell r="B1005">
            <v>813.88</v>
          </cell>
        </row>
        <row r="1006">
          <cell r="A1006">
            <v>34566</v>
          </cell>
          <cell r="B1006">
            <v>813.76</v>
          </cell>
        </row>
        <row r="1007">
          <cell r="A1007">
            <v>34567</v>
          </cell>
          <cell r="B1007">
            <v>813.76</v>
          </cell>
        </row>
        <row r="1008">
          <cell r="A1008">
            <v>34568</v>
          </cell>
          <cell r="B1008">
            <v>813.76</v>
          </cell>
        </row>
        <row r="1009">
          <cell r="A1009">
            <v>34569</v>
          </cell>
          <cell r="B1009">
            <v>815.2</v>
          </cell>
        </row>
        <row r="1010">
          <cell r="A1010">
            <v>34570</v>
          </cell>
          <cell r="B1010">
            <v>816.58</v>
          </cell>
        </row>
        <row r="1011">
          <cell r="A1011">
            <v>34571</v>
          </cell>
          <cell r="B1011">
            <v>816.77</v>
          </cell>
        </row>
        <row r="1012">
          <cell r="A1012">
            <v>34572</v>
          </cell>
          <cell r="B1012">
            <v>817.4</v>
          </cell>
        </row>
        <row r="1013">
          <cell r="A1013">
            <v>34573</v>
          </cell>
          <cell r="B1013">
            <v>816.29</v>
          </cell>
        </row>
        <row r="1014">
          <cell r="A1014">
            <v>34574</v>
          </cell>
          <cell r="B1014">
            <v>816.29</v>
          </cell>
        </row>
        <row r="1015">
          <cell r="A1015">
            <v>34575</v>
          </cell>
          <cell r="B1015">
            <v>816.29</v>
          </cell>
        </row>
        <row r="1016">
          <cell r="A1016">
            <v>34576</v>
          </cell>
          <cell r="B1016">
            <v>816.18</v>
          </cell>
        </row>
        <row r="1017">
          <cell r="A1017">
            <v>34577</v>
          </cell>
          <cell r="B1017">
            <v>816.3</v>
          </cell>
        </row>
        <row r="1018">
          <cell r="A1018">
            <v>34578</v>
          </cell>
          <cell r="B1018">
            <v>816.08</v>
          </cell>
        </row>
        <row r="1019">
          <cell r="A1019">
            <v>34579</v>
          </cell>
          <cell r="B1019">
            <v>817.64</v>
          </cell>
        </row>
        <row r="1020">
          <cell r="A1020">
            <v>34580</v>
          </cell>
          <cell r="B1020">
            <v>818.81</v>
          </cell>
        </row>
        <row r="1021">
          <cell r="A1021">
            <v>34581</v>
          </cell>
          <cell r="B1021">
            <v>818.81</v>
          </cell>
        </row>
        <row r="1022">
          <cell r="A1022">
            <v>34582</v>
          </cell>
          <cell r="B1022">
            <v>818.81</v>
          </cell>
        </row>
        <row r="1023">
          <cell r="A1023">
            <v>34583</v>
          </cell>
          <cell r="B1023">
            <v>817.8</v>
          </cell>
        </row>
        <row r="1024">
          <cell r="A1024">
            <v>34584</v>
          </cell>
          <cell r="B1024">
            <v>818.21</v>
          </cell>
        </row>
        <row r="1025">
          <cell r="A1025">
            <v>34585</v>
          </cell>
          <cell r="B1025">
            <v>819.24</v>
          </cell>
        </row>
        <row r="1026">
          <cell r="A1026">
            <v>34586</v>
          </cell>
          <cell r="B1026">
            <v>820.02</v>
          </cell>
        </row>
        <row r="1027">
          <cell r="A1027">
            <v>34587</v>
          </cell>
          <cell r="B1027">
            <v>820.26</v>
          </cell>
        </row>
        <row r="1028">
          <cell r="A1028">
            <v>34588</v>
          </cell>
          <cell r="B1028">
            <v>820.26</v>
          </cell>
        </row>
        <row r="1029">
          <cell r="A1029">
            <v>34589</v>
          </cell>
          <cell r="B1029">
            <v>820.26</v>
          </cell>
        </row>
        <row r="1030">
          <cell r="A1030">
            <v>34590</v>
          </cell>
          <cell r="B1030">
            <v>821.62</v>
          </cell>
        </row>
        <row r="1031">
          <cell r="A1031">
            <v>34591</v>
          </cell>
          <cell r="B1031">
            <v>824.34</v>
          </cell>
        </row>
        <row r="1032">
          <cell r="A1032">
            <v>34592</v>
          </cell>
          <cell r="B1032">
            <v>827.86</v>
          </cell>
        </row>
        <row r="1033">
          <cell r="A1033">
            <v>34593</v>
          </cell>
          <cell r="B1033">
            <v>833.1</v>
          </cell>
        </row>
        <row r="1034">
          <cell r="A1034">
            <v>34594</v>
          </cell>
          <cell r="B1034">
            <v>837.21</v>
          </cell>
        </row>
        <row r="1035">
          <cell r="A1035">
            <v>34595</v>
          </cell>
          <cell r="B1035">
            <v>837.21</v>
          </cell>
        </row>
        <row r="1036">
          <cell r="A1036">
            <v>34596</v>
          </cell>
          <cell r="B1036">
            <v>837.21</v>
          </cell>
        </row>
        <row r="1037">
          <cell r="A1037">
            <v>34597</v>
          </cell>
          <cell r="B1037">
            <v>838.63</v>
          </cell>
        </row>
        <row r="1038">
          <cell r="A1038">
            <v>34598</v>
          </cell>
          <cell r="B1038">
            <v>841.82</v>
          </cell>
        </row>
        <row r="1039">
          <cell r="A1039">
            <v>34599</v>
          </cell>
          <cell r="B1039">
            <v>842.7</v>
          </cell>
        </row>
        <row r="1040">
          <cell r="A1040">
            <v>34600</v>
          </cell>
          <cell r="B1040">
            <v>841.53</v>
          </cell>
        </row>
        <row r="1041">
          <cell r="A1041">
            <v>34601</v>
          </cell>
          <cell r="B1041">
            <v>839.46</v>
          </cell>
        </row>
        <row r="1042">
          <cell r="A1042">
            <v>34602</v>
          </cell>
          <cell r="B1042">
            <v>839.46</v>
          </cell>
        </row>
        <row r="1043">
          <cell r="A1043">
            <v>34603</v>
          </cell>
          <cell r="B1043">
            <v>839.46</v>
          </cell>
        </row>
        <row r="1044">
          <cell r="A1044">
            <v>34604</v>
          </cell>
          <cell r="B1044">
            <v>840.23</v>
          </cell>
        </row>
        <row r="1045">
          <cell r="A1045">
            <v>34605</v>
          </cell>
          <cell r="B1045">
            <v>841.51</v>
          </cell>
        </row>
        <row r="1046">
          <cell r="A1046">
            <v>34606</v>
          </cell>
          <cell r="B1046">
            <v>841.32</v>
          </cell>
        </row>
        <row r="1047">
          <cell r="A1047">
            <v>34607</v>
          </cell>
          <cell r="B1047">
            <v>842</v>
          </cell>
        </row>
        <row r="1048">
          <cell r="A1048">
            <v>34608</v>
          </cell>
          <cell r="B1048">
            <v>843</v>
          </cell>
        </row>
        <row r="1049">
          <cell r="A1049">
            <v>34609</v>
          </cell>
          <cell r="B1049">
            <v>843</v>
          </cell>
        </row>
        <row r="1050">
          <cell r="A1050">
            <v>34610</v>
          </cell>
          <cell r="B1050">
            <v>843</v>
          </cell>
        </row>
        <row r="1051">
          <cell r="A1051">
            <v>34611</v>
          </cell>
          <cell r="B1051">
            <v>843.65</v>
          </cell>
        </row>
        <row r="1052">
          <cell r="A1052">
            <v>34612</v>
          </cell>
          <cell r="B1052">
            <v>844.4</v>
          </cell>
        </row>
        <row r="1053">
          <cell r="A1053">
            <v>34613</v>
          </cell>
          <cell r="B1053">
            <v>842.54</v>
          </cell>
        </row>
        <row r="1054">
          <cell r="A1054">
            <v>34614</v>
          </cell>
          <cell r="B1054">
            <v>840.06</v>
          </cell>
        </row>
        <row r="1055">
          <cell r="A1055">
            <v>34615</v>
          </cell>
          <cell r="B1055">
            <v>836.8</v>
          </cell>
        </row>
        <row r="1056">
          <cell r="A1056">
            <v>34616</v>
          </cell>
          <cell r="B1056">
            <v>836.8</v>
          </cell>
        </row>
        <row r="1057">
          <cell r="A1057">
            <v>34617</v>
          </cell>
          <cell r="B1057">
            <v>836.8</v>
          </cell>
        </row>
        <row r="1058">
          <cell r="A1058">
            <v>34618</v>
          </cell>
          <cell r="B1058">
            <v>835.59</v>
          </cell>
        </row>
        <row r="1059">
          <cell r="A1059">
            <v>34619</v>
          </cell>
          <cell r="B1059">
            <v>835.38</v>
          </cell>
        </row>
        <row r="1060">
          <cell r="A1060">
            <v>34620</v>
          </cell>
          <cell r="B1060">
            <v>836.4</v>
          </cell>
        </row>
        <row r="1061">
          <cell r="A1061">
            <v>34621</v>
          </cell>
          <cell r="B1061">
            <v>836.01</v>
          </cell>
        </row>
        <row r="1062">
          <cell r="A1062">
            <v>34622</v>
          </cell>
          <cell r="B1062">
            <v>834.83</v>
          </cell>
        </row>
        <row r="1063">
          <cell r="A1063">
            <v>34623</v>
          </cell>
          <cell r="B1063">
            <v>834.83</v>
          </cell>
        </row>
        <row r="1064">
          <cell r="A1064">
            <v>34624</v>
          </cell>
          <cell r="B1064">
            <v>834.83</v>
          </cell>
        </row>
        <row r="1065">
          <cell r="A1065">
            <v>34625</v>
          </cell>
          <cell r="B1065">
            <v>834.83</v>
          </cell>
        </row>
        <row r="1066">
          <cell r="A1066">
            <v>34626</v>
          </cell>
          <cell r="B1066">
            <v>835.33</v>
          </cell>
        </row>
        <row r="1067">
          <cell r="A1067">
            <v>34627</v>
          </cell>
          <cell r="B1067">
            <v>836.72</v>
          </cell>
        </row>
        <row r="1068">
          <cell r="A1068">
            <v>34628</v>
          </cell>
          <cell r="B1068">
            <v>838.32</v>
          </cell>
        </row>
        <row r="1069">
          <cell r="A1069">
            <v>34629</v>
          </cell>
          <cell r="B1069">
            <v>841.41</v>
          </cell>
        </row>
        <row r="1070">
          <cell r="A1070">
            <v>34630</v>
          </cell>
          <cell r="B1070">
            <v>841.41</v>
          </cell>
        </row>
        <row r="1071">
          <cell r="A1071">
            <v>34631</v>
          </cell>
          <cell r="B1071">
            <v>841.41</v>
          </cell>
        </row>
        <row r="1072">
          <cell r="A1072">
            <v>34632</v>
          </cell>
          <cell r="B1072">
            <v>842.6</v>
          </cell>
        </row>
        <row r="1073">
          <cell r="A1073">
            <v>34633</v>
          </cell>
          <cell r="B1073">
            <v>843.48</v>
          </cell>
        </row>
        <row r="1074">
          <cell r="A1074">
            <v>34634</v>
          </cell>
          <cell r="B1074">
            <v>841.32</v>
          </cell>
        </row>
        <row r="1075">
          <cell r="A1075">
            <v>34635</v>
          </cell>
          <cell r="B1075">
            <v>840.05</v>
          </cell>
        </row>
        <row r="1076">
          <cell r="A1076">
            <v>34636</v>
          </cell>
          <cell r="B1076">
            <v>838.55</v>
          </cell>
        </row>
        <row r="1077">
          <cell r="A1077">
            <v>34637</v>
          </cell>
          <cell r="B1077">
            <v>838.55</v>
          </cell>
        </row>
        <row r="1078">
          <cell r="A1078">
            <v>34638</v>
          </cell>
          <cell r="B1078">
            <v>838.55</v>
          </cell>
        </row>
        <row r="1079">
          <cell r="A1079">
            <v>34639</v>
          </cell>
          <cell r="B1079">
            <v>837.62</v>
          </cell>
        </row>
        <row r="1080">
          <cell r="A1080">
            <v>34640</v>
          </cell>
          <cell r="B1080">
            <v>837.79</v>
          </cell>
        </row>
        <row r="1081">
          <cell r="A1081">
            <v>34641</v>
          </cell>
          <cell r="B1081">
            <v>836.18</v>
          </cell>
        </row>
        <row r="1082">
          <cell r="A1082">
            <v>34642</v>
          </cell>
          <cell r="B1082">
            <v>833.19</v>
          </cell>
        </row>
        <row r="1083">
          <cell r="A1083">
            <v>34643</v>
          </cell>
          <cell r="B1083">
            <v>831.25</v>
          </cell>
        </row>
        <row r="1084">
          <cell r="A1084">
            <v>34644</v>
          </cell>
          <cell r="B1084">
            <v>831.25</v>
          </cell>
        </row>
        <row r="1085">
          <cell r="A1085">
            <v>34645</v>
          </cell>
          <cell r="B1085">
            <v>831.25</v>
          </cell>
        </row>
        <row r="1086">
          <cell r="A1086">
            <v>34646</v>
          </cell>
          <cell r="B1086">
            <v>831.25</v>
          </cell>
        </row>
        <row r="1087">
          <cell r="A1087">
            <v>34647</v>
          </cell>
          <cell r="B1087">
            <v>829.09</v>
          </cell>
        </row>
        <row r="1088">
          <cell r="A1088">
            <v>34648</v>
          </cell>
          <cell r="B1088">
            <v>826.84</v>
          </cell>
        </row>
        <row r="1089">
          <cell r="A1089">
            <v>34649</v>
          </cell>
          <cell r="B1089">
            <v>825.17</v>
          </cell>
        </row>
        <row r="1090">
          <cell r="A1090">
            <v>34650</v>
          </cell>
          <cell r="B1090">
            <v>825.87</v>
          </cell>
        </row>
        <row r="1091">
          <cell r="A1091">
            <v>34651</v>
          </cell>
          <cell r="B1091">
            <v>825.87</v>
          </cell>
        </row>
        <row r="1092">
          <cell r="A1092">
            <v>34652</v>
          </cell>
          <cell r="B1092">
            <v>825.87</v>
          </cell>
        </row>
        <row r="1093">
          <cell r="A1093">
            <v>34653</v>
          </cell>
          <cell r="B1093">
            <v>825.87</v>
          </cell>
        </row>
        <row r="1094">
          <cell r="A1094">
            <v>34654</v>
          </cell>
          <cell r="B1094">
            <v>826.45</v>
          </cell>
        </row>
        <row r="1095">
          <cell r="A1095">
            <v>34655</v>
          </cell>
          <cell r="B1095">
            <v>828.74</v>
          </cell>
        </row>
        <row r="1096">
          <cell r="A1096">
            <v>34656</v>
          </cell>
          <cell r="B1096">
            <v>830.49</v>
          </cell>
        </row>
        <row r="1097">
          <cell r="A1097">
            <v>34657</v>
          </cell>
          <cell r="B1097">
            <v>828.46</v>
          </cell>
        </row>
        <row r="1098">
          <cell r="A1098">
            <v>34658</v>
          </cell>
          <cell r="B1098">
            <v>828.46</v>
          </cell>
        </row>
        <row r="1099">
          <cell r="A1099">
            <v>34659</v>
          </cell>
          <cell r="B1099">
            <v>828.46</v>
          </cell>
        </row>
        <row r="1100">
          <cell r="A1100">
            <v>34660</v>
          </cell>
          <cell r="B1100">
            <v>829.08</v>
          </cell>
        </row>
        <row r="1101">
          <cell r="A1101">
            <v>34661</v>
          </cell>
          <cell r="B1101">
            <v>830.74</v>
          </cell>
        </row>
        <row r="1102">
          <cell r="A1102">
            <v>34662</v>
          </cell>
          <cell r="B1102">
            <v>828.67</v>
          </cell>
        </row>
        <row r="1103">
          <cell r="A1103">
            <v>34663</v>
          </cell>
          <cell r="B1103">
            <v>828.76</v>
          </cell>
        </row>
        <row r="1104">
          <cell r="A1104">
            <v>34664</v>
          </cell>
          <cell r="B1104">
            <v>828.42</v>
          </cell>
        </row>
        <row r="1105">
          <cell r="A1105">
            <v>34665</v>
          </cell>
          <cell r="B1105">
            <v>828.42</v>
          </cell>
        </row>
        <row r="1106">
          <cell r="A1106">
            <v>34666</v>
          </cell>
          <cell r="B1106">
            <v>828.42</v>
          </cell>
        </row>
        <row r="1107">
          <cell r="A1107">
            <v>34667</v>
          </cell>
          <cell r="B1107">
            <v>828.66</v>
          </cell>
        </row>
        <row r="1108">
          <cell r="A1108">
            <v>34668</v>
          </cell>
          <cell r="B1108">
            <v>829.03</v>
          </cell>
        </row>
        <row r="1109">
          <cell r="A1109">
            <v>34669</v>
          </cell>
          <cell r="B1109">
            <v>829.29</v>
          </cell>
        </row>
        <row r="1110">
          <cell r="A1110">
            <v>34670</v>
          </cell>
          <cell r="B1110">
            <v>829.56</v>
          </cell>
        </row>
        <row r="1111">
          <cell r="A1111">
            <v>34671</v>
          </cell>
          <cell r="B1111">
            <v>830</v>
          </cell>
        </row>
        <row r="1112">
          <cell r="A1112">
            <v>34672</v>
          </cell>
          <cell r="B1112">
            <v>830</v>
          </cell>
        </row>
        <row r="1113">
          <cell r="A1113">
            <v>34673</v>
          </cell>
          <cell r="B1113">
            <v>830</v>
          </cell>
        </row>
        <row r="1114">
          <cell r="A1114">
            <v>34674</v>
          </cell>
          <cell r="B1114">
            <v>830.37</v>
          </cell>
        </row>
        <row r="1115">
          <cell r="A1115">
            <v>34675</v>
          </cell>
          <cell r="B1115">
            <v>830.85</v>
          </cell>
        </row>
        <row r="1116">
          <cell r="A1116">
            <v>34676</v>
          </cell>
          <cell r="B1116">
            <v>831.1</v>
          </cell>
        </row>
        <row r="1117">
          <cell r="A1117">
            <v>34677</v>
          </cell>
          <cell r="B1117">
            <v>831.1</v>
          </cell>
        </row>
        <row r="1118">
          <cell r="A1118">
            <v>34678</v>
          </cell>
          <cell r="B1118">
            <v>831.49</v>
          </cell>
        </row>
        <row r="1119">
          <cell r="A1119">
            <v>34679</v>
          </cell>
          <cell r="B1119">
            <v>831.49</v>
          </cell>
        </row>
        <row r="1120">
          <cell r="A1120">
            <v>34680</v>
          </cell>
          <cell r="B1120">
            <v>831.49</v>
          </cell>
        </row>
        <row r="1121">
          <cell r="A1121">
            <v>34681</v>
          </cell>
          <cell r="B1121">
            <v>831.91</v>
          </cell>
        </row>
        <row r="1122">
          <cell r="A1122">
            <v>34682</v>
          </cell>
          <cell r="B1122">
            <v>824.68</v>
          </cell>
        </row>
        <row r="1123">
          <cell r="A1123">
            <v>34683</v>
          </cell>
          <cell r="B1123">
            <v>825</v>
          </cell>
        </row>
        <row r="1124">
          <cell r="A1124">
            <v>34684</v>
          </cell>
          <cell r="B1124">
            <v>827.6</v>
          </cell>
        </row>
        <row r="1125">
          <cell r="A1125">
            <v>34685</v>
          </cell>
          <cell r="B1125">
            <v>829.72</v>
          </cell>
        </row>
        <row r="1126">
          <cell r="A1126">
            <v>34686</v>
          </cell>
          <cell r="B1126">
            <v>829.72</v>
          </cell>
        </row>
        <row r="1127">
          <cell r="A1127">
            <v>34687</v>
          </cell>
          <cell r="B1127">
            <v>829.72</v>
          </cell>
        </row>
        <row r="1128">
          <cell r="A1128">
            <v>34688</v>
          </cell>
          <cell r="B1128">
            <v>831.06</v>
          </cell>
        </row>
        <row r="1129">
          <cell r="A1129">
            <v>34689</v>
          </cell>
          <cell r="B1129">
            <v>830.16</v>
          </cell>
        </row>
        <row r="1130">
          <cell r="A1130">
            <v>34690</v>
          </cell>
          <cell r="B1130">
            <v>827.95</v>
          </cell>
        </row>
        <row r="1131">
          <cell r="A1131">
            <v>34691</v>
          </cell>
          <cell r="B1131">
            <v>827.7</v>
          </cell>
        </row>
        <row r="1132">
          <cell r="A1132">
            <v>34692</v>
          </cell>
          <cell r="B1132">
            <v>826.47</v>
          </cell>
        </row>
        <row r="1133">
          <cell r="A1133">
            <v>34693</v>
          </cell>
          <cell r="B1133">
            <v>826.47</v>
          </cell>
        </row>
        <row r="1134">
          <cell r="A1134">
            <v>34694</v>
          </cell>
          <cell r="B1134">
            <v>826.47</v>
          </cell>
        </row>
        <row r="1135">
          <cell r="A1135">
            <v>34695</v>
          </cell>
          <cell r="B1135">
            <v>827.33</v>
          </cell>
        </row>
        <row r="1136">
          <cell r="A1136">
            <v>34696</v>
          </cell>
          <cell r="B1136">
            <v>829.95</v>
          </cell>
        </row>
        <row r="1137">
          <cell r="A1137">
            <v>34697</v>
          </cell>
          <cell r="B1137">
            <v>831.6</v>
          </cell>
        </row>
        <row r="1138">
          <cell r="A1138">
            <v>34698</v>
          </cell>
          <cell r="B1138">
            <v>831.27</v>
          </cell>
        </row>
        <row r="1139">
          <cell r="A1139">
            <v>34699</v>
          </cell>
          <cell r="B1139">
            <v>831.27</v>
          </cell>
        </row>
        <row r="1140">
          <cell r="A1140">
            <v>34700</v>
          </cell>
          <cell r="B1140">
            <v>831.27</v>
          </cell>
        </row>
        <row r="1141">
          <cell r="A1141">
            <v>34701</v>
          </cell>
          <cell r="B1141">
            <v>831.27</v>
          </cell>
        </row>
        <row r="1142">
          <cell r="A1142">
            <v>34702</v>
          </cell>
          <cell r="B1142">
            <v>833.18</v>
          </cell>
        </row>
        <row r="1143">
          <cell r="A1143">
            <v>34703</v>
          </cell>
          <cell r="B1143">
            <v>835.38</v>
          </cell>
        </row>
        <row r="1144">
          <cell r="A1144">
            <v>34704</v>
          </cell>
          <cell r="B1144">
            <v>838.33</v>
          </cell>
        </row>
        <row r="1145">
          <cell r="A1145">
            <v>34705</v>
          </cell>
          <cell r="B1145">
            <v>838.87</v>
          </cell>
        </row>
        <row r="1146">
          <cell r="A1146">
            <v>34706</v>
          </cell>
          <cell r="B1146">
            <v>837.07</v>
          </cell>
        </row>
        <row r="1147">
          <cell r="A1147">
            <v>34707</v>
          </cell>
          <cell r="B1147">
            <v>837.07</v>
          </cell>
        </row>
        <row r="1148">
          <cell r="A1148">
            <v>34708</v>
          </cell>
          <cell r="B1148">
            <v>837.07</v>
          </cell>
        </row>
        <row r="1149">
          <cell r="A1149">
            <v>34709</v>
          </cell>
          <cell r="B1149">
            <v>837.07</v>
          </cell>
        </row>
        <row r="1150">
          <cell r="A1150">
            <v>34710</v>
          </cell>
          <cell r="B1150">
            <v>840.36</v>
          </cell>
        </row>
        <row r="1151">
          <cell r="A1151">
            <v>34711</v>
          </cell>
          <cell r="B1151">
            <v>843.69</v>
          </cell>
        </row>
        <row r="1152">
          <cell r="A1152">
            <v>34712</v>
          </cell>
          <cell r="B1152">
            <v>841.52</v>
          </cell>
        </row>
        <row r="1153">
          <cell r="A1153">
            <v>34713</v>
          </cell>
          <cell r="B1153">
            <v>843.7</v>
          </cell>
        </row>
        <row r="1154">
          <cell r="A1154">
            <v>34714</v>
          </cell>
          <cell r="B1154">
            <v>843.7</v>
          </cell>
        </row>
        <row r="1155">
          <cell r="A1155">
            <v>34715</v>
          </cell>
          <cell r="B1155">
            <v>843.7</v>
          </cell>
        </row>
        <row r="1156">
          <cell r="A1156">
            <v>34716</v>
          </cell>
          <cell r="B1156">
            <v>846.61</v>
          </cell>
        </row>
        <row r="1157">
          <cell r="A1157">
            <v>34717</v>
          </cell>
          <cell r="B1157">
            <v>847.61</v>
          </cell>
        </row>
        <row r="1158">
          <cell r="A1158">
            <v>34718</v>
          </cell>
          <cell r="B1158">
            <v>850.26</v>
          </cell>
        </row>
        <row r="1159">
          <cell r="A1159">
            <v>34719</v>
          </cell>
          <cell r="B1159">
            <v>852.68</v>
          </cell>
        </row>
        <row r="1160">
          <cell r="A1160">
            <v>34720</v>
          </cell>
          <cell r="B1160">
            <v>855.54</v>
          </cell>
        </row>
        <row r="1161">
          <cell r="A1161">
            <v>34721</v>
          </cell>
          <cell r="B1161">
            <v>855.54</v>
          </cell>
        </row>
        <row r="1162">
          <cell r="A1162">
            <v>34722</v>
          </cell>
          <cell r="B1162">
            <v>855.54</v>
          </cell>
        </row>
        <row r="1163">
          <cell r="A1163">
            <v>34723</v>
          </cell>
          <cell r="B1163">
            <v>855.49</v>
          </cell>
        </row>
        <row r="1164">
          <cell r="A1164">
            <v>34724</v>
          </cell>
          <cell r="B1164">
            <v>856.65</v>
          </cell>
        </row>
        <row r="1165">
          <cell r="A1165">
            <v>34725</v>
          </cell>
          <cell r="B1165">
            <v>857.56</v>
          </cell>
        </row>
        <row r="1166">
          <cell r="A1166">
            <v>34726</v>
          </cell>
          <cell r="B1166">
            <v>859.3</v>
          </cell>
        </row>
        <row r="1167">
          <cell r="A1167">
            <v>34727</v>
          </cell>
          <cell r="B1167">
            <v>857.83</v>
          </cell>
        </row>
        <row r="1168">
          <cell r="A1168">
            <v>34728</v>
          </cell>
          <cell r="B1168">
            <v>857.83</v>
          </cell>
        </row>
        <row r="1169">
          <cell r="A1169">
            <v>34729</v>
          </cell>
          <cell r="B1169">
            <v>857.83</v>
          </cell>
        </row>
        <row r="1170">
          <cell r="A1170">
            <v>34730</v>
          </cell>
          <cell r="B1170">
            <v>856.41</v>
          </cell>
        </row>
        <row r="1171">
          <cell r="A1171">
            <v>34731</v>
          </cell>
          <cell r="B1171">
            <v>857.16</v>
          </cell>
        </row>
        <row r="1172">
          <cell r="A1172">
            <v>34732</v>
          </cell>
          <cell r="B1172">
            <v>855.76</v>
          </cell>
        </row>
        <row r="1173">
          <cell r="A1173">
            <v>34733</v>
          </cell>
          <cell r="B1173">
            <v>852.22</v>
          </cell>
        </row>
        <row r="1174">
          <cell r="A1174">
            <v>34734</v>
          </cell>
          <cell r="B1174">
            <v>848.82</v>
          </cell>
        </row>
        <row r="1175">
          <cell r="A1175">
            <v>34735</v>
          </cell>
          <cell r="B1175">
            <v>848.82</v>
          </cell>
        </row>
        <row r="1176">
          <cell r="A1176">
            <v>34736</v>
          </cell>
          <cell r="B1176">
            <v>848.82</v>
          </cell>
        </row>
        <row r="1177">
          <cell r="A1177">
            <v>34737</v>
          </cell>
          <cell r="B1177">
            <v>848.27</v>
          </cell>
        </row>
        <row r="1178">
          <cell r="A1178">
            <v>34738</v>
          </cell>
          <cell r="B1178">
            <v>848.43</v>
          </cell>
        </row>
        <row r="1179">
          <cell r="A1179">
            <v>34739</v>
          </cell>
          <cell r="B1179">
            <v>847.04</v>
          </cell>
        </row>
        <row r="1180">
          <cell r="A1180">
            <v>34740</v>
          </cell>
          <cell r="B1180">
            <v>845.73</v>
          </cell>
        </row>
        <row r="1181">
          <cell r="A1181">
            <v>34741</v>
          </cell>
          <cell r="B1181">
            <v>845.37</v>
          </cell>
        </row>
        <row r="1182">
          <cell r="A1182">
            <v>34742</v>
          </cell>
          <cell r="B1182">
            <v>845.37</v>
          </cell>
        </row>
        <row r="1183">
          <cell r="A1183">
            <v>34743</v>
          </cell>
          <cell r="B1183">
            <v>845.37</v>
          </cell>
        </row>
        <row r="1184">
          <cell r="A1184">
            <v>34744</v>
          </cell>
          <cell r="B1184">
            <v>846.2</v>
          </cell>
        </row>
        <row r="1185">
          <cell r="A1185">
            <v>34745</v>
          </cell>
          <cell r="B1185">
            <v>848.15</v>
          </cell>
        </row>
        <row r="1186">
          <cell r="A1186">
            <v>34746</v>
          </cell>
          <cell r="B1186">
            <v>848.52</v>
          </cell>
        </row>
        <row r="1187">
          <cell r="A1187">
            <v>34747</v>
          </cell>
          <cell r="B1187">
            <v>848.9</v>
          </cell>
        </row>
        <row r="1188">
          <cell r="A1188">
            <v>34748</v>
          </cell>
          <cell r="B1188">
            <v>849.41</v>
          </cell>
        </row>
        <row r="1189">
          <cell r="A1189">
            <v>34749</v>
          </cell>
          <cell r="B1189">
            <v>849.41</v>
          </cell>
        </row>
        <row r="1190">
          <cell r="A1190">
            <v>34750</v>
          </cell>
          <cell r="B1190">
            <v>849.41</v>
          </cell>
        </row>
        <row r="1191">
          <cell r="A1191">
            <v>34751</v>
          </cell>
          <cell r="B1191">
            <v>851.88</v>
          </cell>
        </row>
        <row r="1192">
          <cell r="A1192">
            <v>34752</v>
          </cell>
          <cell r="B1192">
            <v>853.63</v>
          </cell>
        </row>
        <row r="1193">
          <cell r="A1193">
            <v>34753</v>
          </cell>
          <cell r="B1193">
            <v>855.32</v>
          </cell>
        </row>
        <row r="1194">
          <cell r="A1194">
            <v>34754</v>
          </cell>
          <cell r="B1194">
            <v>855.48</v>
          </cell>
        </row>
        <row r="1195">
          <cell r="A1195">
            <v>34755</v>
          </cell>
          <cell r="B1195">
            <v>854.71</v>
          </cell>
        </row>
        <row r="1196">
          <cell r="A1196">
            <v>34756</v>
          </cell>
          <cell r="B1196">
            <v>854.71</v>
          </cell>
        </row>
        <row r="1197">
          <cell r="A1197">
            <v>34757</v>
          </cell>
          <cell r="B1197">
            <v>854.71</v>
          </cell>
        </row>
        <row r="1198">
          <cell r="A1198">
            <v>34758</v>
          </cell>
          <cell r="B1198">
            <v>856.99</v>
          </cell>
        </row>
        <row r="1199">
          <cell r="A1199">
            <v>34759</v>
          </cell>
          <cell r="B1199">
            <v>857.85</v>
          </cell>
        </row>
        <row r="1200">
          <cell r="A1200">
            <v>34760</v>
          </cell>
          <cell r="B1200">
            <v>858.87</v>
          </cell>
        </row>
        <row r="1201">
          <cell r="A1201">
            <v>34761</v>
          </cell>
          <cell r="B1201">
            <v>861.33</v>
          </cell>
        </row>
        <row r="1202">
          <cell r="A1202">
            <v>34762</v>
          </cell>
          <cell r="B1202">
            <v>859.65</v>
          </cell>
        </row>
        <row r="1203">
          <cell r="A1203">
            <v>34763</v>
          </cell>
          <cell r="B1203">
            <v>859.65</v>
          </cell>
        </row>
        <row r="1204">
          <cell r="A1204">
            <v>34764</v>
          </cell>
          <cell r="B1204">
            <v>859.65</v>
          </cell>
        </row>
        <row r="1205">
          <cell r="A1205">
            <v>34765</v>
          </cell>
          <cell r="B1205">
            <v>858.95</v>
          </cell>
        </row>
        <row r="1206">
          <cell r="A1206">
            <v>34766</v>
          </cell>
          <cell r="B1206">
            <v>861.13</v>
          </cell>
        </row>
        <row r="1207">
          <cell r="A1207">
            <v>34767</v>
          </cell>
          <cell r="B1207">
            <v>862.41</v>
          </cell>
        </row>
        <row r="1208">
          <cell r="A1208">
            <v>34768</v>
          </cell>
          <cell r="B1208">
            <v>863.06</v>
          </cell>
        </row>
        <row r="1209">
          <cell r="A1209">
            <v>34769</v>
          </cell>
          <cell r="B1209">
            <v>865.36</v>
          </cell>
        </row>
        <row r="1210">
          <cell r="A1210">
            <v>34770</v>
          </cell>
          <cell r="B1210">
            <v>865.36</v>
          </cell>
        </row>
        <row r="1211">
          <cell r="A1211">
            <v>34771</v>
          </cell>
          <cell r="B1211">
            <v>865.36</v>
          </cell>
        </row>
        <row r="1212">
          <cell r="A1212">
            <v>34772</v>
          </cell>
          <cell r="B1212">
            <v>865.92</v>
          </cell>
        </row>
        <row r="1213">
          <cell r="A1213">
            <v>34773</v>
          </cell>
          <cell r="B1213">
            <v>866.96</v>
          </cell>
        </row>
        <row r="1214">
          <cell r="A1214">
            <v>34774</v>
          </cell>
          <cell r="B1214">
            <v>866.4</v>
          </cell>
        </row>
        <row r="1215">
          <cell r="A1215">
            <v>34775</v>
          </cell>
          <cell r="B1215">
            <v>865.63</v>
          </cell>
        </row>
        <row r="1216">
          <cell r="A1216">
            <v>34776</v>
          </cell>
          <cell r="B1216">
            <v>863.77</v>
          </cell>
        </row>
        <row r="1217">
          <cell r="A1217">
            <v>34777</v>
          </cell>
          <cell r="B1217">
            <v>863.77</v>
          </cell>
        </row>
        <row r="1218">
          <cell r="A1218">
            <v>34778</v>
          </cell>
          <cell r="B1218">
            <v>863.77</v>
          </cell>
        </row>
        <row r="1219">
          <cell r="A1219">
            <v>34779</v>
          </cell>
          <cell r="B1219">
            <v>863.77</v>
          </cell>
        </row>
        <row r="1220">
          <cell r="A1220">
            <v>34780</v>
          </cell>
          <cell r="B1220">
            <v>865.89</v>
          </cell>
        </row>
        <row r="1221">
          <cell r="A1221">
            <v>34781</v>
          </cell>
          <cell r="B1221">
            <v>867.81</v>
          </cell>
        </row>
        <row r="1222">
          <cell r="A1222">
            <v>34782</v>
          </cell>
          <cell r="B1222">
            <v>868.95</v>
          </cell>
        </row>
        <row r="1223">
          <cell r="A1223">
            <v>34783</v>
          </cell>
          <cell r="B1223">
            <v>869.22</v>
          </cell>
        </row>
        <row r="1224">
          <cell r="A1224">
            <v>34784</v>
          </cell>
          <cell r="B1224">
            <v>869.22</v>
          </cell>
        </row>
        <row r="1225">
          <cell r="A1225">
            <v>34785</v>
          </cell>
          <cell r="B1225">
            <v>869.22</v>
          </cell>
        </row>
        <row r="1226">
          <cell r="A1226">
            <v>34786</v>
          </cell>
          <cell r="B1226">
            <v>870.14</v>
          </cell>
        </row>
        <row r="1227">
          <cell r="A1227">
            <v>34787</v>
          </cell>
          <cell r="B1227">
            <v>872.57</v>
          </cell>
        </row>
        <row r="1228">
          <cell r="A1228">
            <v>34788</v>
          </cell>
          <cell r="B1228">
            <v>876.21</v>
          </cell>
        </row>
        <row r="1229">
          <cell r="A1229">
            <v>34789</v>
          </cell>
          <cell r="B1229">
            <v>880.23</v>
          </cell>
        </row>
        <row r="1230">
          <cell r="A1230">
            <v>34790</v>
          </cell>
          <cell r="B1230">
            <v>878.18</v>
          </cell>
        </row>
        <row r="1231">
          <cell r="A1231">
            <v>34791</v>
          </cell>
          <cell r="B1231">
            <v>878.18</v>
          </cell>
        </row>
        <row r="1232">
          <cell r="A1232">
            <v>34792</v>
          </cell>
          <cell r="B1232">
            <v>878.18</v>
          </cell>
        </row>
        <row r="1233">
          <cell r="A1233">
            <v>34793</v>
          </cell>
          <cell r="B1233">
            <v>876</v>
          </cell>
        </row>
        <row r="1234">
          <cell r="A1234">
            <v>34794</v>
          </cell>
          <cell r="B1234">
            <v>874.3</v>
          </cell>
        </row>
        <row r="1235">
          <cell r="A1235">
            <v>34795</v>
          </cell>
          <cell r="B1235">
            <v>871.6</v>
          </cell>
        </row>
        <row r="1236">
          <cell r="A1236">
            <v>34796</v>
          </cell>
          <cell r="B1236">
            <v>868.96</v>
          </cell>
        </row>
        <row r="1237">
          <cell r="A1237">
            <v>34797</v>
          </cell>
          <cell r="B1237">
            <v>869.15</v>
          </cell>
        </row>
        <row r="1238">
          <cell r="A1238">
            <v>34798</v>
          </cell>
          <cell r="B1238">
            <v>869.15</v>
          </cell>
        </row>
        <row r="1239">
          <cell r="A1239">
            <v>34799</v>
          </cell>
          <cell r="B1239">
            <v>869.15</v>
          </cell>
        </row>
        <row r="1240">
          <cell r="A1240">
            <v>34800</v>
          </cell>
          <cell r="B1240">
            <v>866.78</v>
          </cell>
        </row>
        <row r="1241">
          <cell r="A1241">
            <v>34801</v>
          </cell>
          <cell r="B1241">
            <v>868.8</v>
          </cell>
        </row>
        <row r="1242">
          <cell r="A1242">
            <v>34802</v>
          </cell>
          <cell r="B1242">
            <v>866.25</v>
          </cell>
        </row>
        <row r="1243">
          <cell r="A1243">
            <v>34803</v>
          </cell>
          <cell r="B1243">
            <v>866.25</v>
          </cell>
        </row>
        <row r="1244">
          <cell r="A1244">
            <v>34804</v>
          </cell>
          <cell r="B1244">
            <v>866.25</v>
          </cell>
        </row>
        <row r="1245">
          <cell r="A1245">
            <v>34805</v>
          </cell>
          <cell r="B1245">
            <v>866.25</v>
          </cell>
        </row>
        <row r="1246">
          <cell r="A1246">
            <v>34806</v>
          </cell>
          <cell r="B1246">
            <v>866.25</v>
          </cell>
        </row>
        <row r="1247">
          <cell r="A1247">
            <v>34807</v>
          </cell>
          <cell r="B1247">
            <v>871.87</v>
          </cell>
        </row>
        <row r="1248">
          <cell r="A1248">
            <v>34808</v>
          </cell>
          <cell r="B1248">
            <v>874.37</v>
          </cell>
        </row>
        <row r="1249">
          <cell r="A1249">
            <v>34809</v>
          </cell>
          <cell r="B1249">
            <v>874.35</v>
          </cell>
        </row>
        <row r="1250">
          <cell r="A1250">
            <v>34810</v>
          </cell>
          <cell r="B1250">
            <v>877.38</v>
          </cell>
        </row>
        <row r="1251">
          <cell r="A1251">
            <v>34811</v>
          </cell>
          <cell r="B1251">
            <v>876.55</v>
          </cell>
        </row>
        <row r="1252">
          <cell r="A1252">
            <v>34812</v>
          </cell>
          <cell r="B1252">
            <v>876.55</v>
          </cell>
        </row>
        <row r="1253">
          <cell r="A1253">
            <v>34813</v>
          </cell>
          <cell r="B1253">
            <v>876.55</v>
          </cell>
        </row>
        <row r="1254">
          <cell r="A1254">
            <v>34814</v>
          </cell>
          <cell r="B1254">
            <v>878.2</v>
          </cell>
        </row>
        <row r="1255">
          <cell r="A1255">
            <v>34815</v>
          </cell>
          <cell r="B1255">
            <v>876.32</v>
          </cell>
        </row>
        <row r="1256">
          <cell r="A1256">
            <v>34816</v>
          </cell>
          <cell r="B1256">
            <v>875.78</v>
          </cell>
        </row>
        <row r="1257">
          <cell r="A1257">
            <v>34817</v>
          </cell>
          <cell r="B1257">
            <v>876.21</v>
          </cell>
        </row>
        <row r="1258">
          <cell r="A1258">
            <v>34818</v>
          </cell>
          <cell r="B1258">
            <v>877.9</v>
          </cell>
        </row>
        <row r="1259">
          <cell r="A1259">
            <v>34819</v>
          </cell>
          <cell r="B1259">
            <v>877.9</v>
          </cell>
        </row>
        <row r="1260">
          <cell r="A1260">
            <v>34820</v>
          </cell>
          <cell r="B1260">
            <v>877.9</v>
          </cell>
        </row>
        <row r="1261">
          <cell r="A1261">
            <v>34821</v>
          </cell>
          <cell r="B1261">
            <v>877.9</v>
          </cell>
        </row>
        <row r="1262">
          <cell r="A1262">
            <v>34822</v>
          </cell>
          <cell r="B1262">
            <v>880.63</v>
          </cell>
        </row>
        <row r="1263">
          <cell r="A1263">
            <v>34823</v>
          </cell>
          <cell r="B1263">
            <v>882.97</v>
          </cell>
        </row>
        <row r="1264">
          <cell r="A1264">
            <v>34824</v>
          </cell>
          <cell r="B1264">
            <v>882.24</v>
          </cell>
        </row>
        <row r="1265">
          <cell r="A1265">
            <v>34825</v>
          </cell>
          <cell r="B1265">
            <v>881.07</v>
          </cell>
        </row>
        <row r="1266">
          <cell r="A1266">
            <v>34826</v>
          </cell>
          <cell r="B1266">
            <v>881.07</v>
          </cell>
        </row>
        <row r="1267">
          <cell r="A1267">
            <v>34827</v>
          </cell>
          <cell r="B1267">
            <v>881.07</v>
          </cell>
        </row>
        <row r="1268">
          <cell r="A1268">
            <v>34828</v>
          </cell>
          <cell r="B1268">
            <v>881.33</v>
          </cell>
        </row>
        <row r="1269">
          <cell r="A1269">
            <v>34829</v>
          </cell>
          <cell r="B1269">
            <v>878.87</v>
          </cell>
        </row>
        <row r="1270">
          <cell r="A1270">
            <v>34830</v>
          </cell>
          <cell r="B1270">
            <v>880.25</v>
          </cell>
        </row>
        <row r="1271">
          <cell r="A1271">
            <v>34831</v>
          </cell>
          <cell r="B1271">
            <v>881.07</v>
          </cell>
        </row>
        <row r="1272">
          <cell r="A1272">
            <v>34832</v>
          </cell>
          <cell r="B1272">
            <v>879.35</v>
          </cell>
        </row>
        <row r="1273">
          <cell r="A1273">
            <v>34833</v>
          </cell>
          <cell r="B1273">
            <v>879.35</v>
          </cell>
        </row>
        <row r="1274">
          <cell r="A1274">
            <v>34834</v>
          </cell>
          <cell r="B1274">
            <v>879.35</v>
          </cell>
        </row>
        <row r="1275">
          <cell r="A1275">
            <v>34835</v>
          </cell>
          <cell r="B1275">
            <v>877.45</v>
          </cell>
        </row>
        <row r="1276">
          <cell r="A1276">
            <v>34836</v>
          </cell>
          <cell r="B1276">
            <v>875.17</v>
          </cell>
        </row>
        <row r="1277">
          <cell r="A1277">
            <v>34837</v>
          </cell>
          <cell r="B1277">
            <v>874.74</v>
          </cell>
        </row>
        <row r="1278">
          <cell r="A1278">
            <v>34838</v>
          </cell>
          <cell r="B1278">
            <v>875.75</v>
          </cell>
        </row>
        <row r="1279">
          <cell r="A1279">
            <v>34839</v>
          </cell>
          <cell r="B1279">
            <v>873.52</v>
          </cell>
        </row>
        <row r="1280">
          <cell r="A1280">
            <v>34840</v>
          </cell>
          <cell r="B1280">
            <v>873.52</v>
          </cell>
        </row>
        <row r="1281">
          <cell r="A1281">
            <v>34841</v>
          </cell>
          <cell r="B1281">
            <v>873.52</v>
          </cell>
        </row>
        <row r="1282">
          <cell r="A1282">
            <v>34842</v>
          </cell>
          <cell r="B1282">
            <v>871.11</v>
          </cell>
        </row>
        <row r="1283">
          <cell r="A1283">
            <v>34843</v>
          </cell>
          <cell r="B1283">
            <v>869.95</v>
          </cell>
        </row>
        <row r="1284">
          <cell r="A1284">
            <v>34844</v>
          </cell>
          <cell r="B1284">
            <v>870.55</v>
          </cell>
        </row>
        <row r="1285">
          <cell r="A1285">
            <v>34845</v>
          </cell>
          <cell r="B1285">
            <v>872.96</v>
          </cell>
        </row>
        <row r="1286">
          <cell r="A1286">
            <v>34846</v>
          </cell>
          <cell r="B1286">
            <v>872.66</v>
          </cell>
        </row>
        <row r="1287">
          <cell r="A1287">
            <v>34847</v>
          </cell>
          <cell r="B1287">
            <v>872.66</v>
          </cell>
        </row>
        <row r="1288">
          <cell r="A1288">
            <v>34848</v>
          </cell>
          <cell r="B1288">
            <v>872.66</v>
          </cell>
        </row>
        <row r="1289">
          <cell r="A1289">
            <v>34849</v>
          </cell>
          <cell r="B1289">
            <v>872.66</v>
          </cell>
        </row>
        <row r="1290">
          <cell r="A1290">
            <v>34850</v>
          </cell>
          <cell r="B1290">
            <v>876.36</v>
          </cell>
        </row>
        <row r="1291">
          <cell r="A1291">
            <v>34851</v>
          </cell>
          <cell r="B1291">
            <v>876.62</v>
          </cell>
        </row>
        <row r="1292">
          <cell r="A1292">
            <v>34852</v>
          </cell>
          <cell r="B1292">
            <v>877.22</v>
          </cell>
        </row>
        <row r="1293">
          <cell r="A1293">
            <v>34853</v>
          </cell>
          <cell r="B1293">
            <v>875.99</v>
          </cell>
        </row>
        <row r="1294">
          <cell r="A1294">
            <v>34854</v>
          </cell>
          <cell r="B1294">
            <v>875.99</v>
          </cell>
        </row>
        <row r="1295">
          <cell r="A1295">
            <v>34855</v>
          </cell>
          <cell r="B1295">
            <v>875.99</v>
          </cell>
        </row>
        <row r="1296">
          <cell r="A1296">
            <v>34856</v>
          </cell>
          <cell r="B1296">
            <v>874.81</v>
          </cell>
        </row>
        <row r="1297">
          <cell r="A1297">
            <v>34857</v>
          </cell>
          <cell r="B1297">
            <v>873.06</v>
          </cell>
        </row>
        <row r="1298">
          <cell r="A1298">
            <v>34858</v>
          </cell>
          <cell r="B1298">
            <v>871.02</v>
          </cell>
        </row>
        <row r="1299">
          <cell r="A1299">
            <v>34859</v>
          </cell>
          <cell r="B1299">
            <v>871.93</v>
          </cell>
        </row>
        <row r="1300">
          <cell r="A1300">
            <v>34860</v>
          </cell>
          <cell r="B1300">
            <v>871.94</v>
          </cell>
        </row>
        <row r="1301">
          <cell r="A1301">
            <v>34861</v>
          </cell>
          <cell r="B1301">
            <v>871.94</v>
          </cell>
        </row>
        <row r="1302">
          <cell r="A1302">
            <v>34862</v>
          </cell>
          <cell r="B1302">
            <v>871.94</v>
          </cell>
        </row>
        <row r="1303">
          <cell r="A1303">
            <v>34863</v>
          </cell>
          <cell r="B1303">
            <v>873.74</v>
          </cell>
        </row>
        <row r="1304">
          <cell r="A1304">
            <v>34864</v>
          </cell>
          <cell r="B1304">
            <v>875.28</v>
          </cell>
        </row>
        <row r="1305">
          <cell r="A1305">
            <v>34865</v>
          </cell>
          <cell r="B1305">
            <v>873.78</v>
          </cell>
        </row>
        <row r="1306">
          <cell r="A1306">
            <v>34866</v>
          </cell>
          <cell r="B1306">
            <v>872.54</v>
          </cell>
        </row>
        <row r="1307">
          <cell r="A1307">
            <v>34867</v>
          </cell>
          <cell r="B1307">
            <v>873.91</v>
          </cell>
        </row>
        <row r="1308">
          <cell r="A1308">
            <v>34868</v>
          </cell>
          <cell r="B1308">
            <v>873.91</v>
          </cell>
        </row>
        <row r="1309">
          <cell r="A1309">
            <v>34869</v>
          </cell>
          <cell r="B1309">
            <v>873.91</v>
          </cell>
        </row>
        <row r="1310">
          <cell r="A1310">
            <v>34870</v>
          </cell>
          <cell r="B1310">
            <v>873.91</v>
          </cell>
        </row>
        <row r="1311">
          <cell r="A1311">
            <v>34871</v>
          </cell>
          <cell r="B1311">
            <v>875.59</v>
          </cell>
        </row>
        <row r="1312">
          <cell r="A1312">
            <v>34872</v>
          </cell>
          <cell r="B1312">
            <v>875.32</v>
          </cell>
        </row>
        <row r="1313">
          <cell r="A1313">
            <v>34873</v>
          </cell>
          <cell r="B1313">
            <v>874.81</v>
          </cell>
        </row>
        <row r="1314">
          <cell r="A1314">
            <v>34874</v>
          </cell>
          <cell r="B1314">
            <v>873.64</v>
          </cell>
        </row>
        <row r="1315">
          <cell r="A1315">
            <v>34875</v>
          </cell>
          <cell r="B1315">
            <v>873.64</v>
          </cell>
        </row>
        <row r="1316">
          <cell r="A1316">
            <v>34876</v>
          </cell>
          <cell r="B1316">
            <v>873.64</v>
          </cell>
        </row>
        <row r="1317">
          <cell r="A1317">
            <v>34877</v>
          </cell>
          <cell r="B1317">
            <v>873.64</v>
          </cell>
        </row>
        <row r="1318">
          <cell r="A1318">
            <v>34878</v>
          </cell>
          <cell r="B1318">
            <v>875.95</v>
          </cell>
        </row>
        <row r="1319">
          <cell r="A1319">
            <v>34879</v>
          </cell>
          <cell r="B1319">
            <v>878.8</v>
          </cell>
        </row>
        <row r="1320">
          <cell r="A1320">
            <v>34880</v>
          </cell>
          <cell r="B1320">
            <v>881.23</v>
          </cell>
        </row>
        <row r="1321">
          <cell r="A1321">
            <v>34881</v>
          </cell>
          <cell r="B1321">
            <v>880.49</v>
          </cell>
        </row>
        <row r="1322">
          <cell r="A1322">
            <v>34882</v>
          </cell>
          <cell r="B1322">
            <v>880.49</v>
          </cell>
        </row>
        <row r="1323">
          <cell r="A1323">
            <v>34883</v>
          </cell>
          <cell r="B1323">
            <v>880.49</v>
          </cell>
        </row>
        <row r="1324">
          <cell r="A1324">
            <v>34884</v>
          </cell>
          <cell r="B1324">
            <v>880.49</v>
          </cell>
        </row>
        <row r="1325">
          <cell r="A1325">
            <v>34885</v>
          </cell>
          <cell r="B1325">
            <v>883.81</v>
          </cell>
        </row>
        <row r="1326">
          <cell r="A1326">
            <v>34886</v>
          </cell>
          <cell r="B1326">
            <v>887.3</v>
          </cell>
        </row>
        <row r="1327">
          <cell r="A1327">
            <v>34887</v>
          </cell>
          <cell r="B1327">
            <v>891.28</v>
          </cell>
        </row>
        <row r="1328">
          <cell r="A1328">
            <v>34888</v>
          </cell>
          <cell r="B1328">
            <v>891.44</v>
          </cell>
        </row>
        <row r="1329">
          <cell r="A1329">
            <v>34889</v>
          </cell>
          <cell r="B1329">
            <v>891.44</v>
          </cell>
        </row>
        <row r="1330">
          <cell r="A1330">
            <v>34890</v>
          </cell>
          <cell r="B1330">
            <v>891.44</v>
          </cell>
        </row>
        <row r="1331">
          <cell r="A1331">
            <v>34891</v>
          </cell>
          <cell r="B1331">
            <v>897.12</v>
          </cell>
        </row>
        <row r="1332">
          <cell r="A1332">
            <v>34892</v>
          </cell>
          <cell r="B1332">
            <v>897.51</v>
          </cell>
        </row>
        <row r="1333">
          <cell r="A1333">
            <v>34893</v>
          </cell>
          <cell r="B1333">
            <v>895.84</v>
          </cell>
        </row>
        <row r="1334">
          <cell r="A1334">
            <v>34894</v>
          </cell>
          <cell r="B1334">
            <v>892.82</v>
          </cell>
        </row>
        <row r="1335">
          <cell r="A1335">
            <v>34895</v>
          </cell>
          <cell r="B1335">
            <v>893.36</v>
          </cell>
        </row>
        <row r="1336">
          <cell r="A1336">
            <v>34896</v>
          </cell>
          <cell r="B1336">
            <v>893.36</v>
          </cell>
        </row>
        <row r="1337">
          <cell r="A1337">
            <v>34897</v>
          </cell>
          <cell r="B1337">
            <v>893.36</v>
          </cell>
        </row>
        <row r="1338">
          <cell r="A1338">
            <v>34898</v>
          </cell>
          <cell r="B1338">
            <v>891.76</v>
          </cell>
        </row>
        <row r="1339">
          <cell r="A1339">
            <v>34899</v>
          </cell>
          <cell r="B1339">
            <v>894.03</v>
          </cell>
        </row>
        <row r="1340">
          <cell r="A1340">
            <v>34900</v>
          </cell>
          <cell r="B1340">
            <v>894.5</v>
          </cell>
        </row>
        <row r="1341">
          <cell r="A1341">
            <v>34901</v>
          </cell>
          <cell r="B1341">
            <v>894.5</v>
          </cell>
        </row>
        <row r="1342">
          <cell r="A1342">
            <v>34902</v>
          </cell>
          <cell r="B1342">
            <v>894.98</v>
          </cell>
        </row>
        <row r="1343">
          <cell r="A1343">
            <v>34903</v>
          </cell>
          <cell r="B1343">
            <v>894.98</v>
          </cell>
        </row>
        <row r="1344">
          <cell r="A1344">
            <v>34904</v>
          </cell>
          <cell r="B1344">
            <v>894.98</v>
          </cell>
        </row>
        <row r="1345">
          <cell r="A1345">
            <v>34905</v>
          </cell>
          <cell r="B1345">
            <v>896.68</v>
          </cell>
        </row>
        <row r="1346">
          <cell r="A1346">
            <v>34906</v>
          </cell>
          <cell r="B1346">
            <v>897.32</v>
          </cell>
        </row>
        <row r="1347">
          <cell r="A1347">
            <v>34907</v>
          </cell>
          <cell r="B1347">
            <v>897.77</v>
          </cell>
        </row>
        <row r="1348">
          <cell r="A1348">
            <v>34908</v>
          </cell>
          <cell r="B1348">
            <v>895.56</v>
          </cell>
        </row>
        <row r="1349">
          <cell r="A1349">
            <v>34909</v>
          </cell>
          <cell r="B1349">
            <v>897.63</v>
          </cell>
        </row>
        <row r="1350">
          <cell r="A1350">
            <v>34910</v>
          </cell>
          <cell r="B1350">
            <v>897.63</v>
          </cell>
        </row>
        <row r="1351">
          <cell r="A1351">
            <v>34911</v>
          </cell>
          <cell r="B1351">
            <v>897.63</v>
          </cell>
        </row>
        <row r="1352">
          <cell r="A1352">
            <v>34912</v>
          </cell>
          <cell r="B1352">
            <v>898.35</v>
          </cell>
        </row>
        <row r="1353">
          <cell r="A1353">
            <v>34913</v>
          </cell>
          <cell r="B1353">
            <v>900.78</v>
          </cell>
        </row>
        <row r="1354">
          <cell r="A1354">
            <v>34914</v>
          </cell>
          <cell r="B1354">
            <v>905.53</v>
          </cell>
        </row>
        <row r="1355">
          <cell r="A1355">
            <v>34915</v>
          </cell>
          <cell r="B1355">
            <v>917.53</v>
          </cell>
        </row>
        <row r="1356">
          <cell r="A1356">
            <v>34916</v>
          </cell>
          <cell r="B1356">
            <v>916.14</v>
          </cell>
        </row>
        <row r="1357">
          <cell r="A1357">
            <v>34917</v>
          </cell>
          <cell r="B1357">
            <v>916.14</v>
          </cell>
        </row>
        <row r="1358">
          <cell r="A1358">
            <v>34918</v>
          </cell>
          <cell r="B1358">
            <v>916.14</v>
          </cell>
        </row>
        <row r="1359">
          <cell r="A1359">
            <v>34919</v>
          </cell>
          <cell r="B1359">
            <v>916.14</v>
          </cell>
        </row>
        <row r="1360">
          <cell r="A1360">
            <v>34920</v>
          </cell>
          <cell r="B1360">
            <v>920.1</v>
          </cell>
        </row>
        <row r="1361">
          <cell r="A1361">
            <v>34921</v>
          </cell>
          <cell r="B1361">
            <v>919.32</v>
          </cell>
        </row>
        <row r="1362">
          <cell r="A1362">
            <v>34922</v>
          </cell>
          <cell r="B1362">
            <v>917.13</v>
          </cell>
        </row>
        <row r="1363">
          <cell r="A1363">
            <v>34923</v>
          </cell>
          <cell r="B1363">
            <v>919.13</v>
          </cell>
        </row>
        <row r="1364">
          <cell r="A1364">
            <v>34924</v>
          </cell>
          <cell r="B1364">
            <v>919.13</v>
          </cell>
        </row>
        <row r="1365">
          <cell r="A1365">
            <v>34925</v>
          </cell>
          <cell r="B1365">
            <v>919.13</v>
          </cell>
        </row>
        <row r="1366">
          <cell r="A1366">
            <v>34926</v>
          </cell>
          <cell r="B1366">
            <v>922.21</v>
          </cell>
        </row>
        <row r="1367">
          <cell r="A1367">
            <v>34927</v>
          </cell>
          <cell r="B1367">
            <v>928.25</v>
          </cell>
        </row>
        <row r="1368">
          <cell r="A1368">
            <v>34928</v>
          </cell>
          <cell r="B1368">
            <v>944.55</v>
          </cell>
        </row>
        <row r="1369">
          <cell r="A1369">
            <v>34929</v>
          </cell>
          <cell r="B1369">
            <v>947.22</v>
          </cell>
        </row>
        <row r="1370">
          <cell r="A1370">
            <v>34930</v>
          </cell>
          <cell r="B1370">
            <v>946.83</v>
          </cell>
        </row>
        <row r="1371">
          <cell r="A1371">
            <v>34931</v>
          </cell>
          <cell r="B1371">
            <v>946.83</v>
          </cell>
        </row>
        <row r="1372">
          <cell r="A1372">
            <v>34932</v>
          </cell>
          <cell r="B1372">
            <v>946.83</v>
          </cell>
        </row>
        <row r="1373">
          <cell r="A1373">
            <v>34933</v>
          </cell>
          <cell r="B1373">
            <v>946.83</v>
          </cell>
        </row>
        <row r="1374">
          <cell r="A1374">
            <v>34934</v>
          </cell>
          <cell r="B1374">
            <v>949.51</v>
          </cell>
        </row>
        <row r="1375">
          <cell r="A1375">
            <v>34935</v>
          </cell>
          <cell r="B1375">
            <v>955.12</v>
          </cell>
        </row>
        <row r="1376">
          <cell r="A1376">
            <v>34936</v>
          </cell>
          <cell r="B1376">
            <v>962.6</v>
          </cell>
        </row>
        <row r="1377">
          <cell r="A1377">
            <v>34937</v>
          </cell>
          <cell r="B1377">
            <v>970.65</v>
          </cell>
        </row>
        <row r="1378">
          <cell r="A1378">
            <v>34938</v>
          </cell>
          <cell r="B1378">
            <v>970.65</v>
          </cell>
        </row>
        <row r="1379">
          <cell r="A1379">
            <v>34939</v>
          </cell>
          <cell r="B1379">
            <v>970.65</v>
          </cell>
        </row>
        <row r="1380">
          <cell r="A1380">
            <v>34940</v>
          </cell>
          <cell r="B1380">
            <v>972.03</v>
          </cell>
        </row>
        <row r="1381">
          <cell r="A1381">
            <v>34941</v>
          </cell>
          <cell r="B1381">
            <v>963.93</v>
          </cell>
        </row>
        <row r="1382">
          <cell r="A1382">
            <v>34942</v>
          </cell>
          <cell r="B1382">
            <v>960.19</v>
          </cell>
        </row>
        <row r="1383">
          <cell r="A1383">
            <v>34943</v>
          </cell>
          <cell r="B1383">
            <v>949.35</v>
          </cell>
        </row>
        <row r="1384">
          <cell r="A1384">
            <v>34944</v>
          </cell>
          <cell r="B1384">
            <v>948.23</v>
          </cell>
        </row>
        <row r="1385">
          <cell r="A1385">
            <v>34945</v>
          </cell>
          <cell r="B1385">
            <v>948.23</v>
          </cell>
        </row>
        <row r="1386">
          <cell r="A1386">
            <v>34946</v>
          </cell>
          <cell r="B1386">
            <v>948.23</v>
          </cell>
        </row>
        <row r="1387">
          <cell r="A1387">
            <v>34947</v>
          </cell>
          <cell r="B1387">
            <v>957.54</v>
          </cell>
        </row>
        <row r="1388">
          <cell r="A1388">
            <v>34948</v>
          </cell>
          <cell r="B1388">
            <v>958.46</v>
          </cell>
        </row>
        <row r="1389">
          <cell r="A1389">
            <v>34949</v>
          </cell>
          <cell r="B1389">
            <v>953.63</v>
          </cell>
        </row>
        <row r="1390">
          <cell r="A1390">
            <v>34950</v>
          </cell>
          <cell r="B1390">
            <v>954.64</v>
          </cell>
        </row>
        <row r="1391">
          <cell r="A1391">
            <v>34951</v>
          </cell>
          <cell r="B1391">
            <v>958.31</v>
          </cell>
        </row>
        <row r="1392">
          <cell r="A1392">
            <v>34952</v>
          </cell>
          <cell r="B1392">
            <v>958.31</v>
          </cell>
        </row>
        <row r="1393">
          <cell r="A1393">
            <v>34953</v>
          </cell>
          <cell r="B1393">
            <v>958.31</v>
          </cell>
        </row>
        <row r="1394">
          <cell r="A1394">
            <v>34954</v>
          </cell>
          <cell r="B1394">
            <v>958.59</v>
          </cell>
        </row>
        <row r="1395">
          <cell r="A1395">
            <v>34955</v>
          </cell>
          <cell r="B1395">
            <v>959.18</v>
          </cell>
        </row>
        <row r="1396">
          <cell r="A1396">
            <v>34956</v>
          </cell>
          <cell r="B1396">
            <v>959.15</v>
          </cell>
        </row>
        <row r="1397">
          <cell r="A1397">
            <v>34957</v>
          </cell>
          <cell r="B1397">
            <v>960.25</v>
          </cell>
        </row>
        <row r="1398">
          <cell r="A1398">
            <v>34958</v>
          </cell>
          <cell r="B1398">
            <v>960.91</v>
          </cell>
        </row>
        <row r="1399">
          <cell r="A1399">
            <v>34959</v>
          </cell>
          <cell r="B1399">
            <v>960.91</v>
          </cell>
        </row>
        <row r="1400">
          <cell r="A1400">
            <v>34960</v>
          </cell>
          <cell r="B1400">
            <v>960.91</v>
          </cell>
        </row>
        <row r="1401">
          <cell r="A1401">
            <v>34961</v>
          </cell>
          <cell r="B1401">
            <v>962.5</v>
          </cell>
        </row>
        <row r="1402">
          <cell r="A1402">
            <v>34962</v>
          </cell>
          <cell r="B1402">
            <v>970.08</v>
          </cell>
        </row>
        <row r="1403">
          <cell r="A1403">
            <v>34963</v>
          </cell>
          <cell r="B1403">
            <v>974.88</v>
          </cell>
        </row>
        <row r="1404">
          <cell r="A1404">
            <v>34964</v>
          </cell>
          <cell r="B1404">
            <v>974.23</v>
          </cell>
        </row>
        <row r="1405">
          <cell r="A1405">
            <v>34965</v>
          </cell>
          <cell r="B1405">
            <v>975.9</v>
          </cell>
        </row>
        <row r="1406">
          <cell r="A1406">
            <v>34966</v>
          </cell>
          <cell r="B1406">
            <v>975.9</v>
          </cell>
        </row>
        <row r="1407">
          <cell r="A1407">
            <v>34967</v>
          </cell>
          <cell r="B1407">
            <v>975.9</v>
          </cell>
        </row>
        <row r="1408">
          <cell r="A1408">
            <v>34968</v>
          </cell>
          <cell r="B1408">
            <v>977.35</v>
          </cell>
        </row>
        <row r="1409">
          <cell r="A1409">
            <v>34969</v>
          </cell>
          <cell r="B1409">
            <v>980.54</v>
          </cell>
        </row>
        <row r="1410">
          <cell r="A1410">
            <v>34970</v>
          </cell>
          <cell r="B1410">
            <v>981.09</v>
          </cell>
        </row>
        <row r="1411">
          <cell r="A1411">
            <v>34971</v>
          </cell>
          <cell r="B1411">
            <v>972.8</v>
          </cell>
        </row>
        <row r="1412">
          <cell r="A1412">
            <v>34972</v>
          </cell>
          <cell r="B1412">
            <v>966.78</v>
          </cell>
        </row>
        <row r="1413">
          <cell r="A1413">
            <v>34973</v>
          </cell>
          <cell r="B1413">
            <v>966.78</v>
          </cell>
        </row>
        <row r="1414">
          <cell r="A1414">
            <v>34974</v>
          </cell>
          <cell r="B1414">
            <v>966.78</v>
          </cell>
        </row>
        <row r="1415">
          <cell r="A1415">
            <v>34975</v>
          </cell>
          <cell r="B1415">
            <v>971.22</v>
          </cell>
        </row>
        <row r="1416">
          <cell r="A1416">
            <v>34976</v>
          </cell>
          <cell r="B1416">
            <v>976.76</v>
          </cell>
        </row>
        <row r="1417">
          <cell r="A1417">
            <v>34977</v>
          </cell>
          <cell r="B1417">
            <v>972.75</v>
          </cell>
        </row>
        <row r="1418">
          <cell r="A1418">
            <v>34978</v>
          </cell>
          <cell r="B1418">
            <v>972.93</v>
          </cell>
        </row>
        <row r="1419">
          <cell r="A1419">
            <v>34979</v>
          </cell>
          <cell r="B1419">
            <v>979.16</v>
          </cell>
        </row>
        <row r="1420">
          <cell r="A1420">
            <v>34980</v>
          </cell>
          <cell r="B1420">
            <v>979.16</v>
          </cell>
        </row>
        <row r="1421">
          <cell r="A1421">
            <v>34981</v>
          </cell>
          <cell r="B1421">
            <v>979.16</v>
          </cell>
        </row>
        <row r="1422">
          <cell r="A1422">
            <v>34982</v>
          </cell>
          <cell r="B1422">
            <v>982.84</v>
          </cell>
        </row>
        <row r="1423">
          <cell r="A1423">
            <v>34983</v>
          </cell>
          <cell r="B1423">
            <v>981.45</v>
          </cell>
        </row>
        <row r="1424">
          <cell r="A1424">
            <v>34984</v>
          </cell>
          <cell r="B1424">
            <v>981.26</v>
          </cell>
        </row>
        <row r="1425">
          <cell r="A1425">
            <v>34985</v>
          </cell>
          <cell r="B1425">
            <v>984.88</v>
          </cell>
        </row>
        <row r="1426">
          <cell r="A1426">
            <v>34986</v>
          </cell>
          <cell r="B1426">
            <v>987</v>
          </cell>
        </row>
        <row r="1427">
          <cell r="A1427">
            <v>34987</v>
          </cell>
          <cell r="B1427">
            <v>987</v>
          </cell>
        </row>
        <row r="1428">
          <cell r="A1428">
            <v>34988</v>
          </cell>
          <cell r="B1428">
            <v>987</v>
          </cell>
        </row>
        <row r="1429">
          <cell r="A1429">
            <v>34989</v>
          </cell>
          <cell r="B1429">
            <v>987</v>
          </cell>
        </row>
        <row r="1430">
          <cell r="A1430">
            <v>34990</v>
          </cell>
          <cell r="B1430">
            <v>990.52</v>
          </cell>
        </row>
        <row r="1431">
          <cell r="A1431">
            <v>34991</v>
          </cell>
          <cell r="B1431">
            <v>991.22</v>
          </cell>
        </row>
        <row r="1432">
          <cell r="A1432">
            <v>34992</v>
          </cell>
          <cell r="B1432">
            <v>991.52</v>
          </cell>
        </row>
        <row r="1433">
          <cell r="A1433">
            <v>34993</v>
          </cell>
          <cell r="B1433">
            <v>988.96</v>
          </cell>
        </row>
        <row r="1434">
          <cell r="A1434">
            <v>34994</v>
          </cell>
          <cell r="B1434">
            <v>988.96</v>
          </cell>
        </row>
        <row r="1435">
          <cell r="A1435">
            <v>34995</v>
          </cell>
          <cell r="B1435">
            <v>988.96</v>
          </cell>
        </row>
        <row r="1436">
          <cell r="A1436">
            <v>34996</v>
          </cell>
          <cell r="B1436">
            <v>991.98</v>
          </cell>
        </row>
        <row r="1437">
          <cell r="A1437">
            <v>34997</v>
          </cell>
          <cell r="B1437">
            <v>993.68</v>
          </cell>
        </row>
        <row r="1438">
          <cell r="A1438">
            <v>34998</v>
          </cell>
          <cell r="B1438">
            <v>994.77</v>
          </cell>
        </row>
        <row r="1439">
          <cell r="A1439">
            <v>34999</v>
          </cell>
          <cell r="B1439">
            <v>995.01</v>
          </cell>
        </row>
        <row r="1440">
          <cell r="A1440">
            <v>35000</v>
          </cell>
          <cell r="B1440">
            <v>994.99</v>
          </cell>
        </row>
        <row r="1441">
          <cell r="A1441">
            <v>35001</v>
          </cell>
          <cell r="B1441">
            <v>994.99</v>
          </cell>
        </row>
        <row r="1442">
          <cell r="A1442">
            <v>35002</v>
          </cell>
          <cell r="B1442">
            <v>994.99</v>
          </cell>
        </row>
        <row r="1443">
          <cell r="A1443">
            <v>35003</v>
          </cell>
          <cell r="B1443">
            <v>994.5</v>
          </cell>
        </row>
        <row r="1444">
          <cell r="A1444">
            <v>35004</v>
          </cell>
          <cell r="B1444">
            <v>996.76</v>
          </cell>
        </row>
        <row r="1445">
          <cell r="A1445">
            <v>35005</v>
          </cell>
          <cell r="B1445">
            <v>996.96</v>
          </cell>
        </row>
        <row r="1446">
          <cell r="A1446">
            <v>35006</v>
          </cell>
          <cell r="B1446">
            <v>998.18</v>
          </cell>
        </row>
        <row r="1447">
          <cell r="A1447">
            <v>35007</v>
          </cell>
          <cell r="B1447">
            <v>998.49</v>
          </cell>
        </row>
        <row r="1448">
          <cell r="A1448">
            <v>35008</v>
          </cell>
          <cell r="B1448">
            <v>998.49</v>
          </cell>
        </row>
        <row r="1449">
          <cell r="A1449">
            <v>35009</v>
          </cell>
          <cell r="B1449">
            <v>998.49</v>
          </cell>
        </row>
        <row r="1450">
          <cell r="A1450">
            <v>35010</v>
          </cell>
          <cell r="B1450">
            <v>998.49</v>
          </cell>
        </row>
        <row r="1451">
          <cell r="A1451">
            <v>35011</v>
          </cell>
          <cell r="B1451">
            <v>999.51</v>
          </cell>
        </row>
        <row r="1452">
          <cell r="A1452">
            <v>35012</v>
          </cell>
          <cell r="B1452">
            <v>999.73</v>
          </cell>
        </row>
        <row r="1453">
          <cell r="A1453">
            <v>35013</v>
          </cell>
          <cell r="B1453">
            <v>1000.13</v>
          </cell>
        </row>
        <row r="1454">
          <cell r="A1454">
            <v>35014</v>
          </cell>
          <cell r="B1454">
            <v>999.77</v>
          </cell>
        </row>
        <row r="1455">
          <cell r="A1455">
            <v>35015</v>
          </cell>
          <cell r="B1455">
            <v>999.77</v>
          </cell>
        </row>
        <row r="1456">
          <cell r="A1456">
            <v>35016</v>
          </cell>
          <cell r="B1456">
            <v>999.77</v>
          </cell>
        </row>
        <row r="1457">
          <cell r="A1457">
            <v>35017</v>
          </cell>
          <cell r="B1457">
            <v>999.77</v>
          </cell>
        </row>
        <row r="1458">
          <cell r="A1458">
            <v>35018</v>
          </cell>
          <cell r="B1458">
            <v>1001.14</v>
          </cell>
        </row>
        <row r="1459">
          <cell r="A1459">
            <v>35019</v>
          </cell>
          <cell r="B1459">
            <v>1001.62</v>
          </cell>
        </row>
        <row r="1460">
          <cell r="A1460">
            <v>35020</v>
          </cell>
          <cell r="B1460">
            <v>1002.25</v>
          </cell>
        </row>
        <row r="1461">
          <cell r="A1461">
            <v>35021</v>
          </cell>
          <cell r="B1461">
            <v>1002.63</v>
          </cell>
        </row>
        <row r="1462">
          <cell r="A1462">
            <v>35022</v>
          </cell>
          <cell r="B1462">
            <v>1002.63</v>
          </cell>
        </row>
        <row r="1463">
          <cell r="A1463">
            <v>35023</v>
          </cell>
          <cell r="B1463">
            <v>1002.63</v>
          </cell>
        </row>
        <row r="1464">
          <cell r="A1464">
            <v>35024</v>
          </cell>
          <cell r="B1464">
            <v>1003.44</v>
          </cell>
        </row>
        <row r="1465">
          <cell r="A1465">
            <v>35025</v>
          </cell>
          <cell r="B1465">
            <v>1003.47</v>
          </cell>
        </row>
        <row r="1466">
          <cell r="A1466">
            <v>35026</v>
          </cell>
          <cell r="B1466">
            <v>1002.49</v>
          </cell>
        </row>
        <row r="1467">
          <cell r="A1467">
            <v>35027</v>
          </cell>
          <cell r="B1467">
            <v>1001.23</v>
          </cell>
        </row>
        <row r="1468">
          <cell r="A1468">
            <v>35028</v>
          </cell>
          <cell r="B1468">
            <v>1000.69</v>
          </cell>
        </row>
        <row r="1469">
          <cell r="A1469">
            <v>35029</v>
          </cell>
          <cell r="B1469">
            <v>1000.69</v>
          </cell>
        </row>
        <row r="1470">
          <cell r="A1470">
            <v>35030</v>
          </cell>
          <cell r="B1470">
            <v>1000.69</v>
          </cell>
        </row>
        <row r="1471">
          <cell r="A1471">
            <v>35031</v>
          </cell>
          <cell r="B1471">
            <v>1003.24</v>
          </cell>
        </row>
        <row r="1472">
          <cell r="A1472">
            <v>35032</v>
          </cell>
          <cell r="B1472">
            <v>1001.73</v>
          </cell>
        </row>
        <row r="1473">
          <cell r="A1473">
            <v>35033</v>
          </cell>
          <cell r="B1473">
            <v>998.16</v>
          </cell>
        </row>
        <row r="1474">
          <cell r="A1474">
            <v>35034</v>
          </cell>
          <cell r="B1474">
            <v>998.15</v>
          </cell>
        </row>
        <row r="1475">
          <cell r="A1475">
            <v>35035</v>
          </cell>
          <cell r="B1475">
            <v>997.87</v>
          </cell>
        </row>
        <row r="1476">
          <cell r="A1476">
            <v>35036</v>
          </cell>
          <cell r="B1476">
            <v>997.87</v>
          </cell>
        </row>
        <row r="1477">
          <cell r="A1477">
            <v>35037</v>
          </cell>
          <cell r="B1477">
            <v>997.87</v>
          </cell>
        </row>
        <row r="1478">
          <cell r="A1478">
            <v>35038</v>
          </cell>
          <cell r="B1478">
            <v>995.93</v>
          </cell>
        </row>
        <row r="1479">
          <cell r="A1479">
            <v>35039</v>
          </cell>
          <cell r="B1479">
            <v>990.16</v>
          </cell>
        </row>
        <row r="1480">
          <cell r="A1480">
            <v>35040</v>
          </cell>
          <cell r="B1480">
            <v>983.29</v>
          </cell>
        </row>
        <row r="1481">
          <cell r="A1481">
            <v>35041</v>
          </cell>
          <cell r="B1481">
            <v>974.04</v>
          </cell>
        </row>
        <row r="1482">
          <cell r="A1482">
            <v>35042</v>
          </cell>
          <cell r="B1482">
            <v>974.04</v>
          </cell>
        </row>
        <row r="1483">
          <cell r="A1483">
            <v>35043</v>
          </cell>
          <cell r="B1483">
            <v>974.04</v>
          </cell>
        </row>
        <row r="1484">
          <cell r="A1484">
            <v>35044</v>
          </cell>
          <cell r="B1484">
            <v>974.04</v>
          </cell>
        </row>
        <row r="1485">
          <cell r="A1485">
            <v>35045</v>
          </cell>
          <cell r="B1485">
            <v>979.87</v>
          </cell>
        </row>
        <row r="1486">
          <cell r="A1486">
            <v>35046</v>
          </cell>
          <cell r="B1486">
            <v>986.17</v>
          </cell>
        </row>
        <row r="1487">
          <cell r="A1487">
            <v>35047</v>
          </cell>
          <cell r="B1487">
            <v>994.57</v>
          </cell>
        </row>
        <row r="1488">
          <cell r="A1488">
            <v>35048</v>
          </cell>
          <cell r="B1488">
            <v>992.88</v>
          </cell>
        </row>
        <row r="1489">
          <cell r="A1489">
            <v>35049</v>
          </cell>
          <cell r="B1489">
            <v>988.94</v>
          </cell>
        </row>
        <row r="1490">
          <cell r="A1490">
            <v>35050</v>
          </cell>
          <cell r="B1490">
            <v>988.94</v>
          </cell>
        </row>
        <row r="1491">
          <cell r="A1491">
            <v>35051</v>
          </cell>
          <cell r="B1491">
            <v>988.94</v>
          </cell>
        </row>
        <row r="1492">
          <cell r="A1492">
            <v>35052</v>
          </cell>
          <cell r="B1492">
            <v>986.71</v>
          </cell>
        </row>
        <row r="1493">
          <cell r="A1493">
            <v>35053</v>
          </cell>
          <cell r="B1493">
            <v>987.22</v>
          </cell>
        </row>
        <row r="1494">
          <cell r="A1494">
            <v>35054</v>
          </cell>
          <cell r="B1494">
            <v>985.39</v>
          </cell>
        </row>
        <row r="1495">
          <cell r="A1495">
            <v>35055</v>
          </cell>
          <cell r="B1495">
            <v>984.06</v>
          </cell>
        </row>
        <row r="1496">
          <cell r="A1496">
            <v>35056</v>
          </cell>
          <cell r="B1496">
            <v>984.96</v>
          </cell>
        </row>
        <row r="1497">
          <cell r="A1497">
            <v>35057</v>
          </cell>
          <cell r="B1497">
            <v>984.96</v>
          </cell>
        </row>
        <row r="1498">
          <cell r="A1498">
            <v>35058</v>
          </cell>
          <cell r="B1498">
            <v>984.96</v>
          </cell>
        </row>
        <row r="1499">
          <cell r="A1499">
            <v>35059</v>
          </cell>
          <cell r="B1499">
            <v>984.96</v>
          </cell>
        </row>
        <row r="1500">
          <cell r="A1500">
            <v>35060</v>
          </cell>
          <cell r="B1500">
            <v>990.1</v>
          </cell>
        </row>
        <row r="1501">
          <cell r="A1501">
            <v>35061</v>
          </cell>
          <cell r="B1501">
            <v>986.96</v>
          </cell>
        </row>
        <row r="1502">
          <cell r="A1502">
            <v>35062</v>
          </cell>
          <cell r="B1502">
            <v>987.65</v>
          </cell>
        </row>
        <row r="1503">
          <cell r="A1503">
            <v>35063</v>
          </cell>
          <cell r="B1503">
            <v>987.65</v>
          </cell>
        </row>
        <row r="1504">
          <cell r="A1504">
            <v>35064</v>
          </cell>
          <cell r="B1504">
            <v>987.65</v>
          </cell>
        </row>
        <row r="1505">
          <cell r="A1505">
            <v>35065</v>
          </cell>
          <cell r="B1505">
            <v>987.65</v>
          </cell>
        </row>
        <row r="1506">
          <cell r="A1506">
            <v>35066</v>
          </cell>
          <cell r="B1506">
            <v>987.65</v>
          </cell>
        </row>
        <row r="1507">
          <cell r="A1507">
            <v>35067</v>
          </cell>
          <cell r="B1507">
            <v>994.31</v>
          </cell>
        </row>
        <row r="1508">
          <cell r="A1508">
            <v>35068</v>
          </cell>
          <cell r="B1508">
            <v>994.5</v>
          </cell>
        </row>
        <row r="1509">
          <cell r="A1509">
            <v>35069</v>
          </cell>
          <cell r="B1509">
            <v>998.68</v>
          </cell>
        </row>
        <row r="1510">
          <cell r="A1510">
            <v>35070</v>
          </cell>
          <cell r="B1510">
            <v>997.06</v>
          </cell>
        </row>
        <row r="1511">
          <cell r="A1511">
            <v>35071</v>
          </cell>
          <cell r="B1511">
            <v>997.06</v>
          </cell>
        </row>
        <row r="1512">
          <cell r="A1512">
            <v>35072</v>
          </cell>
          <cell r="B1512">
            <v>997.06</v>
          </cell>
        </row>
        <row r="1513">
          <cell r="A1513">
            <v>35073</v>
          </cell>
          <cell r="B1513">
            <v>997.06</v>
          </cell>
        </row>
        <row r="1514">
          <cell r="A1514">
            <v>35074</v>
          </cell>
          <cell r="B1514">
            <v>1003.44</v>
          </cell>
        </row>
        <row r="1515">
          <cell r="A1515">
            <v>35075</v>
          </cell>
          <cell r="B1515">
            <v>1003.86</v>
          </cell>
        </row>
        <row r="1516">
          <cell r="A1516">
            <v>35076</v>
          </cell>
          <cell r="B1516">
            <v>1002.59</v>
          </cell>
        </row>
        <row r="1517">
          <cell r="A1517">
            <v>35077</v>
          </cell>
          <cell r="B1517">
            <v>1005.63</v>
          </cell>
        </row>
        <row r="1518">
          <cell r="A1518">
            <v>35078</v>
          </cell>
          <cell r="B1518">
            <v>1005.63</v>
          </cell>
        </row>
        <row r="1519">
          <cell r="A1519">
            <v>35079</v>
          </cell>
          <cell r="B1519">
            <v>1005.63</v>
          </cell>
        </row>
        <row r="1520">
          <cell r="A1520">
            <v>35080</v>
          </cell>
          <cell r="B1520">
            <v>1011.59</v>
          </cell>
        </row>
        <row r="1521">
          <cell r="A1521">
            <v>35081</v>
          </cell>
          <cell r="B1521">
            <v>1011.72</v>
          </cell>
        </row>
        <row r="1522">
          <cell r="A1522">
            <v>35082</v>
          </cell>
          <cell r="B1522">
            <v>1010.34</v>
          </cell>
        </row>
        <row r="1523">
          <cell r="A1523">
            <v>35083</v>
          </cell>
          <cell r="B1523">
            <v>1015.1</v>
          </cell>
        </row>
        <row r="1524">
          <cell r="A1524">
            <v>35084</v>
          </cell>
          <cell r="B1524">
            <v>1018.99</v>
          </cell>
        </row>
        <row r="1525">
          <cell r="A1525">
            <v>35085</v>
          </cell>
          <cell r="B1525">
            <v>1018.99</v>
          </cell>
        </row>
        <row r="1526">
          <cell r="A1526">
            <v>35086</v>
          </cell>
          <cell r="B1526">
            <v>1018.99</v>
          </cell>
        </row>
        <row r="1527">
          <cell r="A1527">
            <v>35087</v>
          </cell>
          <cell r="B1527">
            <v>1019.17</v>
          </cell>
        </row>
        <row r="1528">
          <cell r="A1528">
            <v>35088</v>
          </cell>
          <cell r="B1528">
            <v>1024.8900000000001</v>
          </cell>
        </row>
        <row r="1529">
          <cell r="A1529">
            <v>35089</v>
          </cell>
          <cell r="B1529">
            <v>1026.08</v>
          </cell>
        </row>
        <row r="1530">
          <cell r="A1530">
            <v>35090</v>
          </cell>
          <cell r="B1530">
            <v>1026.78</v>
          </cell>
        </row>
        <row r="1531">
          <cell r="A1531">
            <v>35091</v>
          </cell>
          <cell r="B1531">
            <v>1026.8900000000001</v>
          </cell>
        </row>
        <row r="1532">
          <cell r="A1532">
            <v>35092</v>
          </cell>
          <cell r="B1532">
            <v>1026.8900000000001</v>
          </cell>
        </row>
        <row r="1533">
          <cell r="A1533">
            <v>35093</v>
          </cell>
          <cell r="B1533">
            <v>1026.8900000000001</v>
          </cell>
        </row>
        <row r="1534">
          <cell r="A1534">
            <v>35094</v>
          </cell>
          <cell r="B1534">
            <v>1027.6099999999999</v>
          </cell>
        </row>
        <row r="1535">
          <cell r="A1535">
            <v>35095</v>
          </cell>
          <cell r="B1535">
            <v>1028.1400000000001</v>
          </cell>
        </row>
        <row r="1536">
          <cell r="A1536">
            <v>35096</v>
          </cell>
          <cell r="B1536">
            <v>1026.3</v>
          </cell>
        </row>
        <row r="1537">
          <cell r="A1537">
            <v>35097</v>
          </cell>
          <cell r="B1537">
            <v>1024.8900000000001</v>
          </cell>
        </row>
        <row r="1538">
          <cell r="A1538">
            <v>35098</v>
          </cell>
          <cell r="B1538">
            <v>1021.29</v>
          </cell>
        </row>
        <row r="1539">
          <cell r="A1539">
            <v>35099</v>
          </cell>
          <cell r="B1539">
            <v>1021.29</v>
          </cell>
        </row>
        <row r="1540">
          <cell r="A1540">
            <v>35100</v>
          </cell>
          <cell r="B1540">
            <v>1021.29</v>
          </cell>
        </row>
        <row r="1541">
          <cell r="A1541">
            <v>35101</v>
          </cell>
          <cell r="B1541">
            <v>1022.93</v>
          </cell>
        </row>
        <row r="1542">
          <cell r="A1542">
            <v>35102</v>
          </cell>
          <cell r="B1542">
            <v>1021.3</v>
          </cell>
        </row>
        <row r="1543">
          <cell r="A1543">
            <v>35103</v>
          </cell>
          <cell r="B1543">
            <v>1022.28</v>
          </cell>
        </row>
        <row r="1544">
          <cell r="A1544">
            <v>35104</v>
          </cell>
          <cell r="B1544">
            <v>1024.17</v>
          </cell>
        </row>
        <row r="1545">
          <cell r="A1545">
            <v>35105</v>
          </cell>
          <cell r="B1545">
            <v>1023.07</v>
          </cell>
        </row>
        <row r="1546">
          <cell r="A1546">
            <v>35106</v>
          </cell>
          <cell r="B1546">
            <v>1023.07</v>
          </cell>
        </row>
        <row r="1547">
          <cell r="A1547">
            <v>35107</v>
          </cell>
          <cell r="B1547">
            <v>1023.07</v>
          </cell>
        </row>
        <row r="1548">
          <cell r="A1548">
            <v>35108</v>
          </cell>
          <cell r="B1548">
            <v>1027.54</v>
          </cell>
        </row>
        <row r="1549">
          <cell r="A1549">
            <v>35109</v>
          </cell>
          <cell r="B1549">
            <v>1028.58</v>
          </cell>
        </row>
        <row r="1550">
          <cell r="A1550">
            <v>35110</v>
          </cell>
          <cell r="B1550">
            <v>1027.57</v>
          </cell>
        </row>
        <row r="1551">
          <cell r="A1551">
            <v>35111</v>
          </cell>
          <cell r="B1551">
            <v>1030.67</v>
          </cell>
        </row>
        <row r="1552">
          <cell r="A1552">
            <v>35112</v>
          </cell>
          <cell r="B1552">
            <v>1029.5</v>
          </cell>
        </row>
        <row r="1553">
          <cell r="A1553">
            <v>35113</v>
          </cell>
          <cell r="B1553">
            <v>1029.5</v>
          </cell>
        </row>
        <row r="1554">
          <cell r="A1554">
            <v>35114</v>
          </cell>
          <cell r="B1554">
            <v>1029.5</v>
          </cell>
        </row>
        <row r="1555">
          <cell r="A1555">
            <v>35115</v>
          </cell>
          <cell r="B1555">
            <v>1033.4100000000001</v>
          </cell>
        </row>
        <row r="1556">
          <cell r="A1556">
            <v>35116</v>
          </cell>
          <cell r="B1556">
            <v>1034.3399999999999</v>
          </cell>
        </row>
        <row r="1557">
          <cell r="A1557">
            <v>35117</v>
          </cell>
          <cell r="B1557">
            <v>1035.43</v>
          </cell>
        </row>
        <row r="1558">
          <cell r="A1558">
            <v>35118</v>
          </cell>
          <cell r="B1558">
            <v>1035.04</v>
          </cell>
        </row>
        <row r="1559">
          <cell r="A1559">
            <v>35119</v>
          </cell>
          <cell r="B1559">
            <v>1036.71</v>
          </cell>
        </row>
        <row r="1560">
          <cell r="A1560">
            <v>35120</v>
          </cell>
          <cell r="B1560">
            <v>1036.71</v>
          </cell>
        </row>
        <row r="1561">
          <cell r="A1561">
            <v>35121</v>
          </cell>
          <cell r="B1561">
            <v>1036.71</v>
          </cell>
        </row>
        <row r="1562">
          <cell r="A1562">
            <v>35122</v>
          </cell>
          <cell r="B1562">
            <v>1038.49</v>
          </cell>
        </row>
        <row r="1563">
          <cell r="A1563">
            <v>35123</v>
          </cell>
          <cell r="B1563">
            <v>1039.06</v>
          </cell>
        </row>
        <row r="1564">
          <cell r="A1564">
            <v>35124</v>
          </cell>
          <cell r="B1564">
            <v>1039.81</v>
          </cell>
        </row>
        <row r="1565">
          <cell r="A1565">
            <v>35125</v>
          </cell>
          <cell r="B1565">
            <v>1039.9000000000001</v>
          </cell>
        </row>
        <row r="1566">
          <cell r="A1566">
            <v>35126</v>
          </cell>
          <cell r="B1566">
            <v>1040.7</v>
          </cell>
        </row>
        <row r="1567">
          <cell r="A1567">
            <v>35127</v>
          </cell>
          <cell r="B1567">
            <v>1040.7</v>
          </cell>
        </row>
        <row r="1568">
          <cell r="A1568">
            <v>35128</v>
          </cell>
          <cell r="B1568">
            <v>1040.7</v>
          </cell>
        </row>
        <row r="1569">
          <cell r="A1569">
            <v>35129</v>
          </cell>
          <cell r="B1569">
            <v>1041.28</v>
          </cell>
        </row>
        <row r="1570">
          <cell r="A1570">
            <v>35130</v>
          </cell>
          <cell r="B1570">
            <v>1041.83</v>
          </cell>
        </row>
        <row r="1571">
          <cell r="A1571">
            <v>35131</v>
          </cell>
          <cell r="B1571">
            <v>1042.03</v>
          </cell>
        </row>
        <row r="1572">
          <cell r="A1572">
            <v>35132</v>
          </cell>
          <cell r="B1572">
            <v>1042.6099999999999</v>
          </cell>
        </row>
        <row r="1573">
          <cell r="A1573">
            <v>35133</v>
          </cell>
          <cell r="B1573">
            <v>1042.42</v>
          </cell>
        </row>
        <row r="1574">
          <cell r="A1574">
            <v>35134</v>
          </cell>
          <cell r="B1574">
            <v>1042.42</v>
          </cell>
        </row>
        <row r="1575">
          <cell r="A1575">
            <v>35135</v>
          </cell>
          <cell r="B1575">
            <v>1042.42</v>
          </cell>
        </row>
        <row r="1576">
          <cell r="A1576">
            <v>35136</v>
          </cell>
          <cell r="B1576">
            <v>1043.5</v>
          </cell>
        </row>
        <row r="1577">
          <cell r="A1577">
            <v>35137</v>
          </cell>
          <cell r="B1577">
            <v>1044.07</v>
          </cell>
        </row>
        <row r="1578">
          <cell r="A1578">
            <v>35138</v>
          </cell>
          <cell r="B1578">
            <v>1044.99</v>
          </cell>
        </row>
        <row r="1579">
          <cell r="A1579">
            <v>35139</v>
          </cell>
          <cell r="B1579">
            <v>1045.44</v>
          </cell>
        </row>
        <row r="1580">
          <cell r="A1580">
            <v>35140</v>
          </cell>
          <cell r="B1580">
            <v>1046.0899999999999</v>
          </cell>
        </row>
        <row r="1581">
          <cell r="A1581">
            <v>35141</v>
          </cell>
          <cell r="B1581">
            <v>1046.0899999999999</v>
          </cell>
        </row>
        <row r="1582">
          <cell r="A1582">
            <v>35142</v>
          </cell>
          <cell r="B1582">
            <v>1046.0899999999999</v>
          </cell>
        </row>
        <row r="1583">
          <cell r="A1583">
            <v>35143</v>
          </cell>
          <cell r="B1583">
            <v>1046.76</v>
          </cell>
        </row>
        <row r="1584">
          <cell r="A1584">
            <v>35144</v>
          </cell>
          <cell r="B1584">
            <v>1047.24</v>
          </cell>
        </row>
        <row r="1585">
          <cell r="A1585">
            <v>35145</v>
          </cell>
          <cell r="B1585">
            <v>1047.6500000000001</v>
          </cell>
        </row>
        <row r="1586">
          <cell r="A1586">
            <v>35146</v>
          </cell>
          <cell r="B1586">
            <v>1048.4000000000001</v>
          </cell>
        </row>
        <row r="1587">
          <cell r="A1587">
            <v>35147</v>
          </cell>
          <cell r="B1587">
            <v>1048</v>
          </cell>
        </row>
        <row r="1588">
          <cell r="A1588">
            <v>35148</v>
          </cell>
          <cell r="B1588">
            <v>1048</v>
          </cell>
        </row>
        <row r="1589">
          <cell r="A1589">
            <v>35149</v>
          </cell>
          <cell r="B1589">
            <v>1048</v>
          </cell>
        </row>
        <row r="1590">
          <cell r="A1590">
            <v>35150</v>
          </cell>
          <cell r="B1590">
            <v>1048</v>
          </cell>
        </row>
        <row r="1591">
          <cell r="A1591">
            <v>35151</v>
          </cell>
          <cell r="B1591">
            <v>1049.08</v>
          </cell>
        </row>
        <row r="1592">
          <cell r="A1592">
            <v>35152</v>
          </cell>
          <cell r="B1592">
            <v>1049.22</v>
          </cell>
        </row>
        <row r="1593">
          <cell r="A1593">
            <v>35153</v>
          </cell>
          <cell r="B1593">
            <v>1048.42</v>
          </cell>
        </row>
        <row r="1594">
          <cell r="A1594">
            <v>35154</v>
          </cell>
          <cell r="B1594">
            <v>1046</v>
          </cell>
        </row>
        <row r="1595">
          <cell r="A1595">
            <v>35155</v>
          </cell>
          <cell r="B1595">
            <v>1046</v>
          </cell>
        </row>
        <row r="1596">
          <cell r="A1596">
            <v>35156</v>
          </cell>
          <cell r="B1596">
            <v>1046</v>
          </cell>
        </row>
        <row r="1597">
          <cell r="A1597">
            <v>35157</v>
          </cell>
          <cell r="B1597">
            <v>1042.2</v>
          </cell>
        </row>
        <row r="1598">
          <cell r="A1598">
            <v>35158</v>
          </cell>
          <cell r="B1598">
            <v>1045.23</v>
          </cell>
        </row>
        <row r="1599">
          <cell r="A1599">
            <v>35159</v>
          </cell>
          <cell r="B1599">
            <v>1046.92</v>
          </cell>
        </row>
        <row r="1600">
          <cell r="A1600">
            <v>35160</v>
          </cell>
          <cell r="B1600">
            <v>1046.92</v>
          </cell>
        </row>
        <row r="1601">
          <cell r="A1601">
            <v>35161</v>
          </cell>
          <cell r="B1601">
            <v>1046.92</v>
          </cell>
        </row>
        <row r="1602">
          <cell r="A1602">
            <v>35162</v>
          </cell>
          <cell r="B1602">
            <v>1046.92</v>
          </cell>
        </row>
        <row r="1603">
          <cell r="A1603">
            <v>35163</v>
          </cell>
          <cell r="B1603">
            <v>1046.92</v>
          </cell>
        </row>
        <row r="1604">
          <cell r="A1604">
            <v>35164</v>
          </cell>
          <cell r="B1604">
            <v>1050.1199999999999</v>
          </cell>
        </row>
        <row r="1605">
          <cell r="A1605">
            <v>35165</v>
          </cell>
          <cell r="B1605">
            <v>1047.3499999999999</v>
          </cell>
        </row>
        <row r="1606">
          <cell r="A1606">
            <v>35166</v>
          </cell>
          <cell r="B1606">
            <v>1046.55</v>
          </cell>
        </row>
        <row r="1607">
          <cell r="A1607">
            <v>35167</v>
          </cell>
          <cell r="B1607">
            <v>1047.48</v>
          </cell>
        </row>
        <row r="1608">
          <cell r="A1608">
            <v>35168</v>
          </cell>
          <cell r="B1608">
            <v>1048.8900000000001</v>
          </cell>
        </row>
        <row r="1609">
          <cell r="A1609">
            <v>35169</v>
          </cell>
          <cell r="B1609">
            <v>1048.8900000000001</v>
          </cell>
        </row>
        <row r="1610">
          <cell r="A1610">
            <v>35170</v>
          </cell>
          <cell r="B1610">
            <v>1048.8900000000001</v>
          </cell>
        </row>
        <row r="1611">
          <cell r="A1611">
            <v>35171</v>
          </cell>
          <cell r="B1611">
            <v>1050.73</v>
          </cell>
        </row>
        <row r="1612">
          <cell r="A1612">
            <v>35172</v>
          </cell>
          <cell r="B1612">
            <v>1054.4100000000001</v>
          </cell>
        </row>
        <row r="1613">
          <cell r="A1613">
            <v>35173</v>
          </cell>
          <cell r="B1613">
            <v>1054.03</v>
          </cell>
        </row>
        <row r="1614">
          <cell r="A1614">
            <v>35174</v>
          </cell>
          <cell r="B1614">
            <v>1052.9000000000001</v>
          </cell>
        </row>
        <row r="1615">
          <cell r="A1615">
            <v>35175</v>
          </cell>
          <cell r="B1615">
            <v>1053.5899999999999</v>
          </cell>
        </row>
        <row r="1616">
          <cell r="A1616">
            <v>35176</v>
          </cell>
          <cell r="B1616">
            <v>1053.5899999999999</v>
          </cell>
        </row>
        <row r="1617">
          <cell r="A1617">
            <v>35177</v>
          </cell>
          <cell r="B1617">
            <v>1053.5899999999999</v>
          </cell>
        </row>
        <row r="1618">
          <cell r="A1618">
            <v>35178</v>
          </cell>
          <cell r="B1618">
            <v>1054.43</v>
          </cell>
        </row>
        <row r="1619">
          <cell r="A1619">
            <v>35179</v>
          </cell>
          <cell r="B1619">
            <v>1055.31</v>
          </cell>
        </row>
        <row r="1620">
          <cell r="A1620">
            <v>35180</v>
          </cell>
          <cell r="B1620">
            <v>1054.53</v>
          </cell>
        </row>
        <row r="1621">
          <cell r="A1621">
            <v>35181</v>
          </cell>
          <cell r="B1621">
            <v>1054.29</v>
          </cell>
        </row>
        <row r="1622">
          <cell r="A1622">
            <v>35182</v>
          </cell>
          <cell r="B1622">
            <v>1054.8</v>
          </cell>
        </row>
        <row r="1623">
          <cell r="A1623">
            <v>35183</v>
          </cell>
          <cell r="B1623">
            <v>1054.8</v>
          </cell>
        </row>
        <row r="1624">
          <cell r="A1624">
            <v>35184</v>
          </cell>
          <cell r="B1624">
            <v>1054.8</v>
          </cell>
        </row>
        <row r="1625">
          <cell r="A1625">
            <v>35185</v>
          </cell>
          <cell r="B1625">
            <v>1058.9000000000001</v>
          </cell>
        </row>
        <row r="1626">
          <cell r="A1626">
            <v>35186</v>
          </cell>
          <cell r="B1626">
            <v>1061.55</v>
          </cell>
        </row>
        <row r="1627">
          <cell r="A1627">
            <v>35187</v>
          </cell>
          <cell r="B1627">
            <v>1061.55</v>
          </cell>
        </row>
        <row r="1628">
          <cell r="A1628">
            <v>35188</v>
          </cell>
          <cell r="B1628">
            <v>1062.56</v>
          </cell>
        </row>
        <row r="1629">
          <cell r="A1629">
            <v>35189</v>
          </cell>
          <cell r="B1629">
            <v>1062.4000000000001</v>
          </cell>
        </row>
        <row r="1630">
          <cell r="A1630">
            <v>35190</v>
          </cell>
          <cell r="B1630">
            <v>1062.4000000000001</v>
          </cell>
        </row>
        <row r="1631">
          <cell r="A1631">
            <v>35191</v>
          </cell>
          <cell r="B1631">
            <v>1062.4000000000001</v>
          </cell>
        </row>
        <row r="1632">
          <cell r="A1632">
            <v>35192</v>
          </cell>
          <cell r="B1632">
            <v>1063.4100000000001</v>
          </cell>
        </row>
        <row r="1633">
          <cell r="A1633">
            <v>35193</v>
          </cell>
          <cell r="B1633">
            <v>1063.53</v>
          </cell>
        </row>
        <row r="1634">
          <cell r="A1634">
            <v>35194</v>
          </cell>
          <cell r="B1634">
            <v>1061.6300000000001</v>
          </cell>
        </row>
        <row r="1635">
          <cell r="A1635">
            <v>35195</v>
          </cell>
          <cell r="B1635">
            <v>1061.0999999999999</v>
          </cell>
        </row>
        <row r="1636">
          <cell r="A1636">
            <v>35196</v>
          </cell>
          <cell r="B1636">
            <v>1062.08</v>
          </cell>
        </row>
        <row r="1637">
          <cell r="A1637">
            <v>35197</v>
          </cell>
          <cell r="B1637">
            <v>1062.08</v>
          </cell>
        </row>
        <row r="1638">
          <cell r="A1638">
            <v>35198</v>
          </cell>
          <cell r="B1638">
            <v>1062.08</v>
          </cell>
        </row>
        <row r="1639">
          <cell r="A1639">
            <v>35199</v>
          </cell>
          <cell r="B1639">
            <v>1065.78</v>
          </cell>
        </row>
        <row r="1640">
          <cell r="A1640">
            <v>35200</v>
          </cell>
          <cell r="B1640">
            <v>1066.24</v>
          </cell>
        </row>
        <row r="1641">
          <cell r="A1641">
            <v>35201</v>
          </cell>
          <cell r="B1641">
            <v>1066.6099999999999</v>
          </cell>
        </row>
        <row r="1642">
          <cell r="A1642">
            <v>35202</v>
          </cell>
          <cell r="B1642">
            <v>1065.8800000000001</v>
          </cell>
        </row>
        <row r="1643">
          <cell r="A1643">
            <v>35203</v>
          </cell>
          <cell r="B1643">
            <v>1066.47</v>
          </cell>
        </row>
        <row r="1644">
          <cell r="A1644">
            <v>35204</v>
          </cell>
          <cell r="B1644">
            <v>1066.47</v>
          </cell>
        </row>
        <row r="1645">
          <cell r="A1645">
            <v>35205</v>
          </cell>
          <cell r="B1645">
            <v>1066.47</v>
          </cell>
        </row>
        <row r="1646">
          <cell r="A1646">
            <v>35206</v>
          </cell>
          <cell r="B1646">
            <v>1066.47</v>
          </cell>
        </row>
        <row r="1647">
          <cell r="A1647">
            <v>35207</v>
          </cell>
          <cell r="B1647">
            <v>1068.18</v>
          </cell>
        </row>
        <row r="1648">
          <cell r="A1648">
            <v>35208</v>
          </cell>
          <cell r="B1648">
            <v>1068.9100000000001</v>
          </cell>
        </row>
        <row r="1649">
          <cell r="A1649">
            <v>35209</v>
          </cell>
          <cell r="B1649">
            <v>1069.47</v>
          </cell>
        </row>
        <row r="1650">
          <cell r="A1650">
            <v>35210</v>
          </cell>
          <cell r="B1650">
            <v>1068.94</v>
          </cell>
        </row>
        <row r="1651">
          <cell r="A1651">
            <v>35211</v>
          </cell>
          <cell r="B1651">
            <v>1068.94</v>
          </cell>
        </row>
        <row r="1652">
          <cell r="A1652">
            <v>35212</v>
          </cell>
          <cell r="B1652">
            <v>1068.94</v>
          </cell>
        </row>
        <row r="1653">
          <cell r="A1653">
            <v>35213</v>
          </cell>
          <cell r="B1653">
            <v>1069.8</v>
          </cell>
        </row>
        <row r="1654">
          <cell r="A1654">
            <v>35214</v>
          </cell>
          <cell r="B1654">
            <v>1071.19</v>
          </cell>
        </row>
        <row r="1655">
          <cell r="A1655">
            <v>35215</v>
          </cell>
          <cell r="B1655">
            <v>1072.24</v>
          </cell>
        </row>
        <row r="1656">
          <cell r="A1656">
            <v>35216</v>
          </cell>
          <cell r="B1656">
            <v>1073.06</v>
          </cell>
        </row>
        <row r="1657">
          <cell r="A1657">
            <v>35217</v>
          </cell>
          <cell r="B1657">
            <v>1072.5899999999999</v>
          </cell>
        </row>
        <row r="1658">
          <cell r="A1658">
            <v>35218</v>
          </cell>
          <cell r="B1658">
            <v>1072.5899999999999</v>
          </cell>
        </row>
        <row r="1659">
          <cell r="A1659">
            <v>35219</v>
          </cell>
          <cell r="B1659">
            <v>1072.5899999999999</v>
          </cell>
        </row>
        <row r="1660">
          <cell r="A1660">
            <v>35220</v>
          </cell>
          <cell r="B1660">
            <v>1074.7</v>
          </cell>
        </row>
        <row r="1661">
          <cell r="A1661">
            <v>35221</v>
          </cell>
          <cell r="B1661">
            <v>1074.72</v>
          </cell>
        </row>
        <row r="1662">
          <cell r="A1662">
            <v>35222</v>
          </cell>
          <cell r="B1662">
            <v>1074.27</v>
          </cell>
        </row>
        <row r="1663">
          <cell r="A1663">
            <v>35223</v>
          </cell>
          <cell r="B1663">
            <v>1072.95</v>
          </cell>
        </row>
        <row r="1664">
          <cell r="A1664">
            <v>35224</v>
          </cell>
          <cell r="B1664">
            <v>1073.06</v>
          </cell>
        </row>
        <row r="1665">
          <cell r="A1665">
            <v>35225</v>
          </cell>
          <cell r="B1665">
            <v>1073.06</v>
          </cell>
        </row>
        <row r="1666">
          <cell r="A1666">
            <v>35226</v>
          </cell>
          <cell r="B1666">
            <v>1073.06</v>
          </cell>
        </row>
        <row r="1667">
          <cell r="A1667">
            <v>35227</v>
          </cell>
          <cell r="B1667">
            <v>1073.06</v>
          </cell>
        </row>
        <row r="1668">
          <cell r="A1668">
            <v>35228</v>
          </cell>
          <cell r="B1668">
            <v>1073.6500000000001</v>
          </cell>
        </row>
        <row r="1669">
          <cell r="A1669">
            <v>35229</v>
          </cell>
          <cell r="B1669">
            <v>1070.8</v>
          </cell>
        </row>
        <row r="1670">
          <cell r="A1670">
            <v>35230</v>
          </cell>
          <cell r="B1670">
            <v>1072.3399999999999</v>
          </cell>
        </row>
        <row r="1671">
          <cell r="A1671">
            <v>35231</v>
          </cell>
          <cell r="B1671">
            <v>1071.3499999999999</v>
          </cell>
        </row>
        <row r="1672">
          <cell r="A1672">
            <v>35232</v>
          </cell>
          <cell r="B1672">
            <v>1071.3499999999999</v>
          </cell>
        </row>
        <row r="1673">
          <cell r="A1673">
            <v>35233</v>
          </cell>
          <cell r="B1673">
            <v>1071.3499999999999</v>
          </cell>
        </row>
        <row r="1674">
          <cell r="A1674">
            <v>35234</v>
          </cell>
          <cell r="B1674">
            <v>1071.3499999999999</v>
          </cell>
        </row>
        <row r="1675">
          <cell r="A1675">
            <v>35235</v>
          </cell>
          <cell r="B1675">
            <v>1072.74</v>
          </cell>
        </row>
        <row r="1676">
          <cell r="A1676">
            <v>35236</v>
          </cell>
          <cell r="B1676">
            <v>1070.94</v>
          </cell>
        </row>
        <row r="1677">
          <cell r="A1677">
            <v>35237</v>
          </cell>
          <cell r="B1677">
            <v>1070.8599999999999</v>
          </cell>
        </row>
        <row r="1678">
          <cell r="A1678">
            <v>35238</v>
          </cell>
          <cell r="B1678">
            <v>1068.2</v>
          </cell>
        </row>
        <row r="1679">
          <cell r="A1679">
            <v>35239</v>
          </cell>
          <cell r="B1679">
            <v>1068.2</v>
          </cell>
        </row>
        <row r="1680">
          <cell r="A1680">
            <v>35240</v>
          </cell>
          <cell r="B1680">
            <v>1068.2</v>
          </cell>
        </row>
        <row r="1681">
          <cell r="A1681">
            <v>35241</v>
          </cell>
          <cell r="B1681">
            <v>1070.25</v>
          </cell>
        </row>
        <row r="1682">
          <cell r="A1682">
            <v>35242</v>
          </cell>
          <cell r="B1682">
            <v>1069.81</v>
          </cell>
        </row>
        <row r="1683">
          <cell r="A1683">
            <v>35243</v>
          </cell>
          <cell r="B1683">
            <v>1072.3699999999999</v>
          </cell>
        </row>
        <row r="1684">
          <cell r="A1684">
            <v>35244</v>
          </cell>
          <cell r="B1684">
            <v>1069.73</v>
          </cell>
        </row>
        <row r="1685">
          <cell r="A1685">
            <v>35245</v>
          </cell>
          <cell r="B1685">
            <v>1069.1099999999999</v>
          </cell>
        </row>
        <row r="1686">
          <cell r="A1686">
            <v>35246</v>
          </cell>
          <cell r="B1686">
            <v>1069.1099999999999</v>
          </cell>
        </row>
        <row r="1687">
          <cell r="A1687">
            <v>35247</v>
          </cell>
          <cell r="B1687">
            <v>1069.1099999999999</v>
          </cell>
        </row>
        <row r="1688">
          <cell r="A1688">
            <v>35248</v>
          </cell>
          <cell r="B1688">
            <v>1069.1099999999999</v>
          </cell>
        </row>
        <row r="1689">
          <cell r="A1689">
            <v>35249</v>
          </cell>
          <cell r="B1689">
            <v>1070.55</v>
          </cell>
        </row>
        <row r="1690">
          <cell r="A1690">
            <v>35250</v>
          </cell>
          <cell r="B1690">
            <v>1068.1199999999999</v>
          </cell>
        </row>
        <row r="1691">
          <cell r="A1691">
            <v>35251</v>
          </cell>
          <cell r="B1691">
            <v>1068.3</v>
          </cell>
        </row>
        <row r="1692">
          <cell r="A1692">
            <v>35252</v>
          </cell>
          <cell r="B1692">
            <v>1067.3499999999999</v>
          </cell>
        </row>
        <row r="1693">
          <cell r="A1693">
            <v>35253</v>
          </cell>
          <cell r="B1693">
            <v>1067.3499999999999</v>
          </cell>
        </row>
        <row r="1694">
          <cell r="A1694">
            <v>35254</v>
          </cell>
          <cell r="B1694">
            <v>1067.3499999999999</v>
          </cell>
        </row>
        <row r="1695">
          <cell r="A1695">
            <v>35255</v>
          </cell>
          <cell r="B1695">
            <v>1068.17</v>
          </cell>
        </row>
        <row r="1696">
          <cell r="A1696">
            <v>35256</v>
          </cell>
          <cell r="B1696">
            <v>1067.97</v>
          </cell>
        </row>
        <row r="1697">
          <cell r="A1697">
            <v>35257</v>
          </cell>
          <cell r="B1697">
            <v>1065.6500000000001</v>
          </cell>
        </row>
        <row r="1698">
          <cell r="A1698">
            <v>35258</v>
          </cell>
          <cell r="B1698">
            <v>1061.79</v>
          </cell>
        </row>
        <row r="1699">
          <cell r="A1699">
            <v>35259</v>
          </cell>
          <cell r="B1699">
            <v>1061.99</v>
          </cell>
        </row>
        <row r="1700">
          <cell r="A1700">
            <v>35260</v>
          </cell>
          <cell r="B1700">
            <v>1061.99</v>
          </cell>
        </row>
        <row r="1701">
          <cell r="A1701">
            <v>35261</v>
          </cell>
          <cell r="B1701">
            <v>1061.99</v>
          </cell>
        </row>
        <row r="1702">
          <cell r="A1702">
            <v>35262</v>
          </cell>
          <cell r="B1702">
            <v>1065.58</v>
          </cell>
        </row>
        <row r="1703">
          <cell r="A1703">
            <v>35263</v>
          </cell>
          <cell r="B1703">
            <v>1064.82</v>
          </cell>
        </row>
        <row r="1704">
          <cell r="A1704">
            <v>35264</v>
          </cell>
          <cell r="B1704">
            <v>1062.8599999999999</v>
          </cell>
        </row>
        <row r="1705">
          <cell r="A1705">
            <v>35265</v>
          </cell>
          <cell r="B1705">
            <v>1058.92</v>
          </cell>
        </row>
        <row r="1706">
          <cell r="A1706">
            <v>35266</v>
          </cell>
          <cell r="B1706">
            <v>1061.02</v>
          </cell>
        </row>
        <row r="1707">
          <cell r="A1707">
            <v>35267</v>
          </cell>
          <cell r="B1707">
            <v>1061.02</v>
          </cell>
        </row>
        <row r="1708">
          <cell r="A1708">
            <v>35268</v>
          </cell>
          <cell r="B1708">
            <v>1061.02</v>
          </cell>
        </row>
        <row r="1709">
          <cell r="A1709">
            <v>35269</v>
          </cell>
          <cell r="B1709">
            <v>1063.53</v>
          </cell>
        </row>
        <row r="1710">
          <cell r="A1710">
            <v>35270</v>
          </cell>
          <cell r="B1710">
            <v>1064.56</v>
          </cell>
        </row>
        <row r="1711">
          <cell r="A1711">
            <v>35271</v>
          </cell>
          <cell r="B1711">
            <v>1061.46</v>
          </cell>
        </row>
        <row r="1712">
          <cell r="A1712">
            <v>35272</v>
          </cell>
          <cell r="B1712">
            <v>1061.03</v>
          </cell>
        </row>
        <row r="1713">
          <cell r="A1713">
            <v>35273</v>
          </cell>
          <cell r="B1713">
            <v>1061.48</v>
          </cell>
        </row>
        <row r="1714">
          <cell r="A1714">
            <v>35274</v>
          </cell>
          <cell r="B1714">
            <v>1061.48</v>
          </cell>
        </row>
        <row r="1715">
          <cell r="A1715">
            <v>35275</v>
          </cell>
          <cell r="B1715">
            <v>1061.48</v>
          </cell>
        </row>
        <row r="1716">
          <cell r="A1716">
            <v>35276</v>
          </cell>
          <cell r="B1716">
            <v>1059.18</v>
          </cell>
        </row>
        <row r="1717">
          <cell r="A1717">
            <v>35277</v>
          </cell>
          <cell r="B1717">
            <v>1056.74</v>
          </cell>
        </row>
        <row r="1718">
          <cell r="A1718">
            <v>35278</v>
          </cell>
          <cell r="B1718">
            <v>1057.47</v>
          </cell>
        </row>
        <row r="1719">
          <cell r="A1719">
            <v>35279</v>
          </cell>
          <cell r="B1719">
            <v>1054.8699999999999</v>
          </cell>
        </row>
        <row r="1720">
          <cell r="A1720">
            <v>35280</v>
          </cell>
          <cell r="B1720">
            <v>1054.0999999999999</v>
          </cell>
        </row>
        <row r="1721">
          <cell r="A1721">
            <v>35281</v>
          </cell>
          <cell r="B1721">
            <v>1054.0999999999999</v>
          </cell>
        </row>
        <row r="1722">
          <cell r="A1722">
            <v>35282</v>
          </cell>
          <cell r="B1722">
            <v>1054.0999999999999</v>
          </cell>
        </row>
        <row r="1723">
          <cell r="A1723">
            <v>35283</v>
          </cell>
          <cell r="B1723">
            <v>1051.6099999999999</v>
          </cell>
        </row>
        <row r="1724">
          <cell r="A1724">
            <v>35284</v>
          </cell>
          <cell r="B1724">
            <v>1049.3699999999999</v>
          </cell>
        </row>
        <row r="1725">
          <cell r="A1725">
            <v>35285</v>
          </cell>
          <cell r="B1725">
            <v>1049.3699999999999</v>
          </cell>
        </row>
        <row r="1726">
          <cell r="A1726">
            <v>35286</v>
          </cell>
          <cell r="B1726">
            <v>1044.9000000000001</v>
          </cell>
        </row>
        <row r="1727">
          <cell r="A1727">
            <v>35287</v>
          </cell>
          <cell r="B1727">
            <v>1040.68</v>
          </cell>
        </row>
        <row r="1728">
          <cell r="A1728">
            <v>35288</v>
          </cell>
          <cell r="B1728">
            <v>1040.68</v>
          </cell>
        </row>
        <row r="1729">
          <cell r="A1729">
            <v>35289</v>
          </cell>
          <cell r="B1729">
            <v>1040.68</v>
          </cell>
        </row>
        <row r="1730">
          <cell r="A1730">
            <v>35290</v>
          </cell>
          <cell r="B1730">
            <v>1035.79</v>
          </cell>
        </row>
        <row r="1731">
          <cell r="A1731">
            <v>35291</v>
          </cell>
          <cell r="B1731">
            <v>1029.46</v>
          </cell>
        </row>
        <row r="1732">
          <cell r="A1732">
            <v>35292</v>
          </cell>
          <cell r="B1732">
            <v>1041.76</v>
          </cell>
        </row>
        <row r="1733">
          <cell r="A1733">
            <v>35293</v>
          </cell>
          <cell r="B1733">
            <v>1051.82</v>
          </cell>
        </row>
        <row r="1734">
          <cell r="A1734">
            <v>35294</v>
          </cell>
          <cell r="B1734">
            <v>1047.9000000000001</v>
          </cell>
        </row>
        <row r="1735">
          <cell r="A1735">
            <v>35295</v>
          </cell>
          <cell r="B1735">
            <v>1047.9000000000001</v>
          </cell>
        </row>
        <row r="1736">
          <cell r="A1736">
            <v>35296</v>
          </cell>
          <cell r="B1736">
            <v>1047.9000000000001</v>
          </cell>
        </row>
        <row r="1737">
          <cell r="A1737">
            <v>35297</v>
          </cell>
          <cell r="B1737">
            <v>1047.9000000000001</v>
          </cell>
        </row>
        <row r="1738">
          <cell r="A1738">
            <v>35298</v>
          </cell>
          <cell r="B1738">
            <v>1044.54</v>
          </cell>
        </row>
        <row r="1739">
          <cell r="A1739">
            <v>35299</v>
          </cell>
          <cell r="B1739">
            <v>1037.43</v>
          </cell>
        </row>
        <row r="1740">
          <cell r="A1740">
            <v>35300</v>
          </cell>
          <cell r="B1740">
            <v>1040.1500000000001</v>
          </cell>
        </row>
        <row r="1741">
          <cell r="A1741">
            <v>35301</v>
          </cell>
          <cell r="B1741">
            <v>1037.0999999999999</v>
          </cell>
        </row>
        <row r="1742">
          <cell r="A1742">
            <v>35302</v>
          </cell>
          <cell r="B1742">
            <v>1037.0999999999999</v>
          </cell>
        </row>
        <row r="1743">
          <cell r="A1743">
            <v>35303</v>
          </cell>
          <cell r="B1743">
            <v>1037.0999999999999</v>
          </cell>
        </row>
        <row r="1744">
          <cell r="A1744">
            <v>35304</v>
          </cell>
          <cell r="B1744">
            <v>1041.6400000000001</v>
          </cell>
        </row>
        <row r="1745">
          <cell r="A1745">
            <v>35305</v>
          </cell>
          <cell r="B1745">
            <v>1044.54</v>
          </cell>
        </row>
        <row r="1746">
          <cell r="A1746">
            <v>35306</v>
          </cell>
          <cell r="B1746">
            <v>1046.7</v>
          </cell>
        </row>
        <row r="1747">
          <cell r="A1747">
            <v>35307</v>
          </cell>
          <cell r="B1747">
            <v>1045.02</v>
          </cell>
        </row>
        <row r="1748">
          <cell r="A1748">
            <v>35308</v>
          </cell>
          <cell r="B1748">
            <v>1042.32</v>
          </cell>
        </row>
        <row r="1749">
          <cell r="A1749">
            <v>35309</v>
          </cell>
          <cell r="B1749">
            <v>1042.32</v>
          </cell>
        </row>
        <row r="1750">
          <cell r="A1750">
            <v>35310</v>
          </cell>
          <cell r="B1750">
            <v>1042.32</v>
          </cell>
        </row>
        <row r="1751">
          <cell r="A1751">
            <v>35311</v>
          </cell>
          <cell r="B1751">
            <v>1044.3800000000001</v>
          </cell>
        </row>
        <row r="1752">
          <cell r="A1752">
            <v>35312</v>
          </cell>
          <cell r="B1752">
            <v>1045.27</v>
          </cell>
        </row>
        <row r="1753">
          <cell r="A1753">
            <v>35313</v>
          </cell>
          <cell r="B1753">
            <v>1044.0899999999999</v>
          </cell>
        </row>
        <row r="1754">
          <cell r="A1754">
            <v>35314</v>
          </cell>
          <cell r="B1754">
            <v>1043.93</v>
          </cell>
        </row>
        <row r="1755">
          <cell r="A1755">
            <v>35315</v>
          </cell>
          <cell r="B1755">
            <v>1045.8699999999999</v>
          </cell>
        </row>
        <row r="1756">
          <cell r="A1756">
            <v>35316</v>
          </cell>
          <cell r="B1756">
            <v>1045.8699999999999</v>
          </cell>
        </row>
        <row r="1757">
          <cell r="A1757">
            <v>35317</v>
          </cell>
          <cell r="B1757">
            <v>1045.8699999999999</v>
          </cell>
        </row>
        <row r="1758">
          <cell r="A1758">
            <v>35318</v>
          </cell>
          <cell r="B1758">
            <v>1047.95</v>
          </cell>
        </row>
        <row r="1759">
          <cell r="A1759">
            <v>35319</v>
          </cell>
          <cell r="B1759">
            <v>1051.6400000000001</v>
          </cell>
        </row>
        <row r="1760">
          <cell r="A1760">
            <v>35320</v>
          </cell>
          <cell r="B1760">
            <v>1047.26</v>
          </cell>
        </row>
        <row r="1761">
          <cell r="A1761">
            <v>35321</v>
          </cell>
          <cell r="B1761">
            <v>1047.6600000000001</v>
          </cell>
        </row>
        <row r="1762">
          <cell r="A1762">
            <v>35322</v>
          </cell>
          <cell r="B1762">
            <v>1043.8900000000001</v>
          </cell>
        </row>
        <row r="1763">
          <cell r="A1763">
            <v>35323</v>
          </cell>
          <cell r="B1763">
            <v>1043.8900000000001</v>
          </cell>
        </row>
        <row r="1764">
          <cell r="A1764">
            <v>35324</v>
          </cell>
          <cell r="B1764">
            <v>1043.8900000000001</v>
          </cell>
        </row>
        <row r="1765">
          <cell r="A1765">
            <v>35325</v>
          </cell>
          <cell r="B1765">
            <v>1042.8</v>
          </cell>
        </row>
        <row r="1766">
          <cell r="A1766">
            <v>35326</v>
          </cell>
          <cell r="B1766">
            <v>1038.9000000000001</v>
          </cell>
        </row>
        <row r="1767">
          <cell r="A1767">
            <v>35327</v>
          </cell>
          <cell r="B1767">
            <v>1035.94</v>
          </cell>
        </row>
        <row r="1768">
          <cell r="A1768">
            <v>35328</v>
          </cell>
          <cell r="B1768">
            <v>1037.0999999999999</v>
          </cell>
        </row>
        <row r="1769">
          <cell r="A1769">
            <v>35329</v>
          </cell>
          <cell r="B1769">
            <v>1037.1099999999999</v>
          </cell>
        </row>
        <row r="1770">
          <cell r="A1770">
            <v>35330</v>
          </cell>
          <cell r="B1770">
            <v>1037.1099999999999</v>
          </cell>
        </row>
        <row r="1771">
          <cell r="A1771">
            <v>35331</v>
          </cell>
          <cell r="B1771">
            <v>1037.1099999999999</v>
          </cell>
        </row>
        <row r="1772">
          <cell r="A1772">
            <v>35332</v>
          </cell>
          <cell r="B1772">
            <v>1038.0899999999999</v>
          </cell>
        </row>
        <row r="1773">
          <cell r="A1773">
            <v>35333</v>
          </cell>
          <cell r="B1773">
            <v>1040.3599999999999</v>
          </cell>
        </row>
        <row r="1774">
          <cell r="A1774">
            <v>35334</v>
          </cell>
          <cell r="B1774">
            <v>1030.25</v>
          </cell>
        </row>
        <row r="1775">
          <cell r="A1775">
            <v>35335</v>
          </cell>
          <cell r="B1775">
            <v>1027.68</v>
          </cell>
        </row>
        <row r="1776">
          <cell r="A1776">
            <v>35336</v>
          </cell>
          <cell r="B1776">
            <v>1025.06</v>
          </cell>
        </row>
        <row r="1777">
          <cell r="A1777">
            <v>35337</v>
          </cell>
          <cell r="B1777">
            <v>1025.06</v>
          </cell>
        </row>
        <row r="1778">
          <cell r="A1778">
            <v>35338</v>
          </cell>
          <cell r="B1778">
            <v>1025.06</v>
          </cell>
        </row>
        <row r="1779">
          <cell r="A1779">
            <v>35339</v>
          </cell>
          <cell r="B1779">
            <v>1027.08</v>
          </cell>
        </row>
        <row r="1780">
          <cell r="A1780">
            <v>35340</v>
          </cell>
          <cell r="B1780">
            <v>1030.54</v>
          </cell>
        </row>
        <row r="1781">
          <cell r="A1781">
            <v>35341</v>
          </cell>
          <cell r="B1781">
            <v>1019.17</v>
          </cell>
        </row>
        <row r="1782">
          <cell r="A1782">
            <v>35342</v>
          </cell>
          <cell r="B1782">
            <v>1015.24</v>
          </cell>
        </row>
        <row r="1783">
          <cell r="A1783">
            <v>35343</v>
          </cell>
          <cell r="B1783">
            <v>1014.99</v>
          </cell>
        </row>
        <row r="1784">
          <cell r="A1784">
            <v>35344</v>
          </cell>
          <cell r="B1784">
            <v>1014.99</v>
          </cell>
        </row>
        <row r="1785">
          <cell r="A1785">
            <v>35345</v>
          </cell>
          <cell r="B1785">
            <v>1014.99</v>
          </cell>
        </row>
        <row r="1786">
          <cell r="A1786">
            <v>35346</v>
          </cell>
          <cell r="B1786">
            <v>1012.56</v>
          </cell>
        </row>
        <row r="1787">
          <cell r="A1787">
            <v>35347</v>
          </cell>
          <cell r="B1787">
            <v>1010.32</v>
          </cell>
        </row>
        <row r="1788">
          <cell r="A1788">
            <v>35348</v>
          </cell>
          <cell r="B1788">
            <v>1012.27</v>
          </cell>
        </row>
        <row r="1789">
          <cell r="A1789">
            <v>35349</v>
          </cell>
          <cell r="B1789">
            <v>1013.12</v>
          </cell>
        </row>
        <row r="1790">
          <cell r="A1790">
            <v>35350</v>
          </cell>
          <cell r="B1790">
            <v>1015.07</v>
          </cell>
        </row>
        <row r="1791">
          <cell r="A1791">
            <v>35351</v>
          </cell>
          <cell r="B1791">
            <v>1015.07</v>
          </cell>
        </row>
        <row r="1792">
          <cell r="A1792">
            <v>35352</v>
          </cell>
          <cell r="B1792">
            <v>1015.07</v>
          </cell>
        </row>
        <row r="1793">
          <cell r="A1793">
            <v>35353</v>
          </cell>
          <cell r="B1793">
            <v>1015.07</v>
          </cell>
        </row>
        <row r="1794">
          <cell r="A1794">
            <v>35354</v>
          </cell>
          <cell r="B1794">
            <v>1019.22</v>
          </cell>
        </row>
        <row r="1795">
          <cell r="A1795">
            <v>35355</v>
          </cell>
          <cell r="B1795">
            <v>1018.5</v>
          </cell>
        </row>
        <row r="1796">
          <cell r="A1796">
            <v>35356</v>
          </cell>
          <cell r="B1796">
            <v>1015.24</v>
          </cell>
        </row>
        <row r="1797">
          <cell r="A1797">
            <v>35357</v>
          </cell>
          <cell r="B1797">
            <v>1016.87</v>
          </cell>
        </row>
        <row r="1798">
          <cell r="A1798">
            <v>35358</v>
          </cell>
          <cell r="B1798">
            <v>1016.87</v>
          </cell>
        </row>
        <row r="1799">
          <cell r="A1799">
            <v>35359</v>
          </cell>
          <cell r="B1799">
            <v>1016.87</v>
          </cell>
        </row>
        <row r="1800">
          <cell r="A1800">
            <v>35360</v>
          </cell>
          <cell r="B1800">
            <v>1018.33</v>
          </cell>
        </row>
        <row r="1801">
          <cell r="A1801">
            <v>35361</v>
          </cell>
          <cell r="B1801">
            <v>1018.04</v>
          </cell>
        </row>
        <row r="1802">
          <cell r="A1802">
            <v>35362</v>
          </cell>
          <cell r="B1802">
            <v>1017.52</v>
          </cell>
        </row>
        <row r="1803">
          <cell r="A1803">
            <v>35363</v>
          </cell>
          <cell r="B1803">
            <v>1015.49</v>
          </cell>
        </row>
        <row r="1804">
          <cell r="A1804">
            <v>35364</v>
          </cell>
          <cell r="B1804">
            <v>1011.69</v>
          </cell>
        </row>
        <row r="1805">
          <cell r="A1805">
            <v>35365</v>
          </cell>
          <cell r="B1805">
            <v>1011.69</v>
          </cell>
        </row>
        <row r="1806">
          <cell r="A1806">
            <v>35366</v>
          </cell>
          <cell r="B1806">
            <v>1011.69</v>
          </cell>
        </row>
        <row r="1807">
          <cell r="A1807">
            <v>35367</v>
          </cell>
          <cell r="B1807">
            <v>1012.43</v>
          </cell>
        </row>
        <row r="1808">
          <cell r="A1808">
            <v>35368</v>
          </cell>
          <cell r="B1808">
            <v>1007.57</v>
          </cell>
        </row>
        <row r="1809">
          <cell r="A1809">
            <v>35369</v>
          </cell>
          <cell r="B1809">
            <v>1005.83</v>
          </cell>
        </row>
        <row r="1810">
          <cell r="A1810">
            <v>35370</v>
          </cell>
          <cell r="B1810">
            <v>1000.14</v>
          </cell>
        </row>
        <row r="1811">
          <cell r="A1811">
            <v>35371</v>
          </cell>
          <cell r="B1811">
            <v>999.49</v>
          </cell>
        </row>
        <row r="1812">
          <cell r="A1812">
            <v>35372</v>
          </cell>
          <cell r="B1812">
            <v>999.49</v>
          </cell>
        </row>
        <row r="1813">
          <cell r="A1813">
            <v>35373</v>
          </cell>
          <cell r="B1813">
            <v>999.49</v>
          </cell>
        </row>
        <row r="1814">
          <cell r="A1814">
            <v>35374</v>
          </cell>
          <cell r="B1814">
            <v>999.49</v>
          </cell>
        </row>
        <row r="1815">
          <cell r="A1815">
            <v>35375</v>
          </cell>
          <cell r="B1815">
            <v>1006.36</v>
          </cell>
        </row>
        <row r="1816">
          <cell r="A1816">
            <v>35376</v>
          </cell>
          <cell r="B1816">
            <v>1003.75</v>
          </cell>
        </row>
        <row r="1817">
          <cell r="A1817">
            <v>35377</v>
          </cell>
          <cell r="B1817">
            <v>999.59</v>
          </cell>
        </row>
        <row r="1818">
          <cell r="A1818">
            <v>35378</v>
          </cell>
          <cell r="B1818">
            <v>1001.24</v>
          </cell>
        </row>
        <row r="1819">
          <cell r="A1819">
            <v>35379</v>
          </cell>
          <cell r="B1819">
            <v>1001.24</v>
          </cell>
        </row>
        <row r="1820">
          <cell r="A1820">
            <v>35380</v>
          </cell>
          <cell r="B1820">
            <v>1001.24</v>
          </cell>
        </row>
        <row r="1821">
          <cell r="A1821">
            <v>35381</v>
          </cell>
          <cell r="B1821">
            <v>1001.24</v>
          </cell>
        </row>
        <row r="1822">
          <cell r="A1822">
            <v>35382</v>
          </cell>
          <cell r="B1822">
            <v>1000.22</v>
          </cell>
        </row>
        <row r="1823">
          <cell r="A1823">
            <v>35383</v>
          </cell>
          <cell r="B1823">
            <v>997.38</v>
          </cell>
        </row>
        <row r="1824">
          <cell r="A1824">
            <v>35384</v>
          </cell>
          <cell r="B1824">
            <v>1001.68</v>
          </cell>
        </row>
        <row r="1825">
          <cell r="A1825">
            <v>35385</v>
          </cell>
          <cell r="B1825">
            <v>999.68</v>
          </cell>
        </row>
        <row r="1826">
          <cell r="A1826">
            <v>35386</v>
          </cell>
          <cell r="B1826">
            <v>999.68</v>
          </cell>
        </row>
        <row r="1827">
          <cell r="A1827">
            <v>35387</v>
          </cell>
          <cell r="B1827">
            <v>999.68</v>
          </cell>
        </row>
        <row r="1828">
          <cell r="A1828">
            <v>35388</v>
          </cell>
          <cell r="B1828">
            <v>995.96</v>
          </cell>
        </row>
        <row r="1829">
          <cell r="A1829">
            <v>35389</v>
          </cell>
          <cell r="B1829">
            <v>994.02</v>
          </cell>
        </row>
        <row r="1830">
          <cell r="A1830">
            <v>35390</v>
          </cell>
          <cell r="B1830">
            <v>995.2</v>
          </cell>
        </row>
        <row r="1831">
          <cell r="A1831">
            <v>35391</v>
          </cell>
          <cell r="B1831">
            <v>994.37</v>
          </cell>
        </row>
        <row r="1832">
          <cell r="A1832">
            <v>35392</v>
          </cell>
          <cell r="B1832">
            <v>995.34</v>
          </cell>
        </row>
        <row r="1833">
          <cell r="A1833">
            <v>35393</v>
          </cell>
          <cell r="B1833">
            <v>995.34</v>
          </cell>
        </row>
        <row r="1834">
          <cell r="A1834">
            <v>35394</v>
          </cell>
          <cell r="B1834">
            <v>995.34</v>
          </cell>
        </row>
        <row r="1835">
          <cell r="A1835">
            <v>35395</v>
          </cell>
          <cell r="B1835">
            <v>995.05</v>
          </cell>
        </row>
        <row r="1836">
          <cell r="A1836">
            <v>35396</v>
          </cell>
          <cell r="B1836">
            <v>995.05</v>
          </cell>
        </row>
        <row r="1837">
          <cell r="A1837">
            <v>35397</v>
          </cell>
          <cell r="B1837">
            <v>995.93</v>
          </cell>
        </row>
        <row r="1838">
          <cell r="A1838">
            <v>35398</v>
          </cell>
          <cell r="B1838">
            <v>994.94</v>
          </cell>
        </row>
        <row r="1839">
          <cell r="A1839">
            <v>35399</v>
          </cell>
          <cell r="B1839">
            <v>1002.28</v>
          </cell>
        </row>
        <row r="1840">
          <cell r="A1840">
            <v>35400</v>
          </cell>
          <cell r="B1840">
            <v>1002.28</v>
          </cell>
        </row>
        <row r="1841">
          <cell r="A1841">
            <v>35401</v>
          </cell>
          <cell r="B1841">
            <v>1002.28</v>
          </cell>
        </row>
        <row r="1842">
          <cell r="A1842">
            <v>35402</v>
          </cell>
          <cell r="B1842">
            <v>1000.09</v>
          </cell>
        </row>
        <row r="1843">
          <cell r="A1843">
            <v>35403</v>
          </cell>
          <cell r="B1843">
            <v>995.73</v>
          </cell>
        </row>
        <row r="1844">
          <cell r="A1844">
            <v>35404</v>
          </cell>
          <cell r="B1844">
            <v>997.4</v>
          </cell>
        </row>
        <row r="1845">
          <cell r="A1845">
            <v>35405</v>
          </cell>
          <cell r="B1845">
            <v>997.48</v>
          </cell>
        </row>
        <row r="1846">
          <cell r="A1846">
            <v>35406</v>
          </cell>
          <cell r="B1846">
            <v>1001.82</v>
          </cell>
        </row>
        <row r="1847">
          <cell r="A1847">
            <v>35407</v>
          </cell>
          <cell r="B1847">
            <v>1001.82</v>
          </cell>
        </row>
        <row r="1848">
          <cell r="A1848">
            <v>35408</v>
          </cell>
          <cell r="B1848">
            <v>1001.82</v>
          </cell>
        </row>
        <row r="1849">
          <cell r="A1849">
            <v>35409</v>
          </cell>
          <cell r="B1849">
            <v>997.99</v>
          </cell>
        </row>
        <row r="1850">
          <cell r="A1850">
            <v>35410</v>
          </cell>
          <cell r="B1850">
            <v>998.17</v>
          </cell>
        </row>
        <row r="1851">
          <cell r="A1851">
            <v>35411</v>
          </cell>
          <cell r="B1851">
            <v>998.31</v>
          </cell>
        </row>
        <row r="1852">
          <cell r="A1852">
            <v>35412</v>
          </cell>
          <cell r="B1852">
            <v>999.47</v>
          </cell>
        </row>
        <row r="1853">
          <cell r="A1853">
            <v>35413</v>
          </cell>
          <cell r="B1853">
            <v>1002.95</v>
          </cell>
        </row>
        <row r="1854">
          <cell r="A1854">
            <v>35414</v>
          </cell>
          <cell r="B1854">
            <v>1002.95</v>
          </cell>
        </row>
        <row r="1855">
          <cell r="A1855">
            <v>35415</v>
          </cell>
          <cell r="B1855">
            <v>1002.95</v>
          </cell>
        </row>
        <row r="1856">
          <cell r="A1856">
            <v>35416</v>
          </cell>
          <cell r="B1856">
            <v>1001.58</v>
          </cell>
        </row>
        <row r="1857">
          <cell r="A1857">
            <v>35417</v>
          </cell>
          <cell r="B1857">
            <v>1000.4</v>
          </cell>
        </row>
        <row r="1858">
          <cell r="A1858">
            <v>35418</v>
          </cell>
          <cell r="B1858">
            <v>1001.18</v>
          </cell>
        </row>
        <row r="1859">
          <cell r="A1859">
            <v>35419</v>
          </cell>
          <cell r="B1859">
            <v>1001.1</v>
          </cell>
        </row>
        <row r="1860">
          <cell r="A1860">
            <v>35420</v>
          </cell>
          <cell r="B1860">
            <v>1003.15</v>
          </cell>
        </row>
        <row r="1861">
          <cell r="A1861">
            <v>35421</v>
          </cell>
          <cell r="B1861">
            <v>1003.15</v>
          </cell>
        </row>
        <row r="1862">
          <cell r="A1862">
            <v>35422</v>
          </cell>
          <cell r="B1862">
            <v>1003.15</v>
          </cell>
        </row>
        <row r="1863">
          <cell r="A1863">
            <v>35423</v>
          </cell>
          <cell r="B1863">
            <v>1002.51</v>
          </cell>
        </row>
        <row r="1864">
          <cell r="A1864">
            <v>35424</v>
          </cell>
          <cell r="B1864">
            <v>1002.51</v>
          </cell>
        </row>
        <row r="1865">
          <cell r="A1865">
            <v>35425</v>
          </cell>
          <cell r="B1865">
            <v>1002.51</v>
          </cell>
        </row>
        <row r="1866">
          <cell r="A1866">
            <v>35426</v>
          </cell>
          <cell r="B1866">
            <v>1003.49</v>
          </cell>
        </row>
        <row r="1867">
          <cell r="A1867">
            <v>35427</v>
          </cell>
          <cell r="B1867">
            <v>1005.4</v>
          </cell>
        </row>
        <row r="1868">
          <cell r="A1868">
            <v>35428</v>
          </cell>
          <cell r="B1868">
            <v>1005.4</v>
          </cell>
        </row>
        <row r="1869">
          <cell r="A1869">
            <v>35429</v>
          </cell>
          <cell r="B1869">
            <v>1005.4</v>
          </cell>
        </row>
        <row r="1870">
          <cell r="A1870">
            <v>35430</v>
          </cell>
          <cell r="B1870">
            <v>1005.33</v>
          </cell>
        </row>
        <row r="1871">
          <cell r="A1871">
            <v>35431</v>
          </cell>
          <cell r="B1871">
            <v>1005.33</v>
          </cell>
        </row>
        <row r="1872">
          <cell r="A1872">
            <v>35432</v>
          </cell>
          <cell r="B1872">
            <v>1005.33</v>
          </cell>
        </row>
        <row r="1873">
          <cell r="A1873">
            <v>35433</v>
          </cell>
          <cell r="B1873">
            <v>1007.33</v>
          </cell>
        </row>
        <row r="1874">
          <cell r="A1874">
            <v>35434</v>
          </cell>
          <cell r="B1874">
            <v>1016.81</v>
          </cell>
        </row>
        <row r="1875">
          <cell r="A1875">
            <v>35435</v>
          </cell>
          <cell r="B1875">
            <v>1016.81</v>
          </cell>
        </row>
        <row r="1876">
          <cell r="A1876">
            <v>35436</v>
          </cell>
          <cell r="B1876">
            <v>1016.81</v>
          </cell>
        </row>
        <row r="1877">
          <cell r="A1877">
            <v>35437</v>
          </cell>
          <cell r="B1877">
            <v>1016.81</v>
          </cell>
        </row>
        <row r="1878">
          <cell r="A1878">
            <v>35438</v>
          </cell>
          <cell r="B1878">
            <v>1022</v>
          </cell>
        </row>
        <row r="1879">
          <cell r="A1879">
            <v>35439</v>
          </cell>
          <cell r="B1879">
            <v>1020.16</v>
          </cell>
        </row>
        <row r="1880">
          <cell r="A1880">
            <v>35440</v>
          </cell>
          <cell r="B1880">
            <v>1013.68</v>
          </cell>
        </row>
        <row r="1881">
          <cell r="A1881">
            <v>35441</v>
          </cell>
          <cell r="B1881">
            <v>1011.01</v>
          </cell>
        </row>
        <row r="1882">
          <cell r="A1882">
            <v>35442</v>
          </cell>
          <cell r="B1882">
            <v>1011.01</v>
          </cell>
        </row>
        <row r="1883">
          <cell r="A1883">
            <v>35443</v>
          </cell>
          <cell r="B1883">
            <v>1011.01</v>
          </cell>
        </row>
        <row r="1884">
          <cell r="A1884">
            <v>35444</v>
          </cell>
          <cell r="B1884">
            <v>1015.53</v>
          </cell>
        </row>
        <row r="1885">
          <cell r="A1885">
            <v>35445</v>
          </cell>
          <cell r="B1885">
            <v>1026.53</v>
          </cell>
        </row>
        <row r="1886">
          <cell r="A1886">
            <v>35446</v>
          </cell>
          <cell r="B1886">
            <v>1023.47</v>
          </cell>
        </row>
        <row r="1887">
          <cell r="A1887">
            <v>35447</v>
          </cell>
          <cell r="B1887">
            <v>1018.15</v>
          </cell>
        </row>
        <row r="1888">
          <cell r="A1888">
            <v>35448</v>
          </cell>
          <cell r="B1888">
            <v>1020.9</v>
          </cell>
        </row>
        <row r="1889">
          <cell r="A1889">
            <v>35449</v>
          </cell>
          <cell r="B1889">
            <v>1020.9</v>
          </cell>
        </row>
        <row r="1890">
          <cell r="A1890">
            <v>35450</v>
          </cell>
          <cell r="B1890">
            <v>1020.9</v>
          </cell>
        </row>
        <row r="1891">
          <cell r="A1891">
            <v>35451</v>
          </cell>
          <cell r="B1891">
            <v>1022.75</v>
          </cell>
        </row>
        <row r="1892">
          <cell r="A1892">
            <v>35452</v>
          </cell>
          <cell r="B1892">
            <v>1023.67</v>
          </cell>
        </row>
        <row r="1893">
          <cell r="A1893">
            <v>35453</v>
          </cell>
          <cell r="B1893">
            <v>1031.02</v>
          </cell>
        </row>
        <row r="1894">
          <cell r="A1894">
            <v>35454</v>
          </cell>
          <cell r="B1894">
            <v>1031.51</v>
          </cell>
        </row>
        <row r="1895">
          <cell r="A1895">
            <v>35455</v>
          </cell>
          <cell r="B1895">
            <v>1032.6199999999999</v>
          </cell>
        </row>
        <row r="1896">
          <cell r="A1896">
            <v>35456</v>
          </cell>
          <cell r="B1896">
            <v>1032.6199999999999</v>
          </cell>
        </row>
        <row r="1897">
          <cell r="A1897">
            <v>35457</v>
          </cell>
          <cell r="B1897">
            <v>1032.6199999999999</v>
          </cell>
        </row>
        <row r="1898">
          <cell r="A1898">
            <v>35458</v>
          </cell>
          <cell r="B1898">
            <v>1040.07</v>
          </cell>
        </row>
        <row r="1899">
          <cell r="A1899">
            <v>35459</v>
          </cell>
          <cell r="B1899">
            <v>1057</v>
          </cell>
        </row>
        <row r="1900">
          <cell r="A1900">
            <v>35460</v>
          </cell>
          <cell r="B1900">
            <v>1057.82</v>
          </cell>
        </row>
        <row r="1901">
          <cell r="A1901">
            <v>35461</v>
          </cell>
          <cell r="B1901">
            <v>1070.97</v>
          </cell>
        </row>
        <row r="1902">
          <cell r="A1902">
            <v>35462</v>
          </cell>
          <cell r="B1902">
            <v>1064</v>
          </cell>
        </row>
        <row r="1903">
          <cell r="A1903">
            <v>35463</v>
          </cell>
          <cell r="B1903">
            <v>1064</v>
          </cell>
        </row>
        <row r="1904">
          <cell r="A1904">
            <v>35464</v>
          </cell>
          <cell r="B1904">
            <v>1064</v>
          </cell>
        </row>
        <row r="1905">
          <cell r="A1905">
            <v>35465</v>
          </cell>
          <cell r="B1905">
            <v>1065.98</v>
          </cell>
        </row>
        <row r="1906">
          <cell r="A1906">
            <v>35466</v>
          </cell>
          <cell r="B1906">
            <v>1076.25</v>
          </cell>
        </row>
        <row r="1907">
          <cell r="A1907">
            <v>35467</v>
          </cell>
          <cell r="B1907">
            <v>1071.8800000000001</v>
          </cell>
        </row>
        <row r="1908">
          <cell r="A1908">
            <v>35468</v>
          </cell>
          <cell r="B1908">
            <v>1070.08</v>
          </cell>
        </row>
        <row r="1909">
          <cell r="A1909">
            <v>35469</v>
          </cell>
          <cell r="B1909">
            <v>1066.44</v>
          </cell>
        </row>
        <row r="1910">
          <cell r="A1910">
            <v>35470</v>
          </cell>
          <cell r="B1910">
            <v>1066.44</v>
          </cell>
        </row>
        <row r="1911">
          <cell r="A1911">
            <v>35471</v>
          </cell>
          <cell r="B1911">
            <v>1066.44</v>
          </cell>
        </row>
        <row r="1912">
          <cell r="A1912">
            <v>35472</v>
          </cell>
          <cell r="B1912">
            <v>1074.25</v>
          </cell>
        </row>
        <row r="1913">
          <cell r="A1913">
            <v>35473</v>
          </cell>
          <cell r="B1913">
            <v>1075.17</v>
          </cell>
        </row>
        <row r="1914">
          <cell r="A1914">
            <v>35474</v>
          </cell>
          <cell r="B1914">
            <v>1075.51</v>
          </cell>
        </row>
        <row r="1915">
          <cell r="A1915">
            <v>35475</v>
          </cell>
          <cell r="B1915">
            <v>1073.3599999999999</v>
          </cell>
        </row>
        <row r="1916">
          <cell r="A1916">
            <v>35476</v>
          </cell>
          <cell r="B1916">
            <v>1075</v>
          </cell>
        </row>
        <row r="1917">
          <cell r="A1917">
            <v>35477</v>
          </cell>
          <cell r="B1917">
            <v>1075</v>
          </cell>
        </row>
        <row r="1918">
          <cell r="A1918">
            <v>35478</v>
          </cell>
          <cell r="B1918">
            <v>1075</v>
          </cell>
        </row>
        <row r="1919">
          <cell r="A1919">
            <v>35479</v>
          </cell>
          <cell r="B1919">
            <v>1076.04</v>
          </cell>
        </row>
        <row r="1920">
          <cell r="A1920">
            <v>35480</v>
          </cell>
          <cell r="B1920">
            <v>1075.1099999999999</v>
          </cell>
        </row>
        <row r="1921">
          <cell r="A1921">
            <v>35481</v>
          </cell>
          <cell r="B1921">
            <v>1074.5</v>
          </cell>
        </row>
        <row r="1922">
          <cell r="A1922">
            <v>35482</v>
          </cell>
          <cell r="B1922">
            <v>1074.0999999999999</v>
          </cell>
        </row>
        <row r="1923">
          <cell r="A1923">
            <v>35483</v>
          </cell>
          <cell r="B1923">
            <v>1073.42</v>
          </cell>
        </row>
        <row r="1924">
          <cell r="A1924">
            <v>35484</v>
          </cell>
          <cell r="B1924">
            <v>1073.42</v>
          </cell>
        </row>
        <row r="1925">
          <cell r="A1925">
            <v>35485</v>
          </cell>
          <cell r="B1925">
            <v>1073.42</v>
          </cell>
        </row>
        <row r="1926">
          <cell r="A1926">
            <v>35486</v>
          </cell>
          <cell r="B1926">
            <v>1078.23</v>
          </cell>
        </row>
        <row r="1927">
          <cell r="A1927">
            <v>35487</v>
          </cell>
          <cell r="B1927">
            <v>1084.0899999999999</v>
          </cell>
        </row>
        <row r="1928">
          <cell r="A1928">
            <v>35488</v>
          </cell>
          <cell r="B1928">
            <v>1080.93</v>
          </cell>
        </row>
        <row r="1929">
          <cell r="A1929">
            <v>35489</v>
          </cell>
          <cell r="B1929">
            <v>1080.51</v>
          </cell>
        </row>
        <row r="1930">
          <cell r="A1930">
            <v>35490</v>
          </cell>
          <cell r="B1930">
            <v>1077.07</v>
          </cell>
        </row>
        <row r="1931">
          <cell r="A1931">
            <v>35491</v>
          </cell>
          <cell r="B1931">
            <v>1077.07</v>
          </cell>
        </row>
        <row r="1932">
          <cell r="A1932">
            <v>35492</v>
          </cell>
          <cell r="B1932">
            <v>1077.07</v>
          </cell>
        </row>
        <row r="1933">
          <cell r="A1933">
            <v>35493</v>
          </cell>
          <cell r="B1933">
            <v>1075.8599999999999</v>
          </cell>
        </row>
        <row r="1934">
          <cell r="A1934">
            <v>35494</v>
          </cell>
          <cell r="B1934">
            <v>1067.77</v>
          </cell>
        </row>
        <row r="1935">
          <cell r="A1935">
            <v>35495</v>
          </cell>
          <cell r="B1935">
            <v>1063.44</v>
          </cell>
        </row>
        <row r="1936">
          <cell r="A1936">
            <v>35496</v>
          </cell>
          <cell r="B1936">
            <v>1057.58</v>
          </cell>
        </row>
        <row r="1937">
          <cell r="A1937">
            <v>35497</v>
          </cell>
          <cell r="B1937">
            <v>1054.05</v>
          </cell>
        </row>
        <row r="1938">
          <cell r="A1938">
            <v>35498</v>
          </cell>
          <cell r="B1938">
            <v>1054.05</v>
          </cell>
        </row>
        <row r="1939">
          <cell r="A1939">
            <v>35499</v>
          </cell>
          <cell r="B1939">
            <v>1054.05</v>
          </cell>
        </row>
        <row r="1940">
          <cell r="A1940">
            <v>35500</v>
          </cell>
          <cell r="B1940">
            <v>1056.92</v>
          </cell>
        </row>
        <row r="1941">
          <cell r="A1941">
            <v>35501</v>
          </cell>
          <cell r="B1941">
            <v>1062.73</v>
          </cell>
        </row>
        <row r="1942">
          <cell r="A1942">
            <v>35502</v>
          </cell>
          <cell r="B1942">
            <v>1063.33</v>
          </cell>
        </row>
        <row r="1943">
          <cell r="A1943">
            <v>35503</v>
          </cell>
          <cell r="B1943">
            <v>1060.3499999999999</v>
          </cell>
        </row>
        <row r="1944">
          <cell r="A1944">
            <v>35504</v>
          </cell>
          <cell r="B1944">
            <v>1060.8599999999999</v>
          </cell>
        </row>
        <row r="1945">
          <cell r="A1945">
            <v>35505</v>
          </cell>
          <cell r="B1945">
            <v>1060.8599999999999</v>
          </cell>
        </row>
        <row r="1946">
          <cell r="A1946">
            <v>35506</v>
          </cell>
          <cell r="B1946">
            <v>1060.8599999999999</v>
          </cell>
        </row>
        <row r="1947">
          <cell r="A1947">
            <v>35507</v>
          </cell>
          <cell r="B1947">
            <v>1059.8699999999999</v>
          </cell>
        </row>
        <row r="1948">
          <cell r="A1948">
            <v>35508</v>
          </cell>
          <cell r="B1948">
            <v>1058.6099999999999</v>
          </cell>
        </row>
        <row r="1949">
          <cell r="A1949">
            <v>35509</v>
          </cell>
          <cell r="B1949">
            <v>1060.31</v>
          </cell>
        </row>
        <row r="1950">
          <cell r="A1950">
            <v>35510</v>
          </cell>
          <cell r="B1950">
            <v>1060.6600000000001</v>
          </cell>
        </row>
        <row r="1951">
          <cell r="A1951">
            <v>35511</v>
          </cell>
          <cell r="B1951">
            <v>1060.03</v>
          </cell>
        </row>
        <row r="1952">
          <cell r="A1952">
            <v>35512</v>
          </cell>
          <cell r="B1952">
            <v>1060.03</v>
          </cell>
        </row>
        <row r="1953">
          <cell r="A1953">
            <v>35513</v>
          </cell>
          <cell r="B1953">
            <v>1060.03</v>
          </cell>
        </row>
        <row r="1954">
          <cell r="A1954">
            <v>35514</v>
          </cell>
          <cell r="B1954">
            <v>1060.03</v>
          </cell>
        </row>
        <row r="1955">
          <cell r="A1955">
            <v>35515</v>
          </cell>
          <cell r="B1955">
            <v>1059.53</v>
          </cell>
        </row>
        <row r="1956">
          <cell r="A1956">
            <v>35516</v>
          </cell>
          <cell r="B1956">
            <v>1059.8800000000001</v>
          </cell>
        </row>
        <row r="1957">
          <cell r="A1957">
            <v>35517</v>
          </cell>
          <cell r="B1957">
            <v>1059.8800000000001</v>
          </cell>
        </row>
        <row r="1958">
          <cell r="A1958">
            <v>35518</v>
          </cell>
          <cell r="B1958">
            <v>1059.8800000000001</v>
          </cell>
        </row>
        <row r="1959">
          <cell r="A1959">
            <v>35519</v>
          </cell>
          <cell r="B1959">
            <v>1059.8800000000001</v>
          </cell>
        </row>
        <row r="1960">
          <cell r="A1960">
            <v>35520</v>
          </cell>
          <cell r="B1960">
            <v>1059.8800000000001</v>
          </cell>
        </row>
        <row r="1961">
          <cell r="A1961">
            <v>35521</v>
          </cell>
          <cell r="B1961">
            <v>1060.93</v>
          </cell>
        </row>
        <row r="1962">
          <cell r="A1962">
            <v>35522</v>
          </cell>
          <cell r="B1962">
            <v>1061.98</v>
          </cell>
        </row>
        <row r="1963">
          <cell r="A1963">
            <v>35523</v>
          </cell>
          <cell r="B1963">
            <v>1061.95</v>
          </cell>
        </row>
        <row r="1964">
          <cell r="A1964">
            <v>35524</v>
          </cell>
          <cell r="B1964">
            <v>1062.46</v>
          </cell>
        </row>
        <row r="1965">
          <cell r="A1965">
            <v>35525</v>
          </cell>
          <cell r="B1965">
            <v>1062.58</v>
          </cell>
        </row>
        <row r="1966">
          <cell r="A1966">
            <v>35526</v>
          </cell>
          <cell r="B1966">
            <v>1062.58</v>
          </cell>
        </row>
        <row r="1967">
          <cell r="A1967">
            <v>35527</v>
          </cell>
          <cell r="B1967">
            <v>1062.58</v>
          </cell>
        </row>
        <row r="1968">
          <cell r="A1968">
            <v>35528</v>
          </cell>
          <cell r="B1968">
            <v>1063.3</v>
          </cell>
        </row>
        <row r="1969">
          <cell r="A1969">
            <v>35529</v>
          </cell>
          <cell r="B1969">
            <v>1062.67</v>
          </cell>
        </row>
        <row r="1970">
          <cell r="A1970">
            <v>35530</v>
          </cell>
          <cell r="B1970">
            <v>1062.78</v>
          </cell>
        </row>
        <row r="1971">
          <cell r="A1971">
            <v>35531</v>
          </cell>
          <cell r="B1971">
            <v>1060.71</v>
          </cell>
        </row>
        <row r="1972">
          <cell r="A1972">
            <v>35532</v>
          </cell>
          <cell r="B1972">
            <v>1058.76</v>
          </cell>
        </row>
        <row r="1973">
          <cell r="A1973">
            <v>35533</v>
          </cell>
          <cell r="B1973">
            <v>1058.76</v>
          </cell>
        </row>
        <row r="1974">
          <cell r="A1974">
            <v>35534</v>
          </cell>
          <cell r="B1974">
            <v>1058.76</v>
          </cell>
        </row>
        <row r="1975">
          <cell r="A1975">
            <v>35535</v>
          </cell>
          <cell r="B1975">
            <v>1058.73</v>
          </cell>
        </row>
        <row r="1976">
          <cell r="A1976">
            <v>35536</v>
          </cell>
          <cell r="B1976">
            <v>1058.97</v>
          </cell>
        </row>
        <row r="1977">
          <cell r="A1977">
            <v>35537</v>
          </cell>
          <cell r="B1977">
            <v>1056.9100000000001</v>
          </cell>
        </row>
        <row r="1978">
          <cell r="A1978">
            <v>35538</v>
          </cell>
          <cell r="B1978">
            <v>1054.3499999999999</v>
          </cell>
        </row>
        <row r="1979">
          <cell r="A1979">
            <v>35539</v>
          </cell>
          <cell r="B1979">
            <v>1051.43</v>
          </cell>
        </row>
        <row r="1980">
          <cell r="A1980">
            <v>35540</v>
          </cell>
          <cell r="B1980">
            <v>1051.43</v>
          </cell>
        </row>
        <row r="1981">
          <cell r="A1981">
            <v>35541</v>
          </cell>
          <cell r="B1981">
            <v>1051.43</v>
          </cell>
        </row>
        <row r="1982">
          <cell r="A1982">
            <v>35542</v>
          </cell>
          <cell r="B1982">
            <v>1054.94</v>
          </cell>
        </row>
        <row r="1983">
          <cell r="A1983">
            <v>35543</v>
          </cell>
          <cell r="B1983">
            <v>1057.6400000000001</v>
          </cell>
        </row>
        <row r="1984">
          <cell r="A1984">
            <v>35544</v>
          </cell>
          <cell r="B1984">
            <v>1065.48</v>
          </cell>
        </row>
        <row r="1985">
          <cell r="A1985">
            <v>35545</v>
          </cell>
          <cell r="B1985">
            <v>1066.77</v>
          </cell>
        </row>
        <row r="1986">
          <cell r="A1986">
            <v>35546</v>
          </cell>
          <cell r="B1986">
            <v>1063.83</v>
          </cell>
        </row>
        <row r="1987">
          <cell r="A1987">
            <v>35547</v>
          </cell>
          <cell r="B1987">
            <v>1063.83</v>
          </cell>
        </row>
        <row r="1988">
          <cell r="A1988">
            <v>35548</v>
          </cell>
          <cell r="B1988">
            <v>1063.83</v>
          </cell>
        </row>
        <row r="1989">
          <cell r="A1989">
            <v>35549</v>
          </cell>
          <cell r="B1989">
            <v>1064</v>
          </cell>
        </row>
        <row r="1990">
          <cell r="A1990">
            <v>35550</v>
          </cell>
          <cell r="B1990">
            <v>1063.1099999999999</v>
          </cell>
        </row>
        <row r="1991">
          <cell r="A1991">
            <v>35551</v>
          </cell>
          <cell r="B1991">
            <v>1064.01</v>
          </cell>
        </row>
        <row r="1992">
          <cell r="A1992">
            <v>35552</v>
          </cell>
          <cell r="B1992">
            <v>1064.01</v>
          </cell>
        </row>
        <row r="1993">
          <cell r="A1993">
            <v>35553</v>
          </cell>
          <cell r="B1993">
            <v>1068.53</v>
          </cell>
        </row>
        <row r="1994">
          <cell r="A1994">
            <v>35554</v>
          </cell>
          <cell r="B1994">
            <v>1068.53</v>
          </cell>
        </row>
        <row r="1995">
          <cell r="A1995">
            <v>35555</v>
          </cell>
          <cell r="B1995">
            <v>1068.53</v>
          </cell>
        </row>
        <row r="1996">
          <cell r="A1996">
            <v>35556</v>
          </cell>
          <cell r="B1996">
            <v>1076.3900000000001</v>
          </cell>
        </row>
        <row r="1997">
          <cell r="A1997">
            <v>35557</v>
          </cell>
          <cell r="B1997">
            <v>1080.48</v>
          </cell>
        </row>
        <row r="1998">
          <cell r="A1998">
            <v>35558</v>
          </cell>
          <cell r="B1998">
            <v>1075.05</v>
          </cell>
        </row>
        <row r="1999">
          <cell r="A1999">
            <v>35559</v>
          </cell>
          <cell r="B1999">
            <v>1073.77</v>
          </cell>
        </row>
        <row r="2000">
          <cell r="A2000">
            <v>35560</v>
          </cell>
          <cell r="B2000">
            <v>1076.93</v>
          </cell>
        </row>
        <row r="2001">
          <cell r="A2001">
            <v>35561</v>
          </cell>
          <cell r="B2001">
            <v>1076.93</v>
          </cell>
        </row>
        <row r="2002">
          <cell r="A2002">
            <v>35562</v>
          </cell>
          <cell r="B2002">
            <v>1076.93</v>
          </cell>
        </row>
        <row r="2003">
          <cell r="A2003">
            <v>35563</v>
          </cell>
          <cell r="B2003">
            <v>1076.93</v>
          </cell>
        </row>
        <row r="2004">
          <cell r="A2004">
            <v>35564</v>
          </cell>
          <cell r="B2004">
            <v>1077.3599999999999</v>
          </cell>
        </row>
        <row r="2005">
          <cell r="A2005">
            <v>35565</v>
          </cell>
          <cell r="B2005">
            <v>1074.43</v>
          </cell>
        </row>
        <row r="2006">
          <cell r="A2006">
            <v>35566</v>
          </cell>
          <cell r="B2006">
            <v>1074.52</v>
          </cell>
        </row>
        <row r="2007">
          <cell r="A2007">
            <v>35567</v>
          </cell>
          <cell r="B2007">
            <v>1072.24</v>
          </cell>
        </row>
        <row r="2008">
          <cell r="A2008">
            <v>35568</v>
          </cell>
          <cell r="B2008">
            <v>1072.24</v>
          </cell>
        </row>
        <row r="2009">
          <cell r="A2009">
            <v>35569</v>
          </cell>
          <cell r="B2009">
            <v>1072.24</v>
          </cell>
        </row>
        <row r="2010">
          <cell r="A2010">
            <v>35570</v>
          </cell>
          <cell r="B2010">
            <v>1073.54</v>
          </cell>
        </row>
        <row r="2011">
          <cell r="A2011">
            <v>35571</v>
          </cell>
          <cell r="B2011">
            <v>1075.2</v>
          </cell>
        </row>
        <row r="2012">
          <cell r="A2012">
            <v>35572</v>
          </cell>
          <cell r="B2012">
            <v>1080.44</v>
          </cell>
        </row>
        <row r="2013">
          <cell r="A2013">
            <v>35573</v>
          </cell>
          <cell r="B2013">
            <v>1080.43</v>
          </cell>
        </row>
        <row r="2014">
          <cell r="A2014">
            <v>35574</v>
          </cell>
          <cell r="B2014">
            <v>1076.69</v>
          </cell>
        </row>
        <row r="2015">
          <cell r="A2015">
            <v>35575</v>
          </cell>
          <cell r="B2015">
            <v>1076.69</v>
          </cell>
        </row>
        <row r="2016">
          <cell r="A2016">
            <v>35576</v>
          </cell>
          <cell r="B2016">
            <v>1076.69</v>
          </cell>
        </row>
        <row r="2017">
          <cell r="A2017">
            <v>35577</v>
          </cell>
          <cell r="B2017">
            <v>1076.69</v>
          </cell>
        </row>
        <row r="2018">
          <cell r="A2018">
            <v>35578</v>
          </cell>
          <cell r="B2018">
            <v>1076.24</v>
          </cell>
        </row>
        <row r="2019">
          <cell r="A2019">
            <v>35579</v>
          </cell>
          <cell r="B2019">
            <v>1074.32</v>
          </cell>
        </row>
        <row r="2020">
          <cell r="A2020">
            <v>35580</v>
          </cell>
          <cell r="B2020">
            <v>1076.4000000000001</v>
          </cell>
        </row>
        <row r="2021">
          <cell r="A2021">
            <v>35581</v>
          </cell>
          <cell r="B2021">
            <v>1077.0899999999999</v>
          </cell>
        </row>
        <row r="2022">
          <cell r="A2022">
            <v>35582</v>
          </cell>
          <cell r="B2022">
            <v>1077.0899999999999</v>
          </cell>
        </row>
        <row r="2023">
          <cell r="A2023">
            <v>35583</v>
          </cell>
          <cell r="B2023">
            <v>1077.0899999999999</v>
          </cell>
        </row>
        <row r="2024">
          <cell r="A2024">
            <v>35584</v>
          </cell>
          <cell r="B2024">
            <v>1077.0899999999999</v>
          </cell>
        </row>
        <row r="2025">
          <cell r="A2025">
            <v>35585</v>
          </cell>
          <cell r="B2025">
            <v>1079.0999999999999</v>
          </cell>
        </row>
        <row r="2026">
          <cell r="A2026">
            <v>35586</v>
          </cell>
          <cell r="B2026">
            <v>1077.19</v>
          </cell>
        </row>
        <row r="2027">
          <cell r="A2027">
            <v>35587</v>
          </cell>
          <cell r="B2027">
            <v>1076.49</v>
          </cell>
        </row>
        <row r="2028">
          <cell r="A2028">
            <v>35588</v>
          </cell>
          <cell r="B2028">
            <v>1076.18</v>
          </cell>
        </row>
        <row r="2029">
          <cell r="A2029">
            <v>35589</v>
          </cell>
          <cell r="B2029">
            <v>1076.18</v>
          </cell>
        </row>
        <row r="2030">
          <cell r="A2030">
            <v>35590</v>
          </cell>
          <cell r="B2030">
            <v>1076.18</v>
          </cell>
        </row>
        <row r="2031">
          <cell r="A2031">
            <v>35591</v>
          </cell>
          <cell r="B2031">
            <v>1076.18</v>
          </cell>
        </row>
        <row r="2032">
          <cell r="A2032">
            <v>35592</v>
          </cell>
          <cell r="B2032">
            <v>1078.6400000000001</v>
          </cell>
        </row>
        <row r="2033">
          <cell r="A2033">
            <v>35593</v>
          </cell>
          <cell r="B2033">
            <v>1080.6099999999999</v>
          </cell>
        </row>
        <row r="2034">
          <cell r="A2034">
            <v>35594</v>
          </cell>
          <cell r="B2034">
            <v>1080.46</v>
          </cell>
        </row>
        <row r="2035">
          <cell r="A2035">
            <v>35595</v>
          </cell>
          <cell r="B2035">
            <v>1080.5899999999999</v>
          </cell>
        </row>
        <row r="2036">
          <cell r="A2036">
            <v>35596</v>
          </cell>
          <cell r="B2036">
            <v>1080.5899999999999</v>
          </cell>
        </row>
        <row r="2037">
          <cell r="A2037">
            <v>35597</v>
          </cell>
          <cell r="B2037">
            <v>1080.5899999999999</v>
          </cell>
        </row>
        <row r="2038">
          <cell r="A2038">
            <v>35598</v>
          </cell>
          <cell r="B2038">
            <v>1082.43</v>
          </cell>
        </row>
        <row r="2039">
          <cell r="A2039">
            <v>35599</v>
          </cell>
          <cell r="B2039">
            <v>1086</v>
          </cell>
        </row>
        <row r="2040">
          <cell r="A2040">
            <v>35600</v>
          </cell>
          <cell r="B2040">
            <v>1084.3800000000001</v>
          </cell>
        </row>
        <row r="2041">
          <cell r="A2041">
            <v>35601</v>
          </cell>
          <cell r="B2041">
            <v>1084.28</v>
          </cell>
        </row>
        <row r="2042">
          <cell r="A2042">
            <v>35602</v>
          </cell>
          <cell r="B2042">
            <v>1086.3599999999999</v>
          </cell>
        </row>
        <row r="2043">
          <cell r="A2043">
            <v>35603</v>
          </cell>
          <cell r="B2043">
            <v>1086.3599999999999</v>
          </cell>
        </row>
        <row r="2044">
          <cell r="A2044">
            <v>35604</v>
          </cell>
          <cell r="B2044">
            <v>1086.3599999999999</v>
          </cell>
        </row>
        <row r="2045">
          <cell r="A2045">
            <v>35605</v>
          </cell>
          <cell r="B2045">
            <v>1088.1600000000001</v>
          </cell>
        </row>
        <row r="2046">
          <cell r="A2046">
            <v>35606</v>
          </cell>
          <cell r="B2046">
            <v>1086.47</v>
          </cell>
        </row>
        <row r="2047">
          <cell r="A2047">
            <v>35607</v>
          </cell>
          <cell r="B2047">
            <v>1087.72</v>
          </cell>
        </row>
        <row r="2048">
          <cell r="A2048">
            <v>35608</v>
          </cell>
          <cell r="B2048">
            <v>1090.58</v>
          </cell>
        </row>
        <row r="2049">
          <cell r="A2049">
            <v>35609</v>
          </cell>
          <cell r="B2049">
            <v>1089.01</v>
          </cell>
        </row>
        <row r="2050">
          <cell r="A2050">
            <v>35610</v>
          </cell>
          <cell r="B2050">
            <v>1089.01</v>
          </cell>
        </row>
        <row r="2051">
          <cell r="A2051">
            <v>35611</v>
          </cell>
          <cell r="B2051">
            <v>1089.01</v>
          </cell>
        </row>
        <row r="2052">
          <cell r="A2052">
            <v>35612</v>
          </cell>
          <cell r="B2052">
            <v>1089.01</v>
          </cell>
        </row>
        <row r="2053">
          <cell r="A2053">
            <v>35613</v>
          </cell>
          <cell r="B2053">
            <v>1093.25</v>
          </cell>
        </row>
        <row r="2054">
          <cell r="A2054">
            <v>35614</v>
          </cell>
          <cell r="B2054">
            <v>1098.72</v>
          </cell>
        </row>
        <row r="2055">
          <cell r="A2055">
            <v>35615</v>
          </cell>
          <cell r="B2055">
            <v>1102.8399999999999</v>
          </cell>
        </row>
        <row r="2056">
          <cell r="A2056">
            <v>35616</v>
          </cell>
          <cell r="B2056">
            <v>1101.57</v>
          </cell>
        </row>
        <row r="2057">
          <cell r="A2057">
            <v>35617</v>
          </cell>
          <cell r="B2057">
            <v>1101.57</v>
          </cell>
        </row>
        <row r="2058">
          <cell r="A2058">
            <v>35618</v>
          </cell>
          <cell r="B2058">
            <v>1101.57</v>
          </cell>
        </row>
        <row r="2059">
          <cell r="A2059">
            <v>35619</v>
          </cell>
          <cell r="B2059">
            <v>1102.45</v>
          </cell>
        </row>
        <row r="2060">
          <cell r="A2060">
            <v>35620</v>
          </cell>
          <cell r="B2060">
            <v>1101.18</v>
          </cell>
        </row>
        <row r="2061">
          <cell r="A2061">
            <v>35621</v>
          </cell>
          <cell r="B2061">
            <v>1098.6400000000001</v>
          </cell>
        </row>
        <row r="2062">
          <cell r="A2062">
            <v>35622</v>
          </cell>
          <cell r="B2062">
            <v>1097.8800000000001</v>
          </cell>
        </row>
        <row r="2063">
          <cell r="A2063">
            <v>35623</v>
          </cell>
          <cell r="B2063">
            <v>1098.46</v>
          </cell>
        </row>
        <row r="2064">
          <cell r="A2064">
            <v>35624</v>
          </cell>
          <cell r="B2064">
            <v>1098.46</v>
          </cell>
        </row>
        <row r="2065">
          <cell r="A2065">
            <v>35625</v>
          </cell>
          <cell r="B2065">
            <v>1098.46</v>
          </cell>
        </row>
        <row r="2066">
          <cell r="A2066">
            <v>35626</v>
          </cell>
          <cell r="B2066">
            <v>1099.56</v>
          </cell>
        </row>
        <row r="2067">
          <cell r="A2067">
            <v>35627</v>
          </cell>
          <cell r="B2067">
            <v>1099.25</v>
          </cell>
        </row>
        <row r="2068">
          <cell r="A2068">
            <v>35628</v>
          </cell>
          <cell r="B2068">
            <v>1100.83</v>
          </cell>
        </row>
        <row r="2069">
          <cell r="A2069">
            <v>35629</v>
          </cell>
          <cell r="B2069">
            <v>1102.48</v>
          </cell>
        </row>
        <row r="2070">
          <cell r="A2070">
            <v>35630</v>
          </cell>
          <cell r="B2070">
            <v>1105.33</v>
          </cell>
        </row>
        <row r="2071">
          <cell r="A2071">
            <v>35631</v>
          </cell>
          <cell r="B2071">
            <v>1105.33</v>
          </cell>
        </row>
        <row r="2072">
          <cell r="A2072">
            <v>35632</v>
          </cell>
          <cell r="B2072">
            <v>1105.33</v>
          </cell>
        </row>
        <row r="2073">
          <cell r="A2073">
            <v>35633</v>
          </cell>
          <cell r="B2073">
            <v>1109.46</v>
          </cell>
        </row>
        <row r="2074">
          <cell r="A2074">
            <v>35634</v>
          </cell>
          <cell r="B2074">
            <v>1110.32</v>
          </cell>
        </row>
        <row r="2075">
          <cell r="A2075">
            <v>35635</v>
          </cell>
          <cell r="B2075">
            <v>1106.7</v>
          </cell>
        </row>
        <row r="2076">
          <cell r="A2076">
            <v>35636</v>
          </cell>
          <cell r="B2076">
            <v>1106.6400000000001</v>
          </cell>
        </row>
        <row r="2077">
          <cell r="A2077">
            <v>35637</v>
          </cell>
          <cell r="B2077">
            <v>1106.06</v>
          </cell>
        </row>
        <row r="2078">
          <cell r="A2078">
            <v>35638</v>
          </cell>
          <cell r="B2078">
            <v>1106.06</v>
          </cell>
        </row>
        <row r="2079">
          <cell r="A2079">
            <v>35639</v>
          </cell>
          <cell r="B2079">
            <v>1106.06</v>
          </cell>
        </row>
        <row r="2080">
          <cell r="A2080">
            <v>35640</v>
          </cell>
          <cell r="B2080">
            <v>1108.1600000000001</v>
          </cell>
        </row>
        <row r="2081">
          <cell r="A2081">
            <v>35641</v>
          </cell>
          <cell r="B2081">
            <v>1106.67</v>
          </cell>
        </row>
        <row r="2082">
          <cell r="A2082">
            <v>35642</v>
          </cell>
          <cell r="B2082">
            <v>1109.6500000000001</v>
          </cell>
        </row>
        <row r="2083">
          <cell r="A2083">
            <v>35643</v>
          </cell>
          <cell r="B2083">
            <v>1112.53</v>
          </cell>
        </row>
        <row r="2084">
          <cell r="A2084">
            <v>35644</v>
          </cell>
          <cell r="B2084">
            <v>1113.43</v>
          </cell>
        </row>
        <row r="2085">
          <cell r="A2085">
            <v>35645</v>
          </cell>
          <cell r="B2085">
            <v>1113.43</v>
          </cell>
        </row>
        <row r="2086">
          <cell r="A2086">
            <v>35646</v>
          </cell>
          <cell r="B2086">
            <v>1113.43</v>
          </cell>
        </row>
        <row r="2087">
          <cell r="A2087">
            <v>35647</v>
          </cell>
          <cell r="B2087">
            <v>1112.83</v>
          </cell>
        </row>
        <row r="2088">
          <cell r="A2088">
            <v>35648</v>
          </cell>
          <cell r="B2088">
            <v>1115.43</v>
          </cell>
        </row>
        <row r="2089">
          <cell r="A2089">
            <v>35649</v>
          </cell>
          <cell r="B2089">
            <v>1115.2</v>
          </cell>
        </row>
        <row r="2090">
          <cell r="A2090">
            <v>35650</v>
          </cell>
          <cell r="B2090">
            <v>1115.2</v>
          </cell>
        </row>
        <row r="2091">
          <cell r="A2091">
            <v>35651</v>
          </cell>
          <cell r="B2091">
            <v>1118.96</v>
          </cell>
        </row>
        <row r="2092">
          <cell r="A2092">
            <v>35652</v>
          </cell>
          <cell r="B2092">
            <v>1118.96</v>
          </cell>
        </row>
        <row r="2093">
          <cell r="A2093">
            <v>35653</v>
          </cell>
          <cell r="B2093">
            <v>1118.96</v>
          </cell>
        </row>
        <row r="2094">
          <cell r="A2094">
            <v>35654</v>
          </cell>
          <cell r="B2094">
            <v>1119.3800000000001</v>
          </cell>
        </row>
        <row r="2095">
          <cell r="A2095">
            <v>35655</v>
          </cell>
          <cell r="B2095">
            <v>1120.33</v>
          </cell>
        </row>
        <row r="2096">
          <cell r="A2096">
            <v>35656</v>
          </cell>
          <cell r="B2096">
            <v>1125.6199999999999</v>
          </cell>
        </row>
        <row r="2097">
          <cell r="A2097">
            <v>35657</v>
          </cell>
          <cell r="B2097">
            <v>1128.25</v>
          </cell>
        </row>
        <row r="2098">
          <cell r="A2098">
            <v>35658</v>
          </cell>
          <cell r="B2098">
            <v>1129.05</v>
          </cell>
        </row>
        <row r="2099">
          <cell r="A2099">
            <v>35659</v>
          </cell>
          <cell r="B2099">
            <v>1129.05</v>
          </cell>
        </row>
        <row r="2100">
          <cell r="A2100">
            <v>35660</v>
          </cell>
          <cell r="B2100">
            <v>1129.05</v>
          </cell>
        </row>
        <row r="2101">
          <cell r="A2101">
            <v>35661</v>
          </cell>
          <cell r="B2101">
            <v>1129.05</v>
          </cell>
        </row>
        <row r="2102">
          <cell r="A2102">
            <v>35662</v>
          </cell>
          <cell r="B2102">
            <v>1137.54</v>
          </cell>
        </row>
        <row r="2103">
          <cell r="A2103">
            <v>35663</v>
          </cell>
          <cell r="B2103">
            <v>1140.54</v>
          </cell>
        </row>
        <row r="2104">
          <cell r="A2104">
            <v>35664</v>
          </cell>
          <cell r="B2104">
            <v>1149.19</v>
          </cell>
        </row>
        <row r="2105">
          <cell r="A2105">
            <v>35665</v>
          </cell>
          <cell r="B2105">
            <v>1154.23</v>
          </cell>
        </row>
        <row r="2106">
          <cell r="A2106">
            <v>35666</v>
          </cell>
          <cell r="B2106">
            <v>1154.23</v>
          </cell>
        </row>
        <row r="2107">
          <cell r="A2107">
            <v>35667</v>
          </cell>
          <cell r="B2107">
            <v>1154.23</v>
          </cell>
        </row>
        <row r="2108">
          <cell r="A2108">
            <v>35668</v>
          </cell>
          <cell r="B2108">
            <v>1145.52</v>
          </cell>
        </row>
        <row r="2109">
          <cell r="A2109">
            <v>35669</v>
          </cell>
          <cell r="B2109">
            <v>1154.8900000000001</v>
          </cell>
        </row>
        <row r="2110">
          <cell r="A2110">
            <v>35670</v>
          </cell>
          <cell r="B2110">
            <v>1161.1500000000001</v>
          </cell>
        </row>
        <row r="2111">
          <cell r="A2111">
            <v>35671</v>
          </cell>
          <cell r="B2111">
            <v>1167.28</v>
          </cell>
        </row>
        <row r="2112">
          <cell r="A2112">
            <v>35672</v>
          </cell>
          <cell r="B2112">
            <v>1172.28</v>
          </cell>
        </row>
        <row r="2113">
          <cell r="A2113">
            <v>35673</v>
          </cell>
          <cell r="B2113">
            <v>1172.28</v>
          </cell>
        </row>
        <row r="2114">
          <cell r="A2114">
            <v>35674</v>
          </cell>
          <cell r="B2114">
            <v>1172.28</v>
          </cell>
        </row>
        <row r="2115">
          <cell r="A2115">
            <v>35675</v>
          </cell>
          <cell r="B2115">
            <v>1174.01</v>
          </cell>
        </row>
        <row r="2116">
          <cell r="A2116">
            <v>35676</v>
          </cell>
          <cell r="B2116">
            <v>1169.3800000000001</v>
          </cell>
        </row>
        <row r="2117">
          <cell r="A2117">
            <v>35677</v>
          </cell>
          <cell r="B2117">
            <v>1172.82</v>
          </cell>
        </row>
        <row r="2118">
          <cell r="A2118">
            <v>35678</v>
          </cell>
          <cell r="B2118">
            <v>1180.94</v>
          </cell>
        </row>
        <row r="2119">
          <cell r="A2119">
            <v>35679</v>
          </cell>
          <cell r="B2119">
            <v>1186.98</v>
          </cell>
        </row>
        <row r="2120">
          <cell r="A2120">
            <v>35680</v>
          </cell>
          <cell r="B2120">
            <v>1186.98</v>
          </cell>
        </row>
        <row r="2121">
          <cell r="A2121">
            <v>35681</v>
          </cell>
          <cell r="B2121">
            <v>1186.98</v>
          </cell>
        </row>
        <row r="2122">
          <cell r="A2122">
            <v>35682</v>
          </cell>
          <cell r="B2122">
            <v>1204.0899999999999</v>
          </cell>
        </row>
        <row r="2123">
          <cell r="A2123">
            <v>35683</v>
          </cell>
          <cell r="B2123">
            <v>1238.21</v>
          </cell>
        </row>
        <row r="2124">
          <cell r="A2124">
            <v>35684</v>
          </cell>
          <cell r="B2124">
            <v>1250.03</v>
          </cell>
        </row>
        <row r="2125">
          <cell r="A2125">
            <v>35685</v>
          </cell>
          <cell r="B2125">
            <v>1232.1199999999999</v>
          </cell>
        </row>
        <row r="2126">
          <cell r="A2126">
            <v>35686</v>
          </cell>
          <cell r="B2126">
            <v>1228.01</v>
          </cell>
        </row>
        <row r="2127">
          <cell r="A2127">
            <v>35687</v>
          </cell>
          <cell r="B2127">
            <v>1228.01</v>
          </cell>
        </row>
        <row r="2128">
          <cell r="A2128">
            <v>35688</v>
          </cell>
          <cell r="B2128">
            <v>1228.01</v>
          </cell>
        </row>
        <row r="2129">
          <cell r="A2129">
            <v>35689</v>
          </cell>
          <cell r="B2129">
            <v>1245.06</v>
          </cell>
        </row>
        <row r="2130">
          <cell r="A2130">
            <v>35690</v>
          </cell>
          <cell r="B2130">
            <v>1243.58</v>
          </cell>
        </row>
        <row r="2131">
          <cell r="A2131">
            <v>35691</v>
          </cell>
          <cell r="B2131">
            <v>1241.83</v>
          </cell>
        </row>
        <row r="2132">
          <cell r="A2132">
            <v>35692</v>
          </cell>
          <cell r="B2132">
            <v>1236.31</v>
          </cell>
        </row>
        <row r="2133">
          <cell r="A2133">
            <v>35693</v>
          </cell>
          <cell r="B2133">
            <v>1238.29</v>
          </cell>
        </row>
        <row r="2134">
          <cell r="A2134">
            <v>35694</v>
          </cell>
          <cell r="B2134">
            <v>1238.29</v>
          </cell>
        </row>
        <row r="2135">
          <cell r="A2135">
            <v>35695</v>
          </cell>
          <cell r="B2135">
            <v>1238.29</v>
          </cell>
        </row>
        <row r="2136">
          <cell r="A2136">
            <v>35696</v>
          </cell>
          <cell r="B2136">
            <v>1242.45</v>
          </cell>
        </row>
        <row r="2137">
          <cell r="A2137">
            <v>35697</v>
          </cell>
          <cell r="B2137">
            <v>1248.83</v>
          </cell>
        </row>
        <row r="2138">
          <cell r="A2138">
            <v>35698</v>
          </cell>
          <cell r="B2138">
            <v>1251.8800000000001</v>
          </cell>
        </row>
        <row r="2139">
          <cell r="A2139">
            <v>35699</v>
          </cell>
          <cell r="B2139">
            <v>1249.73</v>
          </cell>
        </row>
        <row r="2140">
          <cell r="A2140">
            <v>35700</v>
          </cell>
          <cell r="B2140">
            <v>1241.72</v>
          </cell>
        </row>
        <row r="2141">
          <cell r="A2141">
            <v>35701</v>
          </cell>
          <cell r="B2141">
            <v>1241.72</v>
          </cell>
        </row>
        <row r="2142">
          <cell r="A2142">
            <v>35702</v>
          </cell>
          <cell r="B2142">
            <v>1241.72</v>
          </cell>
        </row>
        <row r="2143">
          <cell r="A2143">
            <v>35703</v>
          </cell>
          <cell r="B2143">
            <v>1246.27</v>
          </cell>
        </row>
        <row r="2144">
          <cell r="A2144">
            <v>35704</v>
          </cell>
          <cell r="B2144">
            <v>1244.6300000000001</v>
          </cell>
        </row>
        <row r="2145">
          <cell r="A2145">
            <v>35705</v>
          </cell>
          <cell r="B2145">
            <v>1243.27</v>
          </cell>
        </row>
        <row r="2146">
          <cell r="A2146">
            <v>35706</v>
          </cell>
          <cell r="B2146">
            <v>1242.1600000000001</v>
          </cell>
        </row>
        <row r="2147">
          <cell r="A2147">
            <v>35707</v>
          </cell>
          <cell r="B2147">
            <v>1244.8399999999999</v>
          </cell>
        </row>
        <row r="2148">
          <cell r="A2148">
            <v>35708</v>
          </cell>
          <cell r="B2148">
            <v>1244.8399999999999</v>
          </cell>
        </row>
        <row r="2149">
          <cell r="A2149">
            <v>35709</v>
          </cell>
          <cell r="B2149">
            <v>1244.8399999999999</v>
          </cell>
        </row>
        <row r="2150">
          <cell r="A2150">
            <v>35710</v>
          </cell>
          <cell r="B2150">
            <v>1250.95</v>
          </cell>
        </row>
        <row r="2151">
          <cell r="A2151">
            <v>35711</v>
          </cell>
          <cell r="B2151">
            <v>1247.51</v>
          </cell>
        </row>
        <row r="2152">
          <cell r="A2152">
            <v>35712</v>
          </cell>
          <cell r="B2152">
            <v>1252.74</v>
          </cell>
        </row>
        <row r="2153">
          <cell r="A2153">
            <v>35713</v>
          </cell>
          <cell r="B2153">
            <v>1258.04</v>
          </cell>
        </row>
        <row r="2154">
          <cell r="A2154">
            <v>35714</v>
          </cell>
          <cell r="B2154">
            <v>1265.3800000000001</v>
          </cell>
        </row>
        <row r="2155">
          <cell r="A2155">
            <v>35715</v>
          </cell>
          <cell r="B2155">
            <v>1265.3800000000001</v>
          </cell>
        </row>
        <row r="2156">
          <cell r="A2156">
            <v>35716</v>
          </cell>
          <cell r="B2156">
            <v>1265.3800000000001</v>
          </cell>
        </row>
        <row r="2157">
          <cell r="A2157">
            <v>35717</v>
          </cell>
          <cell r="B2157">
            <v>1265.3800000000001</v>
          </cell>
        </row>
        <row r="2158">
          <cell r="A2158">
            <v>35718</v>
          </cell>
          <cell r="B2158">
            <v>1272.77</v>
          </cell>
        </row>
        <row r="2159">
          <cell r="A2159">
            <v>35719</v>
          </cell>
          <cell r="B2159">
            <v>1263.79</v>
          </cell>
        </row>
        <row r="2160">
          <cell r="A2160">
            <v>35720</v>
          </cell>
          <cell r="B2160">
            <v>1268.8699999999999</v>
          </cell>
        </row>
        <row r="2161">
          <cell r="A2161">
            <v>35721</v>
          </cell>
          <cell r="B2161">
            <v>1264.7</v>
          </cell>
        </row>
        <row r="2162">
          <cell r="A2162">
            <v>35722</v>
          </cell>
          <cell r="B2162">
            <v>1264.7</v>
          </cell>
        </row>
        <row r="2163">
          <cell r="A2163">
            <v>35723</v>
          </cell>
          <cell r="B2163">
            <v>1264.7</v>
          </cell>
        </row>
        <row r="2164">
          <cell r="A2164">
            <v>35724</v>
          </cell>
          <cell r="B2164">
            <v>1264.5999999999999</v>
          </cell>
        </row>
        <row r="2165">
          <cell r="A2165">
            <v>35725</v>
          </cell>
          <cell r="B2165">
            <v>1264.32</v>
          </cell>
        </row>
        <row r="2166">
          <cell r="A2166">
            <v>35726</v>
          </cell>
          <cell r="B2166">
            <v>1267.8699999999999</v>
          </cell>
        </row>
        <row r="2167">
          <cell r="A2167">
            <v>35727</v>
          </cell>
          <cell r="B2167">
            <v>1267.0999999999999</v>
          </cell>
        </row>
        <row r="2168">
          <cell r="A2168">
            <v>35728</v>
          </cell>
          <cell r="B2168">
            <v>1272.02</v>
          </cell>
        </row>
        <row r="2169">
          <cell r="A2169">
            <v>35729</v>
          </cell>
          <cell r="B2169">
            <v>1272.02</v>
          </cell>
        </row>
        <row r="2170">
          <cell r="A2170">
            <v>35730</v>
          </cell>
          <cell r="B2170">
            <v>1272.02</v>
          </cell>
        </row>
        <row r="2171">
          <cell r="A2171">
            <v>35731</v>
          </cell>
          <cell r="B2171">
            <v>1274.05</v>
          </cell>
        </row>
        <row r="2172">
          <cell r="A2172">
            <v>35732</v>
          </cell>
          <cell r="B2172">
            <v>1289.8399999999999</v>
          </cell>
        </row>
        <row r="2173">
          <cell r="A2173">
            <v>35733</v>
          </cell>
          <cell r="B2173">
            <v>1282.82</v>
          </cell>
        </row>
        <row r="2174">
          <cell r="A2174">
            <v>35734</v>
          </cell>
          <cell r="B2174">
            <v>1281.2</v>
          </cell>
        </row>
        <row r="2175">
          <cell r="A2175">
            <v>35735</v>
          </cell>
          <cell r="B2175">
            <v>1284.6500000000001</v>
          </cell>
        </row>
        <row r="2176">
          <cell r="A2176">
            <v>35736</v>
          </cell>
          <cell r="B2176">
            <v>1284.6500000000001</v>
          </cell>
        </row>
        <row r="2177">
          <cell r="A2177">
            <v>35737</v>
          </cell>
          <cell r="B2177">
            <v>1284.6500000000001</v>
          </cell>
        </row>
        <row r="2178">
          <cell r="A2178">
            <v>35738</v>
          </cell>
          <cell r="B2178">
            <v>1284.6500000000001</v>
          </cell>
        </row>
        <row r="2179">
          <cell r="A2179">
            <v>35739</v>
          </cell>
          <cell r="B2179">
            <v>1284.6300000000001</v>
          </cell>
        </row>
        <row r="2180">
          <cell r="A2180">
            <v>35740</v>
          </cell>
          <cell r="B2180">
            <v>1281.18</v>
          </cell>
        </row>
        <row r="2181">
          <cell r="A2181">
            <v>35741</v>
          </cell>
          <cell r="B2181">
            <v>1286.73</v>
          </cell>
        </row>
        <row r="2182">
          <cell r="A2182">
            <v>35742</v>
          </cell>
          <cell r="B2182">
            <v>1291.3499999999999</v>
          </cell>
        </row>
        <row r="2183">
          <cell r="A2183">
            <v>35743</v>
          </cell>
          <cell r="B2183">
            <v>1291.3499999999999</v>
          </cell>
        </row>
        <row r="2184">
          <cell r="A2184">
            <v>35744</v>
          </cell>
          <cell r="B2184">
            <v>1291.3499999999999</v>
          </cell>
        </row>
        <row r="2185">
          <cell r="A2185">
            <v>35745</v>
          </cell>
          <cell r="B2185">
            <v>1295.52</v>
          </cell>
        </row>
        <row r="2186">
          <cell r="A2186">
            <v>35746</v>
          </cell>
          <cell r="B2186">
            <v>1294.51</v>
          </cell>
        </row>
        <row r="2187">
          <cell r="A2187">
            <v>35747</v>
          </cell>
          <cell r="B2187">
            <v>1296.6600000000001</v>
          </cell>
        </row>
        <row r="2188">
          <cell r="A2188">
            <v>35748</v>
          </cell>
          <cell r="B2188">
            <v>1297.8699999999999</v>
          </cell>
        </row>
        <row r="2189">
          <cell r="A2189">
            <v>35749</v>
          </cell>
          <cell r="B2189">
            <v>1298.04</v>
          </cell>
        </row>
        <row r="2190">
          <cell r="A2190">
            <v>35750</v>
          </cell>
          <cell r="B2190">
            <v>1298.04</v>
          </cell>
        </row>
        <row r="2191">
          <cell r="A2191">
            <v>35751</v>
          </cell>
          <cell r="B2191">
            <v>1298.04</v>
          </cell>
        </row>
        <row r="2192">
          <cell r="A2192">
            <v>35752</v>
          </cell>
          <cell r="B2192">
            <v>1298.04</v>
          </cell>
        </row>
        <row r="2193">
          <cell r="A2193">
            <v>35753</v>
          </cell>
          <cell r="B2193">
            <v>1297.94</v>
          </cell>
        </row>
        <row r="2194">
          <cell r="A2194">
            <v>35754</v>
          </cell>
          <cell r="B2194">
            <v>1296.6199999999999</v>
          </cell>
        </row>
        <row r="2195">
          <cell r="A2195">
            <v>35755</v>
          </cell>
          <cell r="B2195">
            <v>1298.19</v>
          </cell>
        </row>
        <row r="2196">
          <cell r="A2196">
            <v>35756</v>
          </cell>
          <cell r="B2196">
            <v>1296.3</v>
          </cell>
        </row>
        <row r="2197">
          <cell r="A2197">
            <v>35757</v>
          </cell>
          <cell r="B2197">
            <v>1296.3</v>
          </cell>
        </row>
        <row r="2198">
          <cell r="A2198">
            <v>35758</v>
          </cell>
          <cell r="B2198">
            <v>1296.3</v>
          </cell>
        </row>
        <row r="2199">
          <cell r="A2199">
            <v>35759</v>
          </cell>
          <cell r="B2199">
            <v>1296.3699999999999</v>
          </cell>
        </row>
        <row r="2200">
          <cell r="A2200">
            <v>35760</v>
          </cell>
          <cell r="B2200">
            <v>1299.19</v>
          </cell>
        </row>
        <row r="2201">
          <cell r="A2201">
            <v>35761</v>
          </cell>
          <cell r="B2201">
            <v>1303.1500000000001</v>
          </cell>
        </row>
        <row r="2202">
          <cell r="A2202">
            <v>35762</v>
          </cell>
          <cell r="B2202">
            <v>1303.0999999999999</v>
          </cell>
        </row>
        <row r="2203">
          <cell r="A2203">
            <v>35763</v>
          </cell>
          <cell r="B2203">
            <v>1305.6600000000001</v>
          </cell>
        </row>
        <row r="2204">
          <cell r="A2204">
            <v>35764</v>
          </cell>
          <cell r="B2204">
            <v>1305.6600000000001</v>
          </cell>
        </row>
        <row r="2205">
          <cell r="A2205">
            <v>35765</v>
          </cell>
          <cell r="B2205">
            <v>1305.6600000000001</v>
          </cell>
        </row>
        <row r="2206">
          <cell r="A2206">
            <v>35766</v>
          </cell>
          <cell r="B2206">
            <v>1307.54</v>
          </cell>
        </row>
        <row r="2207">
          <cell r="A2207">
            <v>35767</v>
          </cell>
          <cell r="B2207">
            <v>1307.01</v>
          </cell>
        </row>
        <row r="2208">
          <cell r="A2208">
            <v>35768</v>
          </cell>
          <cell r="B2208">
            <v>1299.43</v>
          </cell>
        </row>
        <row r="2209">
          <cell r="A2209">
            <v>35769</v>
          </cell>
          <cell r="B2209">
            <v>1298.6400000000001</v>
          </cell>
        </row>
        <row r="2210">
          <cell r="A2210">
            <v>35770</v>
          </cell>
          <cell r="B2210">
            <v>1300.55</v>
          </cell>
        </row>
        <row r="2211">
          <cell r="A2211">
            <v>35771</v>
          </cell>
          <cell r="B2211">
            <v>1300.55</v>
          </cell>
        </row>
        <row r="2212">
          <cell r="A2212">
            <v>35772</v>
          </cell>
          <cell r="B2212">
            <v>1300.55</v>
          </cell>
        </row>
        <row r="2213">
          <cell r="A2213">
            <v>35773</v>
          </cell>
          <cell r="B2213">
            <v>1300.55</v>
          </cell>
        </row>
        <row r="2214">
          <cell r="A2214">
            <v>35774</v>
          </cell>
          <cell r="B2214">
            <v>1298.78</v>
          </cell>
        </row>
        <row r="2215">
          <cell r="A2215">
            <v>35775</v>
          </cell>
          <cell r="B2215">
            <v>1301.1500000000001</v>
          </cell>
        </row>
        <row r="2216">
          <cell r="A2216">
            <v>35776</v>
          </cell>
          <cell r="B2216">
            <v>1304.8499999999999</v>
          </cell>
        </row>
        <row r="2217">
          <cell r="A2217">
            <v>35777</v>
          </cell>
          <cell r="B2217">
            <v>1307.42</v>
          </cell>
        </row>
        <row r="2218">
          <cell r="A2218">
            <v>35778</v>
          </cell>
          <cell r="B2218">
            <v>1307.42</v>
          </cell>
        </row>
        <row r="2219">
          <cell r="A2219">
            <v>35779</v>
          </cell>
          <cell r="B2219">
            <v>1307.42</v>
          </cell>
        </row>
        <row r="2220">
          <cell r="A2220">
            <v>35780</v>
          </cell>
          <cell r="B2220">
            <v>1304.02</v>
          </cell>
        </row>
        <row r="2221">
          <cell r="A2221">
            <v>35781</v>
          </cell>
          <cell r="B2221">
            <v>1296.3</v>
          </cell>
        </row>
        <row r="2222">
          <cell r="A2222">
            <v>35782</v>
          </cell>
          <cell r="B2222">
            <v>1286.74</v>
          </cell>
        </row>
        <row r="2223">
          <cell r="A2223">
            <v>35783</v>
          </cell>
          <cell r="B2223">
            <v>1286.1199999999999</v>
          </cell>
        </row>
        <row r="2224">
          <cell r="A2224">
            <v>35784</v>
          </cell>
          <cell r="B2224">
            <v>1287.51</v>
          </cell>
        </row>
        <row r="2225">
          <cell r="A2225">
            <v>35785</v>
          </cell>
          <cell r="B2225">
            <v>1287.51</v>
          </cell>
        </row>
        <row r="2226">
          <cell r="A2226">
            <v>35786</v>
          </cell>
          <cell r="B2226">
            <v>1287.51</v>
          </cell>
        </row>
        <row r="2227">
          <cell r="A2227">
            <v>35787</v>
          </cell>
          <cell r="B2227">
            <v>1288.32</v>
          </cell>
        </row>
        <row r="2228">
          <cell r="A2228">
            <v>35788</v>
          </cell>
          <cell r="B2228">
            <v>1281.5999999999999</v>
          </cell>
        </row>
        <row r="2229">
          <cell r="A2229">
            <v>35789</v>
          </cell>
          <cell r="B2229">
            <v>1281.5999999999999</v>
          </cell>
        </row>
        <row r="2230">
          <cell r="A2230">
            <v>35790</v>
          </cell>
          <cell r="B2230">
            <v>1281.5999999999999</v>
          </cell>
        </row>
        <row r="2231">
          <cell r="A2231">
            <v>35791</v>
          </cell>
          <cell r="B2231">
            <v>1286.92</v>
          </cell>
        </row>
        <row r="2232">
          <cell r="A2232">
            <v>35792</v>
          </cell>
          <cell r="B2232">
            <v>1286.92</v>
          </cell>
        </row>
        <row r="2233">
          <cell r="A2233">
            <v>35793</v>
          </cell>
          <cell r="B2233">
            <v>1286.92</v>
          </cell>
        </row>
        <row r="2234">
          <cell r="A2234">
            <v>35794</v>
          </cell>
          <cell r="B2234">
            <v>1291.92</v>
          </cell>
        </row>
        <row r="2235">
          <cell r="A2235">
            <v>35795</v>
          </cell>
          <cell r="B2235">
            <v>1293.58</v>
          </cell>
        </row>
        <row r="2236">
          <cell r="A2236">
            <v>35796</v>
          </cell>
          <cell r="B2236">
            <v>1293.58</v>
          </cell>
        </row>
        <row r="2237">
          <cell r="A2237">
            <v>35797</v>
          </cell>
          <cell r="B2237">
            <v>1293.58</v>
          </cell>
        </row>
        <row r="2238">
          <cell r="A2238">
            <v>35798</v>
          </cell>
          <cell r="B2238">
            <v>1304.33</v>
          </cell>
        </row>
        <row r="2239">
          <cell r="A2239">
            <v>35799</v>
          </cell>
          <cell r="B2239">
            <v>1304.33</v>
          </cell>
        </row>
        <row r="2240">
          <cell r="A2240">
            <v>35800</v>
          </cell>
          <cell r="B2240">
            <v>1304.33</v>
          </cell>
        </row>
        <row r="2241">
          <cell r="A2241">
            <v>35801</v>
          </cell>
          <cell r="B2241">
            <v>1317.15</v>
          </cell>
        </row>
        <row r="2242">
          <cell r="A2242">
            <v>35802</v>
          </cell>
          <cell r="B2242">
            <v>1318.57</v>
          </cell>
        </row>
        <row r="2243">
          <cell r="A2243">
            <v>35803</v>
          </cell>
          <cell r="B2243">
            <v>1315.95</v>
          </cell>
        </row>
        <row r="2244">
          <cell r="A2244">
            <v>35804</v>
          </cell>
          <cell r="B2244">
            <v>1313.56</v>
          </cell>
        </row>
        <row r="2245">
          <cell r="A2245">
            <v>35805</v>
          </cell>
          <cell r="B2245">
            <v>1315.7</v>
          </cell>
        </row>
        <row r="2246">
          <cell r="A2246">
            <v>35806</v>
          </cell>
          <cell r="B2246">
            <v>1315.7</v>
          </cell>
        </row>
        <row r="2247">
          <cell r="A2247">
            <v>35807</v>
          </cell>
          <cell r="B2247">
            <v>1315.7</v>
          </cell>
        </row>
        <row r="2248">
          <cell r="A2248">
            <v>35808</v>
          </cell>
          <cell r="B2248">
            <v>1315.7</v>
          </cell>
        </row>
        <row r="2249">
          <cell r="A2249">
            <v>35809</v>
          </cell>
          <cell r="B2249">
            <v>1318.25</v>
          </cell>
        </row>
        <row r="2250">
          <cell r="A2250">
            <v>35810</v>
          </cell>
          <cell r="B2250">
            <v>1318.53</v>
          </cell>
        </row>
        <row r="2251">
          <cell r="A2251">
            <v>35811</v>
          </cell>
          <cell r="B2251">
            <v>1319.21</v>
          </cell>
        </row>
        <row r="2252">
          <cell r="A2252">
            <v>35812</v>
          </cell>
          <cell r="B2252">
            <v>1322.16</v>
          </cell>
        </row>
        <row r="2253">
          <cell r="A2253">
            <v>35813</v>
          </cell>
          <cell r="B2253">
            <v>1322.16</v>
          </cell>
        </row>
        <row r="2254">
          <cell r="A2254">
            <v>35814</v>
          </cell>
          <cell r="B2254">
            <v>1322.16</v>
          </cell>
        </row>
        <row r="2255">
          <cell r="A2255">
            <v>35815</v>
          </cell>
          <cell r="B2255">
            <v>1325.07</v>
          </cell>
        </row>
        <row r="2256">
          <cell r="A2256">
            <v>35816</v>
          </cell>
          <cell r="B2256">
            <v>1327</v>
          </cell>
        </row>
        <row r="2257">
          <cell r="A2257">
            <v>35817</v>
          </cell>
          <cell r="B2257">
            <v>1331.48</v>
          </cell>
        </row>
        <row r="2258">
          <cell r="A2258">
            <v>35818</v>
          </cell>
          <cell r="B2258">
            <v>1334.71</v>
          </cell>
        </row>
        <row r="2259">
          <cell r="A2259">
            <v>35819</v>
          </cell>
          <cell r="B2259">
            <v>1332.78</v>
          </cell>
        </row>
        <row r="2260">
          <cell r="A2260">
            <v>35820</v>
          </cell>
          <cell r="B2260">
            <v>1332.78</v>
          </cell>
        </row>
        <row r="2261">
          <cell r="A2261">
            <v>35821</v>
          </cell>
          <cell r="B2261">
            <v>1332.78</v>
          </cell>
        </row>
        <row r="2262">
          <cell r="A2262">
            <v>35822</v>
          </cell>
          <cell r="B2262">
            <v>1336.38</v>
          </cell>
        </row>
        <row r="2263">
          <cell r="A2263">
            <v>35823</v>
          </cell>
          <cell r="B2263">
            <v>1337.3</v>
          </cell>
        </row>
        <row r="2264">
          <cell r="A2264">
            <v>35824</v>
          </cell>
          <cell r="B2264">
            <v>1339.57</v>
          </cell>
        </row>
        <row r="2265">
          <cell r="A2265">
            <v>35825</v>
          </cell>
          <cell r="B2265">
            <v>1341.85</v>
          </cell>
        </row>
        <row r="2266">
          <cell r="A2266">
            <v>35826</v>
          </cell>
          <cell r="B2266">
            <v>1342</v>
          </cell>
        </row>
        <row r="2267">
          <cell r="A2267">
            <v>35827</v>
          </cell>
          <cell r="B2267">
            <v>1342</v>
          </cell>
        </row>
        <row r="2268">
          <cell r="A2268">
            <v>35828</v>
          </cell>
          <cell r="B2268">
            <v>1342</v>
          </cell>
        </row>
        <row r="2269">
          <cell r="A2269">
            <v>35829</v>
          </cell>
          <cell r="B2269">
            <v>1343.9</v>
          </cell>
        </row>
        <row r="2270">
          <cell r="A2270">
            <v>35830</v>
          </cell>
          <cell r="B2270">
            <v>1345.01</v>
          </cell>
        </row>
        <row r="2271">
          <cell r="A2271">
            <v>35831</v>
          </cell>
          <cell r="B2271">
            <v>1345.46</v>
          </cell>
        </row>
        <row r="2272">
          <cell r="A2272">
            <v>35832</v>
          </cell>
          <cell r="B2272">
            <v>1346.09</v>
          </cell>
        </row>
        <row r="2273">
          <cell r="A2273">
            <v>35833</v>
          </cell>
          <cell r="B2273">
            <v>1346.42</v>
          </cell>
        </row>
        <row r="2274">
          <cell r="A2274">
            <v>35834</v>
          </cell>
          <cell r="B2274">
            <v>1346.42</v>
          </cell>
        </row>
        <row r="2275">
          <cell r="A2275">
            <v>35835</v>
          </cell>
          <cell r="B2275">
            <v>1346.42</v>
          </cell>
        </row>
        <row r="2276">
          <cell r="A2276">
            <v>35836</v>
          </cell>
          <cell r="B2276">
            <v>1347.72</v>
          </cell>
        </row>
        <row r="2277">
          <cell r="A2277">
            <v>35837</v>
          </cell>
          <cell r="B2277">
            <v>1348.23</v>
          </cell>
        </row>
        <row r="2278">
          <cell r="A2278">
            <v>35838</v>
          </cell>
          <cell r="B2278">
            <v>1348.86</v>
          </cell>
        </row>
        <row r="2279">
          <cell r="A2279">
            <v>35839</v>
          </cell>
          <cell r="B2279">
            <v>1349.34</v>
          </cell>
        </row>
        <row r="2280">
          <cell r="A2280">
            <v>35840</v>
          </cell>
          <cell r="B2280">
            <v>1349.54</v>
          </cell>
        </row>
        <row r="2281">
          <cell r="A2281">
            <v>35841</v>
          </cell>
          <cell r="B2281">
            <v>1349.54</v>
          </cell>
        </row>
        <row r="2282">
          <cell r="A2282">
            <v>35842</v>
          </cell>
          <cell r="B2282">
            <v>1349.54</v>
          </cell>
        </row>
        <row r="2283">
          <cell r="A2283">
            <v>35843</v>
          </cell>
          <cell r="B2283">
            <v>1350.97</v>
          </cell>
        </row>
        <row r="2284">
          <cell r="A2284">
            <v>35844</v>
          </cell>
          <cell r="B2284">
            <v>1350.23</v>
          </cell>
        </row>
        <row r="2285">
          <cell r="A2285">
            <v>35845</v>
          </cell>
          <cell r="B2285">
            <v>1349.95</v>
          </cell>
        </row>
        <row r="2286">
          <cell r="A2286">
            <v>35846</v>
          </cell>
          <cell r="B2286">
            <v>1350.1</v>
          </cell>
        </row>
        <row r="2287">
          <cell r="A2287">
            <v>35847</v>
          </cell>
          <cell r="B2287">
            <v>1347.94</v>
          </cell>
        </row>
        <row r="2288">
          <cell r="A2288">
            <v>35848</v>
          </cell>
          <cell r="B2288">
            <v>1347.94</v>
          </cell>
        </row>
        <row r="2289">
          <cell r="A2289">
            <v>35849</v>
          </cell>
          <cell r="B2289">
            <v>1347.94</v>
          </cell>
        </row>
        <row r="2290">
          <cell r="A2290">
            <v>35850</v>
          </cell>
          <cell r="B2290">
            <v>1340.92</v>
          </cell>
        </row>
        <row r="2291">
          <cell r="A2291">
            <v>35851</v>
          </cell>
          <cell r="B2291">
            <v>1334.72</v>
          </cell>
        </row>
        <row r="2292">
          <cell r="A2292">
            <v>35852</v>
          </cell>
          <cell r="B2292">
            <v>1340.75</v>
          </cell>
        </row>
        <row r="2293">
          <cell r="A2293">
            <v>35853</v>
          </cell>
          <cell r="B2293">
            <v>1344.25</v>
          </cell>
        </row>
        <row r="2294">
          <cell r="A2294">
            <v>35854</v>
          </cell>
          <cell r="B2294">
            <v>1343.85</v>
          </cell>
        </row>
        <row r="2295">
          <cell r="A2295">
            <v>35855</v>
          </cell>
          <cell r="B2295">
            <v>1343.85</v>
          </cell>
        </row>
        <row r="2296">
          <cell r="A2296">
            <v>35856</v>
          </cell>
          <cell r="B2296">
            <v>1343.85</v>
          </cell>
        </row>
        <row r="2297">
          <cell r="A2297">
            <v>35857</v>
          </cell>
          <cell r="B2297">
            <v>1349.04</v>
          </cell>
        </row>
        <row r="2298">
          <cell r="A2298">
            <v>35858</v>
          </cell>
          <cell r="B2298">
            <v>1352.21</v>
          </cell>
        </row>
        <row r="2299">
          <cell r="A2299">
            <v>35859</v>
          </cell>
          <cell r="B2299">
            <v>1349.8</v>
          </cell>
        </row>
        <row r="2300">
          <cell r="A2300">
            <v>35860</v>
          </cell>
          <cell r="B2300">
            <v>1353.19</v>
          </cell>
        </row>
        <row r="2301">
          <cell r="A2301">
            <v>35861</v>
          </cell>
          <cell r="B2301">
            <v>1353.71</v>
          </cell>
        </row>
        <row r="2302">
          <cell r="A2302">
            <v>35862</v>
          </cell>
          <cell r="B2302">
            <v>1353.71</v>
          </cell>
        </row>
        <row r="2303">
          <cell r="A2303">
            <v>35863</v>
          </cell>
          <cell r="B2303">
            <v>1353.71</v>
          </cell>
        </row>
        <row r="2304">
          <cell r="A2304">
            <v>35864</v>
          </cell>
          <cell r="B2304">
            <v>1354.9</v>
          </cell>
        </row>
        <row r="2305">
          <cell r="A2305">
            <v>35865</v>
          </cell>
          <cell r="B2305">
            <v>1355.88</v>
          </cell>
        </row>
        <row r="2306">
          <cell r="A2306">
            <v>35866</v>
          </cell>
          <cell r="B2306">
            <v>1356.63</v>
          </cell>
        </row>
        <row r="2307">
          <cell r="A2307">
            <v>35867</v>
          </cell>
          <cell r="B2307">
            <v>1356.7</v>
          </cell>
        </row>
        <row r="2308">
          <cell r="A2308">
            <v>35868</v>
          </cell>
          <cell r="B2308">
            <v>1355.9</v>
          </cell>
        </row>
        <row r="2309">
          <cell r="A2309">
            <v>35869</v>
          </cell>
          <cell r="B2309">
            <v>1355.9</v>
          </cell>
        </row>
        <row r="2310">
          <cell r="A2310">
            <v>35870</v>
          </cell>
          <cell r="B2310">
            <v>1355.9</v>
          </cell>
        </row>
        <row r="2311">
          <cell r="A2311">
            <v>35871</v>
          </cell>
          <cell r="B2311">
            <v>1358.66</v>
          </cell>
        </row>
        <row r="2312">
          <cell r="A2312">
            <v>35872</v>
          </cell>
          <cell r="B2312">
            <v>1359.96</v>
          </cell>
        </row>
        <row r="2313">
          <cell r="A2313">
            <v>35873</v>
          </cell>
          <cell r="B2313">
            <v>1360.56</v>
          </cell>
        </row>
        <row r="2314">
          <cell r="A2314">
            <v>35874</v>
          </cell>
          <cell r="B2314">
            <v>1361.87</v>
          </cell>
        </row>
        <row r="2315">
          <cell r="A2315">
            <v>35875</v>
          </cell>
          <cell r="B2315">
            <v>1361.86</v>
          </cell>
        </row>
        <row r="2316">
          <cell r="A2316">
            <v>35876</v>
          </cell>
          <cell r="B2316">
            <v>1361.86</v>
          </cell>
        </row>
        <row r="2317">
          <cell r="A2317">
            <v>35877</v>
          </cell>
          <cell r="B2317">
            <v>1361.86</v>
          </cell>
        </row>
        <row r="2318">
          <cell r="A2318">
            <v>35878</v>
          </cell>
          <cell r="B2318">
            <v>1361.86</v>
          </cell>
        </row>
        <row r="2319">
          <cell r="A2319">
            <v>35879</v>
          </cell>
          <cell r="B2319">
            <v>1364.4</v>
          </cell>
        </row>
        <row r="2320">
          <cell r="A2320">
            <v>35880</v>
          </cell>
          <cell r="B2320">
            <v>1364.76</v>
          </cell>
        </row>
        <row r="2321">
          <cell r="A2321">
            <v>35881</v>
          </cell>
          <cell r="B2321">
            <v>1365.66</v>
          </cell>
        </row>
        <row r="2322">
          <cell r="A2322">
            <v>35882</v>
          </cell>
          <cell r="B2322">
            <v>1361.49</v>
          </cell>
        </row>
        <row r="2323">
          <cell r="A2323">
            <v>35883</v>
          </cell>
          <cell r="B2323">
            <v>1361.49</v>
          </cell>
        </row>
        <row r="2324">
          <cell r="A2324">
            <v>35884</v>
          </cell>
          <cell r="B2324">
            <v>1361.49</v>
          </cell>
        </row>
        <row r="2325">
          <cell r="A2325">
            <v>35885</v>
          </cell>
          <cell r="B2325">
            <v>1358.03</v>
          </cell>
        </row>
        <row r="2326">
          <cell r="A2326">
            <v>35886</v>
          </cell>
          <cell r="B2326">
            <v>1360.26</v>
          </cell>
        </row>
        <row r="2327">
          <cell r="A2327">
            <v>35887</v>
          </cell>
          <cell r="B2327">
            <v>1362.54</v>
          </cell>
        </row>
        <row r="2328">
          <cell r="A2328">
            <v>35888</v>
          </cell>
          <cell r="B2328">
            <v>1357.75</v>
          </cell>
        </row>
        <row r="2329">
          <cell r="A2329">
            <v>35889</v>
          </cell>
          <cell r="B2329">
            <v>1357.71</v>
          </cell>
        </row>
        <row r="2330">
          <cell r="A2330">
            <v>35890</v>
          </cell>
          <cell r="B2330">
            <v>1357.71</v>
          </cell>
        </row>
        <row r="2331">
          <cell r="A2331">
            <v>35891</v>
          </cell>
          <cell r="B2331">
            <v>1357.71</v>
          </cell>
        </row>
        <row r="2332">
          <cell r="A2332">
            <v>35892</v>
          </cell>
          <cell r="B2332">
            <v>1355.5</v>
          </cell>
        </row>
        <row r="2333">
          <cell r="A2333">
            <v>35893</v>
          </cell>
          <cell r="B2333">
            <v>1354.15</v>
          </cell>
        </row>
        <row r="2334">
          <cell r="A2334">
            <v>35894</v>
          </cell>
          <cell r="B2334">
            <v>1357.14</v>
          </cell>
        </row>
        <row r="2335">
          <cell r="A2335">
            <v>35895</v>
          </cell>
          <cell r="B2335">
            <v>1357.14</v>
          </cell>
        </row>
        <row r="2336">
          <cell r="A2336">
            <v>35896</v>
          </cell>
          <cell r="B2336">
            <v>1357.14</v>
          </cell>
        </row>
        <row r="2337">
          <cell r="A2337">
            <v>35897</v>
          </cell>
          <cell r="B2337">
            <v>1357.14</v>
          </cell>
        </row>
        <row r="2338">
          <cell r="A2338">
            <v>35898</v>
          </cell>
          <cell r="B2338">
            <v>1357.14</v>
          </cell>
        </row>
        <row r="2339">
          <cell r="A2339">
            <v>35899</v>
          </cell>
          <cell r="B2339">
            <v>1363.38</v>
          </cell>
        </row>
        <row r="2340">
          <cell r="A2340">
            <v>35900</v>
          </cell>
          <cell r="B2340">
            <v>1365.21</v>
          </cell>
        </row>
        <row r="2341">
          <cell r="A2341">
            <v>35901</v>
          </cell>
          <cell r="B2341">
            <v>1364.06</v>
          </cell>
        </row>
        <row r="2342">
          <cell r="A2342">
            <v>35902</v>
          </cell>
          <cell r="B2342">
            <v>1360.74</v>
          </cell>
        </row>
        <row r="2343">
          <cell r="A2343">
            <v>35903</v>
          </cell>
          <cell r="B2343">
            <v>1360.49</v>
          </cell>
        </row>
        <row r="2344">
          <cell r="A2344">
            <v>35904</v>
          </cell>
          <cell r="B2344">
            <v>1360.49</v>
          </cell>
        </row>
        <row r="2345">
          <cell r="A2345">
            <v>35905</v>
          </cell>
          <cell r="B2345">
            <v>1360.49</v>
          </cell>
        </row>
        <row r="2346">
          <cell r="A2346">
            <v>35906</v>
          </cell>
          <cell r="B2346">
            <v>1360.42</v>
          </cell>
        </row>
        <row r="2347">
          <cell r="A2347">
            <v>35907</v>
          </cell>
          <cell r="B2347">
            <v>1357.51</v>
          </cell>
        </row>
        <row r="2348">
          <cell r="A2348">
            <v>35908</v>
          </cell>
          <cell r="B2348">
            <v>1355.94</v>
          </cell>
        </row>
        <row r="2349">
          <cell r="A2349">
            <v>35909</v>
          </cell>
          <cell r="B2349">
            <v>1354.91</v>
          </cell>
        </row>
        <row r="2350">
          <cell r="A2350">
            <v>35910</v>
          </cell>
          <cell r="B2350">
            <v>1359.99</v>
          </cell>
        </row>
        <row r="2351">
          <cell r="A2351">
            <v>35911</v>
          </cell>
          <cell r="B2351">
            <v>1359.99</v>
          </cell>
        </row>
        <row r="2352">
          <cell r="A2352">
            <v>35912</v>
          </cell>
          <cell r="B2352">
            <v>1359.99</v>
          </cell>
        </row>
        <row r="2353">
          <cell r="A2353">
            <v>35913</v>
          </cell>
          <cell r="B2353">
            <v>1368.17</v>
          </cell>
        </row>
        <row r="2354">
          <cell r="A2354">
            <v>35914</v>
          </cell>
          <cell r="B2354">
            <v>1371.35</v>
          </cell>
        </row>
        <row r="2355">
          <cell r="A2355">
            <v>35915</v>
          </cell>
          <cell r="B2355">
            <v>1365.72</v>
          </cell>
        </row>
        <row r="2356">
          <cell r="A2356">
            <v>35916</v>
          </cell>
          <cell r="B2356">
            <v>1364.07</v>
          </cell>
        </row>
        <row r="2357">
          <cell r="A2357">
            <v>35917</v>
          </cell>
          <cell r="B2357">
            <v>1364.07</v>
          </cell>
        </row>
        <row r="2358">
          <cell r="A2358">
            <v>35918</v>
          </cell>
          <cell r="B2358">
            <v>1364.07</v>
          </cell>
        </row>
        <row r="2359">
          <cell r="A2359">
            <v>35919</v>
          </cell>
          <cell r="B2359">
            <v>1364.07</v>
          </cell>
        </row>
        <row r="2360">
          <cell r="A2360">
            <v>35920</v>
          </cell>
          <cell r="B2360">
            <v>1369.31</v>
          </cell>
        </row>
        <row r="2361">
          <cell r="A2361">
            <v>35921</v>
          </cell>
          <cell r="B2361">
            <v>1375.39</v>
          </cell>
        </row>
        <row r="2362">
          <cell r="A2362">
            <v>35922</v>
          </cell>
          <cell r="B2362">
            <v>1382.27</v>
          </cell>
        </row>
        <row r="2363">
          <cell r="A2363">
            <v>35923</v>
          </cell>
          <cell r="B2363">
            <v>1383.04</v>
          </cell>
        </row>
        <row r="2364">
          <cell r="A2364">
            <v>35924</v>
          </cell>
          <cell r="B2364">
            <v>1385.38</v>
          </cell>
        </row>
        <row r="2365">
          <cell r="A2365">
            <v>35925</v>
          </cell>
          <cell r="B2365">
            <v>1385.38</v>
          </cell>
        </row>
        <row r="2366">
          <cell r="A2366">
            <v>35926</v>
          </cell>
          <cell r="B2366">
            <v>1385.38</v>
          </cell>
        </row>
        <row r="2367">
          <cell r="A2367">
            <v>35927</v>
          </cell>
          <cell r="B2367">
            <v>1387.78</v>
          </cell>
        </row>
        <row r="2368">
          <cell r="A2368">
            <v>35928</v>
          </cell>
          <cell r="B2368">
            <v>1388.04</v>
          </cell>
        </row>
        <row r="2369">
          <cell r="A2369">
            <v>35929</v>
          </cell>
          <cell r="B2369">
            <v>1387.15</v>
          </cell>
        </row>
        <row r="2370">
          <cell r="A2370">
            <v>35930</v>
          </cell>
          <cell r="B2370">
            <v>1384.97</v>
          </cell>
        </row>
        <row r="2371">
          <cell r="A2371">
            <v>35931</v>
          </cell>
          <cell r="B2371">
            <v>1383.31</v>
          </cell>
        </row>
        <row r="2372">
          <cell r="A2372">
            <v>35932</v>
          </cell>
          <cell r="B2372">
            <v>1383.31</v>
          </cell>
        </row>
        <row r="2373">
          <cell r="A2373">
            <v>35933</v>
          </cell>
          <cell r="B2373">
            <v>1383.31</v>
          </cell>
        </row>
        <row r="2374">
          <cell r="A2374">
            <v>35934</v>
          </cell>
          <cell r="B2374">
            <v>1387.26</v>
          </cell>
        </row>
        <row r="2375">
          <cell r="A2375">
            <v>35935</v>
          </cell>
          <cell r="B2375">
            <v>1390.89</v>
          </cell>
        </row>
        <row r="2376">
          <cell r="A2376">
            <v>35936</v>
          </cell>
          <cell r="B2376">
            <v>1392.18</v>
          </cell>
        </row>
        <row r="2377">
          <cell r="A2377">
            <v>35937</v>
          </cell>
          <cell r="B2377">
            <v>1393.62</v>
          </cell>
        </row>
        <row r="2378">
          <cell r="A2378">
            <v>35938</v>
          </cell>
          <cell r="B2378">
            <v>1394.33</v>
          </cell>
        </row>
        <row r="2379">
          <cell r="A2379">
            <v>35939</v>
          </cell>
          <cell r="B2379">
            <v>1394.33</v>
          </cell>
        </row>
        <row r="2380">
          <cell r="A2380">
            <v>35940</v>
          </cell>
          <cell r="B2380">
            <v>1394.33</v>
          </cell>
        </row>
        <row r="2381">
          <cell r="A2381">
            <v>35941</v>
          </cell>
          <cell r="B2381">
            <v>1394.33</v>
          </cell>
        </row>
        <row r="2382">
          <cell r="A2382">
            <v>35942</v>
          </cell>
          <cell r="B2382">
            <v>1396.51</v>
          </cell>
        </row>
        <row r="2383">
          <cell r="A2383">
            <v>35943</v>
          </cell>
          <cell r="B2383">
            <v>1397.12</v>
          </cell>
        </row>
        <row r="2384">
          <cell r="A2384">
            <v>35944</v>
          </cell>
          <cell r="B2384">
            <v>1396.69</v>
          </cell>
        </row>
        <row r="2385">
          <cell r="A2385">
            <v>35945</v>
          </cell>
          <cell r="B2385">
            <v>1397.07</v>
          </cell>
        </row>
        <row r="2386">
          <cell r="A2386">
            <v>35946</v>
          </cell>
          <cell r="B2386">
            <v>1397.07</v>
          </cell>
        </row>
        <row r="2387">
          <cell r="A2387">
            <v>35947</v>
          </cell>
          <cell r="B2387">
            <v>1397.07</v>
          </cell>
        </row>
        <row r="2388">
          <cell r="A2388">
            <v>35948</v>
          </cell>
          <cell r="B2388">
            <v>1398.53</v>
          </cell>
        </row>
        <row r="2389">
          <cell r="A2389">
            <v>35949</v>
          </cell>
          <cell r="B2389">
            <v>1399.56</v>
          </cell>
        </row>
        <row r="2390">
          <cell r="A2390">
            <v>35950</v>
          </cell>
          <cell r="B2390">
            <v>1399.02</v>
          </cell>
        </row>
        <row r="2391">
          <cell r="A2391">
            <v>35951</v>
          </cell>
          <cell r="B2391">
            <v>1397.63</v>
          </cell>
        </row>
        <row r="2392">
          <cell r="A2392">
            <v>35952</v>
          </cell>
          <cell r="B2392">
            <v>1387.12</v>
          </cell>
        </row>
        <row r="2393">
          <cell r="A2393">
            <v>35953</v>
          </cell>
          <cell r="B2393">
            <v>1387.12</v>
          </cell>
        </row>
        <row r="2394">
          <cell r="A2394">
            <v>35954</v>
          </cell>
          <cell r="B2394">
            <v>1387.12</v>
          </cell>
        </row>
        <row r="2395">
          <cell r="A2395">
            <v>35955</v>
          </cell>
          <cell r="B2395">
            <v>1386.53</v>
          </cell>
        </row>
        <row r="2396">
          <cell r="A2396">
            <v>35956</v>
          </cell>
          <cell r="B2396">
            <v>1376.25</v>
          </cell>
        </row>
        <row r="2397">
          <cell r="A2397">
            <v>35957</v>
          </cell>
          <cell r="B2397">
            <v>1383.23</v>
          </cell>
        </row>
        <row r="2398">
          <cell r="A2398">
            <v>35958</v>
          </cell>
          <cell r="B2398">
            <v>1388.76</v>
          </cell>
        </row>
        <row r="2399">
          <cell r="A2399">
            <v>35959</v>
          </cell>
          <cell r="B2399">
            <v>1380.51</v>
          </cell>
        </row>
        <row r="2400">
          <cell r="A2400">
            <v>35960</v>
          </cell>
          <cell r="B2400">
            <v>1380.51</v>
          </cell>
        </row>
        <row r="2401">
          <cell r="A2401">
            <v>35961</v>
          </cell>
          <cell r="B2401">
            <v>1380.51</v>
          </cell>
        </row>
        <row r="2402">
          <cell r="A2402">
            <v>35962</v>
          </cell>
          <cell r="B2402">
            <v>1380.51</v>
          </cell>
        </row>
        <row r="2403">
          <cell r="A2403">
            <v>35963</v>
          </cell>
          <cell r="B2403">
            <v>1388.5</v>
          </cell>
        </row>
        <row r="2404">
          <cell r="A2404">
            <v>35964</v>
          </cell>
          <cell r="B2404">
            <v>1394.39</v>
          </cell>
        </row>
        <row r="2405">
          <cell r="A2405">
            <v>35965</v>
          </cell>
          <cell r="B2405">
            <v>1390.85</v>
          </cell>
        </row>
        <row r="2406">
          <cell r="A2406">
            <v>35966</v>
          </cell>
          <cell r="B2406">
            <v>1394.8</v>
          </cell>
        </row>
        <row r="2407">
          <cell r="A2407">
            <v>35967</v>
          </cell>
          <cell r="B2407">
            <v>1394.8</v>
          </cell>
        </row>
        <row r="2408">
          <cell r="A2408">
            <v>35968</v>
          </cell>
          <cell r="B2408">
            <v>1394.8</v>
          </cell>
        </row>
        <row r="2409">
          <cell r="A2409">
            <v>35969</v>
          </cell>
          <cell r="B2409">
            <v>1394.8</v>
          </cell>
        </row>
        <row r="2410">
          <cell r="A2410">
            <v>35970</v>
          </cell>
          <cell r="B2410">
            <v>1381.11</v>
          </cell>
        </row>
        <row r="2411">
          <cell r="A2411">
            <v>35971</v>
          </cell>
          <cell r="B2411">
            <v>1375.02</v>
          </cell>
        </row>
        <row r="2412">
          <cell r="A2412">
            <v>35972</v>
          </cell>
          <cell r="B2412">
            <v>1363.67</v>
          </cell>
        </row>
        <row r="2413">
          <cell r="A2413">
            <v>35973</v>
          </cell>
          <cell r="B2413">
            <v>1363.04</v>
          </cell>
        </row>
        <row r="2414">
          <cell r="A2414">
            <v>35974</v>
          </cell>
          <cell r="B2414">
            <v>1363.04</v>
          </cell>
        </row>
        <row r="2415">
          <cell r="A2415">
            <v>35975</v>
          </cell>
          <cell r="B2415">
            <v>1363.04</v>
          </cell>
        </row>
        <row r="2416">
          <cell r="A2416">
            <v>35976</v>
          </cell>
          <cell r="B2416">
            <v>1363.04</v>
          </cell>
        </row>
        <row r="2417">
          <cell r="A2417">
            <v>35977</v>
          </cell>
          <cell r="B2417">
            <v>1369.88</v>
          </cell>
        </row>
        <row r="2418">
          <cell r="A2418">
            <v>35978</v>
          </cell>
          <cell r="B2418">
            <v>1358.05</v>
          </cell>
        </row>
        <row r="2419">
          <cell r="A2419">
            <v>35979</v>
          </cell>
          <cell r="B2419">
            <v>1345.65</v>
          </cell>
        </row>
        <row r="2420">
          <cell r="A2420">
            <v>35980</v>
          </cell>
          <cell r="B2420">
            <v>1348.06</v>
          </cell>
        </row>
        <row r="2421">
          <cell r="A2421">
            <v>35981</v>
          </cell>
          <cell r="B2421">
            <v>1348.06</v>
          </cell>
        </row>
        <row r="2422">
          <cell r="A2422">
            <v>35982</v>
          </cell>
          <cell r="B2422">
            <v>1348.06</v>
          </cell>
        </row>
        <row r="2423">
          <cell r="A2423">
            <v>35983</v>
          </cell>
          <cell r="B2423">
            <v>1357.78</v>
          </cell>
        </row>
        <row r="2424">
          <cell r="A2424">
            <v>35984</v>
          </cell>
          <cell r="B2424">
            <v>1368.16</v>
          </cell>
        </row>
        <row r="2425">
          <cell r="A2425">
            <v>35985</v>
          </cell>
          <cell r="B2425">
            <v>1369.12</v>
          </cell>
        </row>
        <row r="2426">
          <cell r="A2426">
            <v>35986</v>
          </cell>
          <cell r="B2426">
            <v>1370.45</v>
          </cell>
        </row>
        <row r="2427">
          <cell r="A2427">
            <v>35987</v>
          </cell>
          <cell r="B2427">
            <v>1374.23</v>
          </cell>
        </row>
        <row r="2428">
          <cell r="A2428">
            <v>35988</v>
          </cell>
          <cell r="B2428">
            <v>1374.23</v>
          </cell>
        </row>
        <row r="2429">
          <cell r="A2429">
            <v>35989</v>
          </cell>
          <cell r="B2429">
            <v>1374.23</v>
          </cell>
        </row>
        <row r="2430">
          <cell r="A2430">
            <v>35990</v>
          </cell>
          <cell r="B2430">
            <v>1380.27</v>
          </cell>
        </row>
        <row r="2431">
          <cell r="A2431">
            <v>35991</v>
          </cell>
          <cell r="B2431">
            <v>1381.22</v>
          </cell>
        </row>
        <row r="2432">
          <cell r="A2432">
            <v>35992</v>
          </cell>
          <cell r="B2432">
            <v>1378.01</v>
          </cell>
        </row>
        <row r="2433">
          <cell r="A2433">
            <v>35993</v>
          </cell>
          <cell r="B2433">
            <v>1376.74</v>
          </cell>
        </row>
        <row r="2434">
          <cell r="A2434">
            <v>35994</v>
          </cell>
          <cell r="B2434">
            <v>1381.54</v>
          </cell>
        </row>
        <row r="2435">
          <cell r="A2435">
            <v>35995</v>
          </cell>
          <cell r="B2435">
            <v>1381.54</v>
          </cell>
        </row>
        <row r="2436">
          <cell r="A2436">
            <v>35996</v>
          </cell>
          <cell r="B2436">
            <v>1381.54</v>
          </cell>
        </row>
        <row r="2437">
          <cell r="A2437">
            <v>35997</v>
          </cell>
          <cell r="B2437">
            <v>1381.54</v>
          </cell>
        </row>
        <row r="2438">
          <cell r="A2438">
            <v>35998</v>
          </cell>
          <cell r="B2438">
            <v>1380.87</v>
          </cell>
        </row>
        <row r="2439">
          <cell r="A2439">
            <v>35999</v>
          </cell>
          <cell r="B2439">
            <v>1376.87</v>
          </cell>
        </row>
        <row r="2440">
          <cell r="A2440">
            <v>36000</v>
          </cell>
          <cell r="B2440">
            <v>1378.88</v>
          </cell>
        </row>
        <row r="2441">
          <cell r="A2441">
            <v>36001</v>
          </cell>
          <cell r="B2441">
            <v>1379.61</v>
          </cell>
        </row>
        <row r="2442">
          <cell r="A2442">
            <v>36002</v>
          </cell>
          <cell r="B2442">
            <v>1379.61</v>
          </cell>
        </row>
        <row r="2443">
          <cell r="A2443">
            <v>36003</v>
          </cell>
          <cell r="B2443">
            <v>1379.61</v>
          </cell>
        </row>
        <row r="2444">
          <cell r="A2444">
            <v>36004</v>
          </cell>
          <cell r="B2444">
            <v>1378.33</v>
          </cell>
        </row>
        <row r="2445">
          <cell r="A2445">
            <v>36005</v>
          </cell>
          <cell r="B2445">
            <v>1376.12</v>
          </cell>
        </row>
        <row r="2446">
          <cell r="A2446">
            <v>36006</v>
          </cell>
          <cell r="B2446">
            <v>1373.49</v>
          </cell>
        </row>
        <row r="2447">
          <cell r="A2447">
            <v>36007</v>
          </cell>
          <cell r="B2447">
            <v>1370.65</v>
          </cell>
        </row>
        <row r="2448">
          <cell r="A2448">
            <v>36008</v>
          </cell>
          <cell r="B2448">
            <v>1372.14</v>
          </cell>
        </row>
        <row r="2449">
          <cell r="A2449">
            <v>36009</v>
          </cell>
          <cell r="B2449">
            <v>1372.14</v>
          </cell>
        </row>
        <row r="2450">
          <cell r="A2450">
            <v>36010</v>
          </cell>
          <cell r="B2450">
            <v>1372.14</v>
          </cell>
        </row>
        <row r="2451">
          <cell r="A2451">
            <v>36011</v>
          </cell>
          <cell r="B2451">
            <v>1371.16</v>
          </cell>
        </row>
        <row r="2452">
          <cell r="A2452">
            <v>36012</v>
          </cell>
          <cell r="B2452">
            <v>1368.24</v>
          </cell>
        </row>
        <row r="2453">
          <cell r="A2453">
            <v>36013</v>
          </cell>
          <cell r="B2453">
            <v>1366.44</v>
          </cell>
        </row>
        <row r="2454">
          <cell r="A2454">
            <v>36014</v>
          </cell>
          <cell r="B2454">
            <v>1364.9</v>
          </cell>
        </row>
        <row r="2455">
          <cell r="A2455">
            <v>36015</v>
          </cell>
          <cell r="B2455">
            <v>1364.9</v>
          </cell>
        </row>
        <row r="2456">
          <cell r="A2456">
            <v>36016</v>
          </cell>
          <cell r="B2456">
            <v>1364.9</v>
          </cell>
        </row>
        <row r="2457">
          <cell r="A2457">
            <v>36017</v>
          </cell>
          <cell r="B2457">
            <v>1364.9</v>
          </cell>
        </row>
        <row r="2458">
          <cell r="A2458">
            <v>36018</v>
          </cell>
          <cell r="B2458">
            <v>1359.22</v>
          </cell>
        </row>
        <row r="2459">
          <cell r="A2459">
            <v>36019</v>
          </cell>
          <cell r="B2459">
            <v>1365.58</v>
          </cell>
        </row>
        <row r="2460">
          <cell r="A2460">
            <v>36020</v>
          </cell>
          <cell r="B2460">
            <v>1371.23</v>
          </cell>
        </row>
        <row r="2461">
          <cell r="A2461">
            <v>36021</v>
          </cell>
          <cell r="B2461">
            <v>1377.08</v>
          </cell>
        </row>
        <row r="2462">
          <cell r="A2462">
            <v>36022</v>
          </cell>
          <cell r="B2462">
            <v>1386.02</v>
          </cell>
        </row>
        <row r="2463">
          <cell r="A2463">
            <v>36023</v>
          </cell>
          <cell r="B2463">
            <v>1386.02</v>
          </cell>
        </row>
        <row r="2464">
          <cell r="A2464">
            <v>36024</v>
          </cell>
          <cell r="B2464">
            <v>1386.02</v>
          </cell>
        </row>
        <row r="2465">
          <cell r="A2465">
            <v>36025</v>
          </cell>
          <cell r="B2465">
            <v>1386.02</v>
          </cell>
        </row>
        <row r="2466">
          <cell r="A2466">
            <v>36026</v>
          </cell>
          <cell r="B2466">
            <v>1385.77</v>
          </cell>
        </row>
        <row r="2467">
          <cell r="A2467">
            <v>36027</v>
          </cell>
          <cell r="B2467">
            <v>1384.24</v>
          </cell>
        </row>
        <row r="2468">
          <cell r="A2468">
            <v>36028</v>
          </cell>
          <cell r="B2468">
            <v>1391.55</v>
          </cell>
        </row>
        <row r="2469">
          <cell r="A2469">
            <v>36029</v>
          </cell>
          <cell r="B2469">
            <v>1407.27</v>
          </cell>
        </row>
        <row r="2470">
          <cell r="A2470">
            <v>36030</v>
          </cell>
          <cell r="B2470">
            <v>1407.27</v>
          </cell>
        </row>
        <row r="2471">
          <cell r="A2471">
            <v>36031</v>
          </cell>
          <cell r="B2471">
            <v>1407.27</v>
          </cell>
        </row>
        <row r="2472">
          <cell r="A2472">
            <v>36032</v>
          </cell>
          <cell r="B2472">
            <v>1418.22</v>
          </cell>
        </row>
        <row r="2473">
          <cell r="A2473">
            <v>36033</v>
          </cell>
          <cell r="B2473">
            <v>1420.27</v>
          </cell>
        </row>
        <row r="2474">
          <cell r="A2474">
            <v>36034</v>
          </cell>
          <cell r="B2474">
            <v>1430.33</v>
          </cell>
        </row>
        <row r="2475">
          <cell r="A2475">
            <v>36035</v>
          </cell>
          <cell r="B2475">
            <v>1438.16</v>
          </cell>
        </row>
        <row r="2476">
          <cell r="A2476">
            <v>36036</v>
          </cell>
          <cell r="B2476">
            <v>1440.87</v>
          </cell>
        </row>
        <row r="2477">
          <cell r="A2477">
            <v>36037</v>
          </cell>
          <cell r="B2477">
            <v>1440.87</v>
          </cell>
        </row>
        <row r="2478">
          <cell r="A2478">
            <v>36038</v>
          </cell>
          <cell r="B2478">
            <v>1440.87</v>
          </cell>
        </row>
        <row r="2479">
          <cell r="A2479">
            <v>36039</v>
          </cell>
          <cell r="B2479">
            <v>1441.86</v>
          </cell>
        </row>
        <row r="2480">
          <cell r="A2480">
            <v>36040</v>
          </cell>
          <cell r="B2480">
            <v>1442.95</v>
          </cell>
        </row>
        <row r="2481">
          <cell r="A2481">
            <v>36041</v>
          </cell>
          <cell r="B2481">
            <v>1518.56</v>
          </cell>
        </row>
        <row r="2482">
          <cell r="A2482">
            <v>36042</v>
          </cell>
          <cell r="B2482">
            <v>1532.19</v>
          </cell>
        </row>
        <row r="2483">
          <cell r="A2483">
            <v>36043</v>
          </cell>
          <cell r="B2483">
            <v>1538.84</v>
          </cell>
        </row>
        <row r="2484">
          <cell r="A2484">
            <v>36044</v>
          </cell>
          <cell r="B2484">
            <v>1538.84</v>
          </cell>
        </row>
        <row r="2485">
          <cell r="A2485">
            <v>36045</v>
          </cell>
          <cell r="B2485">
            <v>1538.84</v>
          </cell>
        </row>
        <row r="2486">
          <cell r="A2486">
            <v>36046</v>
          </cell>
          <cell r="B2486">
            <v>1511.55</v>
          </cell>
        </row>
        <row r="2487">
          <cell r="A2487">
            <v>36047</v>
          </cell>
          <cell r="B2487">
            <v>1505.66</v>
          </cell>
        </row>
        <row r="2488">
          <cell r="A2488">
            <v>36048</v>
          </cell>
          <cell r="B2488">
            <v>1493.4</v>
          </cell>
        </row>
        <row r="2489">
          <cell r="A2489">
            <v>36049</v>
          </cell>
          <cell r="B2489">
            <v>1506.27</v>
          </cell>
        </row>
        <row r="2490">
          <cell r="A2490">
            <v>36050</v>
          </cell>
          <cell r="B2490">
            <v>1505.85</v>
          </cell>
        </row>
        <row r="2491">
          <cell r="A2491">
            <v>36051</v>
          </cell>
          <cell r="B2491">
            <v>1505.85</v>
          </cell>
        </row>
        <row r="2492">
          <cell r="A2492">
            <v>36052</v>
          </cell>
          <cell r="B2492">
            <v>1505.85</v>
          </cell>
        </row>
        <row r="2493">
          <cell r="A2493">
            <v>36053</v>
          </cell>
          <cell r="B2493">
            <v>1510.41</v>
          </cell>
        </row>
        <row r="2494">
          <cell r="A2494">
            <v>36054</v>
          </cell>
          <cell r="B2494">
            <v>1516.92</v>
          </cell>
        </row>
        <row r="2495">
          <cell r="A2495">
            <v>36055</v>
          </cell>
          <cell r="B2495">
            <v>1520.63</v>
          </cell>
        </row>
        <row r="2496">
          <cell r="A2496">
            <v>36056</v>
          </cell>
          <cell r="B2496">
            <v>1531.49</v>
          </cell>
        </row>
        <row r="2497">
          <cell r="A2497">
            <v>36057</v>
          </cell>
          <cell r="B2497">
            <v>1533.95</v>
          </cell>
        </row>
        <row r="2498">
          <cell r="A2498">
            <v>36058</v>
          </cell>
          <cell r="B2498">
            <v>1533.95</v>
          </cell>
        </row>
        <row r="2499">
          <cell r="A2499">
            <v>36059</v>
          </cell>
          <cell r="B2499">
            <v>1533.95</v>
          </cell>
        </row>
        <row r="2500">
          <cell r="A2500">
            <v>36060</v>
          </cell>
          <cell r="B2500">
            <v>1529.26</v>
          </cell>
        </row>
        <row r="2501">
          <cell r="A2501">
            <v>36061</v>
          </cell>
          <cell r="B2501">
            <v>1541.16</v>
          </cell>
        </row>
        <row r="2502">
          <cell r="A2502">
            <v>36062</v>
          </cell>
          <cell r="B2502">
            <v>1561.28</v>
          </cell>
        </row>
        <row r="2503">
          <cell r="A2503">
            <v>36063</v>
          </cell>
          <cell r="B2503">
            <v>1548.95</v>
          </cell>
        </row>
        <row r="2504">
          <cell r="A2504">
            <v>36064</v>
          </cell>
          <cell r="B2504">
            <v>1547.81</v>
          </cell>
        </row>
        <row r="2505">
          <cell r="A2505">
            <v>36065</v>
          </cell>
          <cell r="B2505">
            <v>1547.81</v>
          </cell>
        </row>
        <row r="2506">
          <cell r="A2506">
            <v>36066</v>
          </cell>
          <cell r="B2506">
            <v>1547.81</v>
          </cell>
        </row>
        <row r="2507">
          <cell r="A2507">
            <v>36067</v>
          </cell>
          <cell r="B2507">
            <v>1556.25</v>
          </cell>
        </row>
        <row r="2508">
          <cell r="A2508">
            <v>36068</v>
          </cell>
          <cell r="B2508">
            <v>1556.15</v>
          </cell>
        </row>
        <row r="2509">
          <cell r="A2509">
            <v>36069</v>
          </cell>
          <cell r="B2509">
            <v>1556.52</v>
          </cell>
        </row>
        <row r="2510">
          <cell r="A2510">
            <v>36070</v>
          </cell>
          <cell r="B2510">
            <v>1573.22</v>
          </cell>
        </row>
        <row r="2511">
          <cell r="A2511">
            <v>36071</v>
          </cell>
          <cell r="B2511">
            <v>1578.96</v>
          </cell>
        </row>
        <row r="2512">
          <cell r="A2512">
            <v>36072</v>
          </cell>
          <cell r="B2512">
            <v>1578.96</v>
          </cell>
        </row>
        <row r="2513">
          <cell r="A2513">
            <v>36073</v>
          </cell>
          <cell r="B2513">
            <v>1578.96</v>
          </cell>
        </row>
        <row r="2514">
          <cell r="A2514">
            <v>36074</v>
          </cell>
          <cell r="B2514">
            <v>1585.64</v>
          </cell>
        </row>
        <row r="2515">
          <cell r="A2515">
            <v>36075</v>
          </cell>
          <cell r="B2515">
            <v>1588.64</v>
          </cell>
        </row>
        <row r="2516">
          <cell r="A2516">
            <v>36076</v>
          </cell>
          <cell r="B2516">
            <v>1586.53</v>
          </cell>
        </row>
        <row r="2517">
          <cell r="A2517">
            <v>36077</v>
          </cell>
          <cell r="B2517">
            <v>1587.46</v>
          </cell>
        </row>
        <row r="2518">
          <cell r="A2518">
            <v>36078</v>
          </cell>
          <cell r="B2518">
            <v>1590.64</v>
          </cell>
        </row>
        <row r="2519">
          <cell r="A2519">
            <v>36079</v>
          </cell>
          <cell r="B2519">
            <v>1590.64</v>
          </cell>
        </row>
        <row r="2520">
          <cell r="A2520">
            <v>36080</v>
          </cell>
          <cell r="B2520">
            <v>1590.64</v>
          </cell>
        </row>
        <row r="2521">
          <cell r="A2521">
            <v>36081</v>
          </cell>
          <cell r="B2521">
            <v>1590.64</v>
          </cell>
        </row>
        <row r="2522">
          <cell r="A2522">
            <v>36082</v>
          </cell>
          <cell r="B2522">
            <v>1592.11</v>
          </cell>
        </row>
        <row r="2523">
          <cell r="A2523">
            <v>36083</v>
          </cell>
          <cell r="B2523">
            <v>1591.01</v>
          </cell>
        </row>
        <row r="2524">
          <cell r="A2524">
            <v>36084</v>
          </cell>
          <cell r="B2524">
            <v>1594.19</v>
          </cell>
        </row>
        <row r="2525">
          <cell r="A2525">
            <v>36085</v>
          </cell>
          <cell r="B2525">
            <v>1596.21</v>
          </cell>
        </row>
        <row r="2526">
          <cell r="A2526">
            <v>36086</v>
          </cell>
          <cell r="B2526">
            <v>1596.21</v>
          </cell>
        </row>
        <row r="2527">
          <cell r="A2527">
            <v>36087</v>
          </cell>
          <cell r="B2527">
            <v>1596.21</v>
          </cell>
        </row>
        <row r="2528">
          <cell r="A2528">
            <v>36088</v>
          </cell>
          <cell r="B2528">
            <v>1598.18</v>
          </cell>
        </row>
        <row r="2529">
          <cell r="A2529">
            <v>36089</v>
          </cell>
          <cell r="B2529">
            <v>1598.61</v>
          </cell>
        </row>
        <row r="2530">
          <cell r="A2530">
            <v>36090</v>
          </cell>
          <cell r="B2530">
            <v>1597.79</v>
          </cell>
        </row>
        <row r="2531">
          <cell r="A2531">
            <v>36091</v>
          </cell>
          <cell r="B2531">
            <v>1599.15</v>
          </cell>
        </row>
        <row r="2532">
          <cell r="A2532">
            <v>36092</v>
          </cell>
          <cell r="B2532">
            <v>1597.97</v>
          </cell>
        </row>
        <row r="2533">
          <cell r="A2533">
            <v>36093</v>
          </cell>
          <cell r="B2533">
            <v>1597.97</v>
          </cell>
        </row>
        <row r="2534">
          <cell r="A2534">
            <v>36094</v>
          </cell>
          <cell r="B2534">
            <v>1597.97</v>
          </cell>
        </row>
        <row r="2535">
          <cell r="A2535">
            <v>36095</v>
          </cell>
          <cell r="B2535">
            <v>1590.64</v>
          </cell>
        </row>
        <row r="2536">
          <cell r="A2536">
            <v>36096</v>
          </cell>
          <cell r="B2536">
            <v>1576.38</v>
          </cell>
        </row>
        <row r="2537">
          <cell r="A2537">
            <v>36097</v>
          </cell>
          <cell r="B2537">
            <v>1577.9</v>
          </cell>
        </row>
        <row r="2538">
          <cell r="A2538">
            <v>36098</v>
          </cell>
          <cell r="B2538">
            <v>1577.19</v>
          </cell>
        </row>
        <row r="2539">
          <cell r="A2539">
            <v>36099</v>
          </cell>
          <cell r="B2539">
            <v>1575.08</v>
          </cell>
        </row>
        <row r="2540">
          <cell r="A2540">
            <v>36100</v>
          </cell>
          <cell r="B2540">
            <v>1575.08</v>
          </cell>
        </row>
        <row r="2541">
          <cell r="A2541">
            <v>36101</v>
          </cell>
          <cell r="B2541">
            <v>1575.08</v>
          </cell>
        </row>
        <row r="2542">
          <cell r="A2542">
            <v>36102</v>
          </cell>
          <cell r="B2542">
            <v>1575.08</v>
          </cell>
        </row>
        <row r="2543">
          <cell r="A2543">
            <v>36103</v>
          </cell>
          <cell r="B2543">
            <v>1569.93</v>
          </cell>
        </row>
        <row r="2544">
          <cell r="A2544">
            <v>36104</v>
          </cell>
          <cell r="B2544">
            <v>1568.54</v>
          </cell>
        </row>
        <row r="2545">
          <cell r="A2545">
            <v>36105</v>
          </cell>
          <cell r="B2545">
            <v>1563.32</v>
          </cell>
        </row>
        <row r="2546">
          <cell r="A2546">
            <v>36106</v>
          </cell>
          <cell r="B2546">
            <v>1553.71</v>
          </cell>
        </row>
        <row r="2547">
          <cell r="A2547">
            <v>36107</v>
          </cell>
          <cell r="B2547">
            <v>1553.71</v>
          </cell>
        </row>
        <row r="2548">
          <cell r="A2548">
            <v>36108</v>
          </cell>
          <cell r="B2548">
            <v>1553.71</v>
          </cell>
        </row>
        <row r="2549">
          <cell r="A2549">
            <v>36109</v>
          </cell>
          <cell r="B2549">
            <v>1559.35</v>
          </cell>
        </row>
        <row r="2550">
          <cell r="A2550">
            <v>36110</v>
          </cell>
          <cell r="B2550">
            <v>1571.76</v>
          </cell>
        </row>
        <row r="2551">
          <cell r="A2551">
            <v>36111</v>
          </cell>
          <cell r="B2551">
            <v>1577.61</v>
          </cell>
        </row>
        <row r="2552">
          <cell r="A2552">
            <v>36112</v>
          </cell>
          <cell r="B2552">
            <v>1578.79</v>
          </cell>
        </row>
        <row r="2553">
          <cell r="A2553">
            <v>36113</v>
          </cell>
          <cell r="B2553">
            <v>1580.99</v>
          </cell>
        </row>
        <row r="2554">
          <cell r="A2554">
            <v>36114</v>
          </cell>
          <cell r="B2554">
            <v>1580.99</v>
          </cell>
        </row>
        <row r="2555">
          <cell r="A2555">
            <v>36115</v>
          </cell>
          <cell r="B2555">
            <v>1580.99</v>
          </cell>
        </row>
        <row r="2556">
          <cell r="A2556">
            <v>36116</v>
          </cell>
          <cell r="B2556">
            <v>1580.99</v>
          </cell>
        </row>
        <row r="2557">
          <cell r="A2557">
            <v>36117</v>
          </cell>
          <cell r="B2557">
            <v>1583.29</v>
          </cell>
        </row>
        <row r="2558">
          <cell r="A2558">
            <v>36118</v>
          </cell>
          <cell r="B2558">
            <v>1569.6</v>
          </cell>
        </row>
        <row r="2559">
          <cell r="A2559">
            <v>36119</v>
          </cell>
          <cell r="B2559">
            <v>1558.49</v>
          </cell>
        </row>
        <row r="2560">
          <cell r="A2560">
            <v>36120</v>
          </cell>
          <cell r="B2560">
            <v>1539.38</v>
          </cell>
        </row>
        <row r="2561">
          <cell r="A2561">
            <v>36121</v>
          </cell>
          <cell r="B2561">
            <v>1539.38</v>
          </cell>
        </row>
        <row r="2562">
          <cell r="A2562">
            <v>36122</v>
          </cell>
          <cell r="B2562">
            <v>1539.38</v>
          </cell>
        </row>
        <row r="2563">
          <cell r="A2563">
            <v>36123</v>
          </cell>
          <cell r="B2563">
            <v>1547.92</v>
          </cell>
        </row>
        <row r="2564">
          <cell r="A2564">
            <v>36124</v>
          </cell>
          <cell r="B2564">
            <v>1557.57</v>
          </cell>
        </row>
        <row r="2565">
          <cell r="A2565">
            <v>36125</v>
          </cell>
          <cell r="B2565">
            <v>1545.53</v>
          </cell>
        </row>
        <row r="2566">
          <cell r="A2566">
            <v>36126</v>
          </cell>
          <cell r="B2566">
            <v>1543.45</v>
          </cell>
        </row>
        <row r="2567">
          <cell r="A2567">
            <v>36127</v>
          </cell>
          <cell r="B2567">
            <v>1547.11</v>
          </cell>
        </row>
        <row r="2568">
          <cell r="A2568">
            <v>36128</v>
          </cell>
          <cell r="B2568">
            <v>1547.11</v>
          </cell>
        </row>
        <row r="2569">
          <cell r="A2569">
            <v>36129</v>
          </cell>
          <cell r="B2569">
            <v>1547.11</v>
          </cell>
        </row>
        <row r="2570">
          <cell r="A2570">
            <v>36130</v>
          </cell>
          <cell r="B2570">
            <v>1545.88</v>
          </cell>
        </row>
        <row r="2571">
          <cell r="A2571">
            <v>36131</v>
          </cell>
          <cell r="B2571">
            <v>1545.82</v>
          </cell>
        </row>
        <row r="2572">
          <cell r="A2572">
            <v>36132</v>
          </cell>
          <cell r="B2572">
            <v>1539.32</v>
          </cell>
        </row>
        <row r="2573">
          <cell r="A2573">
            <v>36133</v>
          </cell>
          <cell r="B2573">
            <v>1545.89</v>
          </cell>
        </row>
        <row r="2574">
          <cell r="A2574">
            <v>36134</v>
          </cell>
          <cell r="B2574">
            <v>1552.48</v>
          </cell>
        </row>
        <row r="2575">
          <cell r="A2575">
            <v>36135</v>
          </cell>
          <cell r="B2575">
            <v>1552.48</v>
          </cell>
        </row>
        <row r="2576">
          <cell r="A2576">
            <v>36136</v>
          </cell>
          <cell r="B2576">
            <v>1552.48</v>
          </cell>
        </row>
        <row r="2577">
          <cell r="A2577">
            <v>36137</v>
          </cell>
          <cell r="B2577">
            <v>1548.63</v>
          </cell>
        </row>
        <row r="2578">
          <cell r="A2578">
            <v>36138</v>
          </cell>
          <cell r="B2578">
            <v>1548.63</v>
          </cell>
        </row>
        <row r="2579">
          <cell r="A2579">
            <v>36139</v>
          </cell>
          <cell r="B2579">
            <v>1541.14</v>
          </cell>
        </row>
        <row r="2580">
          <cell r="A2580">
            <v>36140</v>
          </cell>
          <cell r="B2580">
            <v>1530.63</v>
          </cell>
        </row>
        <row r="2581">
          <cell r="A2581">
            <v>36141</v>
          </cell>
          <cell r="B2581">
            <v>1531.13</v>
          </cell>
        </row>
        <row r="2582">
          <cell r="A2582">
            <v>36142</v>
          </cell>
          <cell r="B2582">
            <v>1531.13</v>
          </cell>
        </row>
        <row r="2583">
          <cell r="A2583">
            <v>36143</v>
          </cell>
          <cell r="B2583">
            <v>1531.13</v>
          </cell>
        </row>
        <row r="2584">
          <cell r="A2584">
            <v>36144</v>
          </cell>
          <cell r="B2584">
            <v>1532.76</v>
          </cell>
        </row>
        <row r="2585">
          <cell r="A2585">
            <v>36145</v>
          </cell>
          <cell r="B2585">
            <v>1529.07</v>
          </cell>
        </row>
        <row r="2586">
          <cell r="A2586">
            <v>36146</v>
          </cell>
          <cell r="B2586">
            <v>1523.8</v>
          </cell>
        </row>
        <row r="2587">
          <cell r="A2587">
            <v>36147</v>
          </cell>
          <cell r="B2587">
            <v>1515.98</v>
          </cell>
        </row>
        <row r="2588">
          <cell r="A2588">
            <v>36148</v>
          </cell>
          <cell r="B2588">
            <v>1494.11</v>
          </cell>
        </row>
        <row r="2589">
          <cell r="A2589">
            <v>36149</v>
          </cell>
          <cell r="B2589">
            <v>1494.11</v>
          </cell>
        </row>
        <row r="2590">
          <cell r="A2590">
            <v>36150</v>
          </cell>
          <cell r="B2590">
            <v>1494.11</v>
          </cell>
        </row>
        <row r="2591">
          <cell r="A2591">
            <v>36151</v>
          </cell>
          <cell r="B2591">
            <v>1477.51</v>
          </cell>
        </row>
        <row r="2592">
          <cell r="A2592">
            <v>36152</v>
          </cell>
          <cell r="B2592">
            <v>1467.04</v>
          </cell>
        </row>
        <row r="2593">
          <cell r="A2593">
            <v>36153</v>
          </cell>
          <cell r="B2593">
            <v>1484.88</v>
          </cell>
        </row>
        <row r="2594">
          <cell r="A2594">
            <v>36154</v>
          </cell>
          <cell r="B2594">
            <v>1484.88</v>
          </cell>
        </row>
        <row r="2595">
          <cell r="A2595">
            <v>36155</v>
          </cell>
          <cell r="B2595">
            <v>1484.88</v>
          </cell>
        </row>
        <row r="2596">
          <cell r="A2596">
            <v>36156</v>
          </cell>
          <cell r="B2596">
            <v>1484.88</v>
          </cell>
        </row>
        <row r="2597">
          <cell r="A2597">
            <v>36157</v>
          </cell>
          <cell r="B2597">
            <v>1484.88</v>
          </cell>
        </row>
        <row r="2598">
          <cell r="A2598">
            <v>36158</v>
          </cell>
          <cell r="B2598">
            <v>1507.52</v>
          </cell>
        </row>
        <row r="2599">
          <cell r="A2599">
            <v>36159</v>
          </cell>
          <cell r="B2599">
            <v>1535.55</v>
          </cell>
        </row>
        <row r="2600">
          <cell r="A2600">
            <v>36160</v>
          </cell>
          <cell r="B2600">
            <v>1542.11</v>
          </cell>
        </row>
        <row r="2601">
          <cell r="A2601">
            <v>36161</v>
          </cell>
          <cell r="B2601">
            <v>1542.11</v>
          </cell>
        </row>
        <row r="2602">
          <cell r="A2602">
            <v>36162</v>
          </cell>
          <cell r="B2602">
            <v>1542.11</v>
          </cell>
        </row>
        <row r="2603">
          <cell r="A2603">
            <v>36163</v>
          </cell>
          <cell r="B2603">
            <v>1542.11</v>
          </cell>
        </row>
        <row r="2604">
          <cell r="A2604">
            <v>36164</v>
          </cell>
          <cell r="B2604">
            <v>1542.11</v>
          </cell>
        </row>
        <row r="2605">
          <cell r="A2605">
            <v>36165</v>
          </cell>
          <cell r="B2605">
            <v>1545.11</v>
          </cell>
        </row>
        <row r="2606">
          <cell r="A2606">
            <v>36166</v>
          </cell>
          <cell r="B2606">
            <v>1528.28</v>
          </cell>
        </row>
        <row r="2607">
          <cell r="A2607">
            <v>36167</v>
          </cell>
          <cell r="B2607">
            <v>1530.48</v>
          </cell>
        </row>
        <row r="2608">
          <cell r="A2608">
            <v>36168</v>
          </cell>
          <cell r="B2608">
            <v>1543.22</v>
          </cell>
        </row>
        <row r="2609">
          <cell r="A2609">
            <v>36169</v>
          </cell>
          <cell r="B2609">
            <v>1535.96</v>
          </cell>
        </row>
        <row r="2610">
          <cell r="A2610">
            <v>36170</v>
          </cell>
          <cell r="B2610">
            <v>1535.96</v>
          </cell>
        </row>
        <row r="2611">
          <cell r="A2611">
            <v>36171</v>
          </cell>
          <cell r="B2611">
            <v>1535.96</v>
          </cell>
        </row>
        <row r="2612">
          <cell r="A2612">
            <v>36172</v>
          </cell>
          <cell r="B2612">
            <v>1535.96</v>
          </cell>
        </row>
        <row r="2613">
          <cell r="A2613">
            <v>36173</v>
          </cell>
          <cell r="B2613">
            <v>1549.35</v>
          </cell>
        </row>
        <row r="2614">
          <cell r="A2614">
            <v>36174</v>
          </cell>
          <cell r="B2614">
            <v>1588.8</v>
          </cell>
        </row>
        <row r="2615">
          <cell r="A2615">
            <v>36175</v>
          </cell>
          <cell r="B2615">
            <v>1584.42</v>
          </cell>
        </row>
        <row r="2616">
          <cell r="A2616">
            <v>36176</v>
          </cell>
          <cell r="B2616">
            <v>1596.59</v>
          </cell>
        </row>
        <row r="2617">
          <cell r="A2617">
            <v>36177</v>
          </cell>
          <cell r="B2617">
            <v>1596.59</v>
          </cell>
        </row>
        <row r="2618">
          <cell r="A2618">
            <v>36178</v>
          </cell>
          <cell r="B2618">
            <v>1596.59</v>
          </cell>
        </row>
        <row r="2619">
          <cell r="A2619">
            <v>36179</v>
          </cell>
          <cell r="B2619">
            <v>1580.4</v>
          </cell>
        </row>
        <row r="2620">
          <cell r="A2620">
            <v>36180</v>
          </cell>
          <cell r="B2620">
            <v>1587.18</v>
          </cell>
        </row>
        <row r="2621">
          <cell r="A2621">
            <v>36181</v>
          </cell>
          <cell r="B2621">
            <v>1582.57</v>
          </cell>
        </row>
        <row r="2622">
          <cell r="A2622">
            <v>36182</v>
          </cell>
          <cell r="B2622">
            <v>1589.65</v>
          </cell>
        </row>
        <row r="2623">
          <cell r="A2623">
            <v>36183</v>
          </cell>
          <cell r="B2623">
            <v>1591.81</v>
          </cell>
        </row>
        <row r="2624">
          <cell r="A2624">
            <v>36184</v>
          </cell>
          <cell r="B2624">
            <v>1591.81</v>
          </cell>
        </row>
        <row r="2625">
          <cell r="A2625">
            <v>36185</v>
          </cell>
          <cell r="B2625">
            <v>1591.81</v>
          </cell>
        </row>
        <row r="2626">
          <cell r="A2626">
            <v>36186</v>
          </cell>
          <cell r="B2626">
            <v>1591.58</v>
          </cell>
        </row>
        <row r="2627">
          <cell r="A2627">
            <v>36187</v>
          </cell>
          <cell r="B2627">
            <v>1591.69</v>
          </cell>
        </row>
        <row r="2628">
          <cell r="A2628">
            <v>36188</v>
          </cell>
          <cell r="B2628">
            <v>1590.33</v>
          </cell>
        </row>
        <row r="2629">
          <cell r="A2629">
            <v>36189</v>
          </cell>
          <cell r="B2629">
            <v>1580.72</v>
          </cell>
        </row>
        <row r="2630">
          <cell r="A2630">
            <v>36190</v>
          </cell>
          <cell r="B2630">
            <v>1582.9</v>
          </cell>
        </row>
        <row r="2631">
          <cell r="A2631">
            <v>36191</v>
          </cell>
          <cell r="B2631">
            <v>1582.9</v>
          </cell>
        </row>
        <row r="2632">
          <cell r="A2632">
            <v>36192</v>
          </cell>
          <cell r="B2632">
            <v>1582.9</v>
          </cell>
        </row>
        <row r="2633">
          <cell r="A2633">
            <v>36193</v>
          </cell>
          <cell r="B2633">
            <v>1581.27</v>
          </cell>
        </row>
        <row r="2634">
          <cell r="A2634">
            <v>36194</v>
          </cell>
          <cell r="B2634">
            <v>1576.22</v>
          </cell>
        </row>
        <row r="2635">
          <cell r="A2635">
            <v>36195</v>
          </cell>
          <cell r="B2635">
            <v>1574.07</v>
          </cell>
        </row>
        <row r="2636">
          <cell r="A2636">
            <v>36196</v>
          </cell>
          <cell r="B2636">
            <v>1575.69</v>
          </cell>
        </row>
        <row r="2637">
          <cell r="A2637">
            <v>36197</v>
          </cell>
          <cell r="B2637">
            <v>1570.94</v>
          </cell>
        </row>
        <row r="2638">
          <cell r="A2638">
            <v>36198</v>
          </cell>
          <cell r="B2638">
            <v>1570.94</v>
          </cell>
        </row>
        <row r="2639">
          <cell r="A2639">
            <v>36199</v>
          </cell>
          <cell r="B2639">
            <v>1570.94</v>
          </cell>
        </row>
        <row r="2640">
          <cell r="A2640">
            <v>36200</v>
          </cell>
          <cell r="B2640">
            <v>1562.14</v>
          </cell>
        </row>
        <row r="2641">
          <cell r="A2641">
            <v>36201</v>
          </cell>
          <cell r="B2641">
            <v>1563.39</v>
          </cell>
        </row>
        <row r="2642">
          <cell r="A2642">
            <v>36202</v>
          </cell>
          <cell r="B2642">
            <v>1570.81</v>
          </cell>
        </row>
        <row r="2643">
          <cell r="A2643">
            <v>36203</v>
          </cell>
          <cell r="B2643">
            <v>1564.04</v>
          </cell>
        </row>
        <row r="2644">
          <cell r="A2644">
            <v>36204</v>
          </cell>
          <cell r="B2644">
            <v>1565.57</v>
          </cell>
        </row>
        <row r="2645">
          <cell r="A2645">
            <v>36205</v>
          </cell>
          <cell r="B2645">
            <v>1565.57</v>
          </cell>
        </row>
        <row r="2646">
          <cell r="A2646">
            <v>36206</v>
          </cell>
          <cell r="B2646">
            <v>1565.57</v>
          </cell>
        </row>
        <row r="2647">
          <cell r="A2647">
            <v>36207</v>
          </cell>
          <cell r="B2647">
            <v>1557.79</v>
          </cell>
        </row>
        <row r="2648">
          <cell r="A2648">
            <v>36208</v>
          </cell>
          <cell r="B2648">
            <v>1561.53</v>
          </cell>
        </row>
        <row r="2649">
          <cell r="A2649">
            <v>36209</v>
          </cell>
          <cell r="B2649">
            <v>1569.4</v>
          </cell>
        </row>
        <row r="2650">
          <cell r="A2650">
            <v>36210</v>
          </cell>
          <cell r="B2650">
            <v>1567.17</v>
          </cell>
        </row>
        <row r="2651">
          <cell r="A2651">
            <v>36211</v>
          </cell>
          <cell r="B2651">
            <v>1560.46</v>
          </cell>
        </row>
        <row r="2652">
          <cell r="A2652">
            <v>36212</v>
          </cell>
          <cell r="B2652">
            <v>1560.46</v>
          </cell>
        </row>
        <row r="2653">
          <cell r="A2653">
            <v>36213</v>
          </cell>
          <cell r="B2653">
            <v>1560.46</v>
          </cell>
        </row>
        <row r="2654">
          <cell r="A2654">
            <v>36214</v>
          </cell>
          <cell r="B2654">
            <v>1556.65</v>
          </cell>
        </row>
        <row r="2655">
          <cell r="A2655">
            <v>36215</v>
          </cell>
          <cell r="B2655">
            <v>1550.88</v>
          </cell>
        </row>
        <row r="2656">
          <cell r="A2656">
            <v>36216</v>
          </cell>
          <cell r="B2656">
            <v>1557.97</v>
          </cell>
        </row>
        <row r="2657">
          <cell r="A2657">
            <v>36217</v>
          </cell>
          <cell r="B2657">
            <v>1572.46</v>
          </cell>
        </row>
        <row r="2658">
          <cell r="A2658">
            <v>36218</v>
          </cell>
          <cell r="B2658">
            <v>1568.3</v>
          </cell>
        </row>
        <row r="2659">
          <cell r="A2659">
            <v>36219</v>
          </cell>
          <cell r="B2659">
            <v>1568.3</v>
          </cell>
        </row>
        <row r="2660">
          <cell r="A2660">
            <v>36220</v>
          </cell>
          <cell r="B2660">
            <v>1568.3</v>
          </cell>
        </row>
        <row r="2661">
          <cell r="A2661">
            <v>36221</v>
          </cell>
          <cell r="B2661">
            <v>1560.4</v>
          </cell>
        </row>
        <row r="2662">
          <cell r="A2662">
            <v>36222</v>
          </cell>
          <cell r="B2662">
            <v>1557.94</v>
          </cell>
        </row>
        <row r="2663">
          <cell r="A2663">
            <v>36223</v>
          </cell>
          <cell r="B2663">
            <v>1558.66</v>
          </cell>
        </row>
        <row r="2664">
          <cell r="A2664">
            <v>36224</v>
          </cell>
          <cell r="B2664">
            <v>1555.84</v>
          </cell>
        </row>
        <row r="2665">
          <cell r="A2665">
            <v>36225</v>
          </cell>
          <cell r="B2665">
            <v>1552.37</v>
          </cell>
        </row>
        <row r="2666">
          <cell r="A2666">
            <v>36226</v>
          </cell>
          <cell r="B2666">
            <v>1552.37</v>
          </cell>
        </row>
        <row r="2667">
          <cell r="A2667">
            <v>36227</v>
          </cell>
          <cell r="B2667">
            <v>1552.37</v>
          </cell>
        </row>
        <row r="2668">
          <cell r="A2668">
            <v>36228</v>
          </cell>
          <cell r="B2668">
            <v>1552.44</v>
          </cell>
        </row>
        <row r="2669">
          <cell r="A2669">
            <v>36229</v>
          </cell>
          <cell r="B2669">
            <v>1550.33</v>
          </cell>
        </row>
        <row r="2670">
          <cell r="A2670">
            <v>36230</v>
          </cell>
          <cell r="B2670">
            <v>1545.09</v>
          </cell>
        </row>
        <row r="2671">
          <cell r="A2671">
            <v>36231</v>
          </cell>
          <cell r="B2671">
            <v>1552.28</v>
          </cell>
        </row>
        <row r="2672">
          <cell r="A2672">
            <v>36232</v>
          </cell>
          <cell r="B2672">
            <v>1562.91</v>
          </cell>
        </row>
        <row r="2673">
          <cell r="A2673">
            <v>36233</v>
          </cell>
          <cell r="B2673">
            <v>1562.91</v>
          </cell>
        </row>
        <row r="2674">
          <cell r="A2674">
            <v>36234</v>
          </cell>
          <cell r="B2674">
            <v>1562.91</v>
          </cell>
        </row>
        <row r="2675">
          <cell r="A2675">
            <v>36235</v>
          </cell>
          <cell r="B2675">
            <v>1563.97</v>
          </cell>
        </row>
        <row r="2676">
          <cell r="A2676">
            <v>36236</v>
          </cell>
          <cell r="B2676">
            <v>1561.74</v>
          </cell>
        </row>
        <row r="2677">
          <cell r="A2677">
            <v>36237</v>
          </cell>
          <cell r="B2677">
            <v>1554.85</v>
          </cell>
        </row>
        <row r="2678">
          <cell r="A2678">
            <v>36238</v>
          </cell>
          <cell r="B2678">
            <v>1550.03</v>
          </cell>
        </row>
        <row r="2679">
          <cell r="A2679">
            <v>36239</v>
          </cell>
          <cell r="B2679">
            <v>1546.77</v>
          </cell>
        </row>
        <row r="2680">
          <cell r="A2680">
            <v>36240</v>
          </cell>
          <cell r="B2680">
            <v>1546.77</v>
          </cell>
        </row>
        <row r="2681">
          <cell r="A2681">
            <v>36241</v>
          </cell>
          <cell r="B2681">
            <v>1546.77</v>
          </cell>
        </row>
        <row r="2682">
          <cell r="A2682">
            <v>36242</v>
          </cell>
          <cell r="B2682">
            <v>1546.77</v>
          </cell>
        </row>
        <row r="2683">
          <cell r="A2683">
            <v>36243</v>
          </cell>
          <cell r="B2683">
            <v>1544.6</v>
          </cell>
        </row>
        <row r="2684">
          <cell r="A2684">
            <v>36244</v>
          </cell>
          <cell r="B2684">
            <v>1541.74</v>
          </cell>
        </row>
        <row r="2685">
          <cell r="A2685">
            <v>36245</v>
          </cell>
          <cell r="B2685">
            <v>1534.28</v>
          </cell>
        </row>
        <row r="2686">
          <cell r="A2686">
            <v>36246</v>
          </cell>
          <cell r="B2686">
            <v>1525.59</v>
          </cell>
        </row>
        <row r="2687">
          <cell r="A2687">
            <v>36247</v>
          </cell>
          <cell r="B2687">
            <v>1525.59</v>
          </cell>
        </row>
        <row r="2688">
          <cell r="A2688">
            <v>36248</v>
          </cell>
          <cell r="B2688">
            <v>1525.59</v>
          </cell>
        </row>
        <row r="2689">
          <cell r="A2689">
            <v>36249</v>
          </cell>
          <cell r="B2689">
            <v>1529.59</v>
          </cell>
        </row>
        <row r="2690">
          <cell r="A2690">
            <v>36250</v>
          </cell>
          <cell r="B2690">
            <v>1533.51</v>
          </cell>
        </row>
        <row r="2691">
          <cell r="A2691">
            <v>36251</v>
          </cell>
          <cell r="B2691">
            <v>1533.32</v>
          </cell>
        </row>
        <row r="2692">
          <cell r="A2692">
            <v>36252</v>
          </cell>
          <cell r="B2692">
            <v>1533.32</v>
          </cell>
        </row>
        <row r="2693">
          <cell r="A2693">
            <v>36253</v>
          </cell>
          <cell r="B2693">
            <v>1533.32</v>
          </cell>
        </row>
        <row r="2694">
          <cell r="A2694">
            <v>36254</v>
          </cell>
          <cell r="B2694">
            <v>1533.32</v>
          </cell>
        </row>
        <row r="2695">
          <cell r="A2695">
            <v>36255</v>
          </cell>
          <cell r="B2695">
            <v>1533.32</v>
          </cell>
        </row>
        <row r="2696">
          <cell r="A2696">
            <v>36256</v>
          </cell>
          <cell r="B2696">
            <v>1532.48</v>
          </cell>
        </row>
        <row r="2697">
          <cell r="A2697">
            <v>36257</v>
          </cell>
          <cell r="B2697">
            <v>1534.13</v>
          </cell>
        </row>
        <row r="2698">
          <cell r="A2698">
            <v>36258</v>
          </cell>
          <cell r="B2698">
            <v>1548.14</v>
          </cell>
        </row>
        <row r="2699">
          <cell r="A2699">
            <v>36259</v>
          </cell>
          <cell r="B2699">
            <v>1574.77</v>
          </cell>
        </row>
        <row r="2700">
          <cell r="A2700">
            <v>36260</v>
          </cell>
          <cell r="B2700">
            <v>1588.17</v>
          </cell>
        </row>
        <row r="2701">
          <cell r="A2701">
            <v>36261</v>
          </cell>
          <cell r="B2701">
            <v>1588.17</v>
          </cell>
        </row>
        <row r="2702">
          <cell r="A2702">
            <v>36262</v>
          </cell>
          <cell r="B2702">
            <v>1588.17</v>
          </cell>
        </row>
        <row r="2703">
          <cell r="A2703">
            <v>36263</v>
          </cell>
          <cell r="B2703">
            <v>1588.19</v>
          </cell>
        </row>
        <row r="2704">
          <cell r="A2704">
            <v>36264</v>
          </cell>
          <cell r="B2704">
            <v>1603.95</v>
          </cell>
        </row>
        <row r="2705">
          <cell r="A2705">
            <v>36265</v>
          </cell>
          <cell r="B2705">
            <v>1593.17</v>
          </cell>
        </row>
        <row r="2706">
          <cell r="A2706">
            <v>36266</v>
          </cell>
          <cell r="B2706">
            <v>1586.04</v>
          </cell>
        </row>
        <row r="2707">
          <cell r="A2707">
            <v>36267</v>
          </cell>
          <cell r="B2707">
            <v>1578.93</v>
          </cell>
        </row>
        <row r="2708">
          <cell r="A2708">
            <v>36268</v>
          </cell>
          <cell r="B2708">
            <v>1578.93</v>
          </cell>
        </row>
        <row r="2709">
          <cell r="A2709">
            <v>36269</v>
          </cell>
          <cell r="B2709">
            <v>1578.93</v>
          </cell>
        </row>
        <row r="2710">
          <cell r="A2710">
            <v>36270</v>
          </cell>
          <cell r="B2710">
            <v>1570.53</v>
          </cell>
        </row>
        <row r="2711">
          <cell r="A2711">
            <v>36271</v>
          </cell>
          <cell r="B2711">
            <v>1563.94</v>
          </cell>
        </row>
        <row r="2712">
          <cell r="A2712">
            <v>36272</v>
          </cell>
          <cell r="B2712">
            <v>1570.34</v>
          </cell>
        </row>
        <row r="2713">
          <cell r="A2713">
            <v>36273</v>
          </cell>
          <cell r="B2713">
            <v>1573.86</v>
          </cell>
        </row>
        <row r="2714">
          <cell r="A2714">
            <v>36274</v>
          </cell>
          <cell r="B2714">
            <v>1578.98</v>
          </cell>
        </row>
        <row r="2715">
          <cell r="A2715">
            <v>36275</v>
          </cell>
          <cell r="B2715">
            <v>1578.98</v>
          </cell>
        </row>
        <row r="2716">
          <cell r="A2716">
            <v>36276</v>
          </cell>
          <cell r="B2716">
            <v>1578.98</v>
          </cell>
        </row>
        <row r="2717">
          <cell r="A2717">
            <v>36277</v>
          </cell>
          <cell r="B2717">
            <v>1580.78</v>
          </cell>
        </row>
        <row r="2718">
          <cell r="A2718">
            <v>36278</v>
          </cell>
          <cell r="B2718">
            <v>1590.53</v>
          </cell>
        </row>
        <row r="2719">
          <cell r="A2719">
            <v>36279</v>
          </cell>
          <cell r="B2719">
            <v>1598.69</v>
          </cell>
        </row>
        <row r="2720">
          <cell r="A2720">
            <v>36280</v>
          </cell>
          <cell r="B2720">
            <v>1604.44</v>
          </cell>
        </row>
        <row r="2721">
          <cell r="A2721">
            <v>36281</v>
          </cell>
          <cell r="B2721">
            <v>1611.48</v>
          </cell>
        </row>
        <row r="2722">
          <cell r="A2722">
            <v>36282</v>
          </cell>
          <cell r="B2722">
            <v>1611.48</v>
          </cell>
        </row>
        <row r="2723">
          <cell r="A2723">
            <v>36283</v>
          </cell>
          <cell r="B2723">
            <v>1611.48</v>
          </cell>
        </row>
        <row r="2724">
          <cell r="A2724">
            <v>36284</v>
          </cell>
          <cell r="B2724">
            <v>1613.61</v>
          </cell>
        </row>
        <row r="2725">
          <cell r="A2725">
            <v>36285</v>
          </cell>
          <cell r="B2725">
            <v>1603.97</v>
          </cell>
        </row>
        <row r="2726">
          <cell r="A2726">
            <v>36286</v>
          </cell>
          <cell r="B2726">
            <v>1610.66</v>
          </cell>
        </row>
        <row r="2727">
          <cell r="A2727">
            <v>36287</v>
          </cell>
          <cell r="B2727">
            <v>1618</v>
          </cell>
        </row>
        <row r="2728">
          <cell r="A2728">
            <v>36288</v>
          </cell>
          <cell r="B2728">
            <v>1631.71</v>
          </cell>
        </row>
        <row r="2729">
          <cell r="A2729">
            <v>36289</v>
          </cell>
          <cell r="B2729">
            <v>1631.71</v>
          </cell>
        </row>
        <row r="2730">
          <cell r="A2730">
            <v>36290</v>
          </cell>
          <cell r="B2730">
            <v>1631.71</v>
          </cell>
        </row>
        <row r="2731">
          <cell r="A2731">
            <v>36291</v>
          </cell>
          <cell r="B2731">
            <v>1627.3</v>
          </cell>
        </row>
        <row r="2732">
          <cell r="A2732">
            <v>36292</v>
          </cell>
          <cell r="B2732">
            <v>1631.02</v>
          </cell>
        </row>
        <row r="2733">
          <cell r="A2733">
            <v>36293</v>
          </cell>
          <cell r="B2733">
            <v>1631.95</v>
          </cell>
        </row>
        <row r="2734">
          <cell r="A2734">
            <v>36294</v>
          </cell>
          <cell r="B2734">
            <v>1630.08</v>
          </cell>
        </row>
        <row r="2735">
          <cell r="A2735">
            <v>36295</v>
          </cell>
          <cell r="B2735">
            <v>1640.15</v>
          </cell>
        </row>
        <row r="2736">
          <cell r="A2736">
            <v>36296</v>
          </cell>
          <cell r="B2736">
            <v>1640.15</v>
          </cell>
        </row>
        <row r="2737">
          <cell r="A2737">
            <v>36297</v>
          </cell>
          <cell r="B2737">
            <v>1640.15</v>
          </cell>
        </row>
        <row r="2738">
          <cell r="A2738">
            <v>36298</v>
          </cell>
          <cell r="B2738">
            <v>1640.15</v>
          </cell>
        </row>
        <row r="2739">
          <cell r="A2739">
            <v>36299</v>
          </cell>
          <cell r="B2739">
            <v>1644.11</v>
          </cell>
        </row>
        <row r="2740">
          <cell r="A2740">
            <v>36300</v>
          </cell>
          <cell r="B2740">
            <v>1643.05</v>
          </cell>
        </row>
        <row r="2741">
          <cell r="A2741">
            <v>36301</v>
          </cell>
          <cell r="B2741">
            <v>1644.6</v>
          </cell>
        </row>
        <row r="2742">
          <cell r="A2742">
            <v>36302</v>
          </cell>
          <cell r="B2742">
            <v>1665.36</v>
          </cell>
        </row>
        <row r="2743">
          <cell r="A2743">
            <v>36303</v>
          </cell>
          <cell r="B2743">
            <v>1665.36</v>
          </cell>
        </row>
        <row r="2744">
          <cell r="A2744">
            <v>36304</v>
          </cell>
          <cell r="B2744">
            <v>1665.36</v>
          </cell>
        </row>
        <row r="2745">
          <cell r="A2745">
            <v>36305</v>
          </cell>
          <cell r="B2745">
            <v>1671.2</v>
          </cell>
        </row>
        <row r="2746">
          <cell r="A2746">
            <v>36306</v>
          </cell>
          <cell r="B2746">
            <v>1669.27</v>
          </cell>
        </row>
        <row r="2747">
          <cell r="A2747">
            <v>36307</v>
          </cell>
          <cell r="B2747">
            <v>1682.12</v>
          </cell>
        </row>
        <row r="2748">
          <cell r="A2748">
            <v>36308</v>
          </cell>
          <cell r="B2748">
            <v>1685.33</v>
          </cell>
        </row>
        <row r="2749">
          <cell r="A2749">
            <v>36309</v>
          </cell>
          <cell r="B2749">
            <v>1671.67</v>
          </cell>
        </row>
        <row r="2750">
          <cell r="A2750">
            <v>36310</v>
          </cell>
          <cell r="B2750">
            <v>1671.67</v>
          </cell>
        </row>
        <row r="2751">
          <cell r="A2751">
            <v>36311</v>
          </cell>
          <cell r="B2751">
            <v>1671.67</v>
          </cell>
        </row>
        <row r="2752">
          <cell r="A2752">
            <v>36312</v>
          </cell>
          <cell r="B2752">
            <v>1663.55</v>
          </cell>
        </row>
        <row r="2753">
          <cell r="A2753">
            <v>36313</v>
          </cell>
          <cell r="B2753">
            <v>1657.7</v>
          </cell>
        </row>
        <row r="2754">
          <cell r="A2754">
            <v>36314</v>
          </cell>
          <cell r="B2754">
            <v>1667.88</v>
          </cell>
        </row>
        <row r="2755">
          <cell r="A2755">
            <v>36315</v>
          </cell>
          <cell r="B2755">
            <v>1654.75</v>
          </cell>
        </row>
        <row r="2756">
          <cell r="A2756">
            <v>36316</v>
          </cell>
          <cell r="B2756">
            <v>1653.96</v>
          </cell>
        </row>
        <row r="2757">
          <cell r="A2757">
            <v>36317</v>
          </cell>
          <cell r="B2757">
            <v>1653.96</v>
          </cell>
        </row>
        <row r="2758">
          <cell r="A2758">
            <v>36318</v>
          </cell>
          <cell r="B2758">
            <v>1653.96</v>
          </cell>
        </row>
        <row r="2759">
          <cell r="A2759">
            <v>36319</v>
          </cell>
          <cell r="B2759">
            <v>1653.96</v>
          </cell>
        </row>
        <row r="2760">
          <cell r="A2760">
            <v>36320</v>
          </cell>
          <cell r="B2760">
            <v>1672.01</v>
          </cell>
        </row>
        <row r="2761">
          <cell r="A2761">
            <v>36321</v>
          </cell>
          <cell r="B2761">
            <v>1679.12</v>
          </cell>
        </row>
        <row r="2762">
          <cell r="A2762">
            <v>36322</v>
          </cell>
          <cell r="B2762">
            <v>1686.08</v>
          </cell>
        </row>
        <row r="2763">
          <cell r="A2763">
            <v>36323</v>
          </cell>
          <cell r="B2763">
            <v>1682.09</v>
          </cell>
        </row>
        <row r="2764">
          <cell r="A2764">
            <v>36324</v>
          </cell>
          <cell r="B2764">
            <v>1682.09</v>
          </cell>
        </row>
        <row r="2765">
          <cell r="A2765">
            <v>36325</v>
          </cell>
          <cell r="B2765">
            <v>1682.09</v>
          </cell>
        </row>
        <row r="2766">
          <cell r="A2766">
            <v>36326</v>
          </cell>
          <cell r="B2766">
            <v>1682.09</v>
          </cell>
        </row>
        <row r="2767">
          <cell r="A2767">
            <v>36327</v>
          </cell>
          <cell r="B2767">
            <v>1694.56</v>
          </cell>
        </row>
        <row r="2768">
          <cell r="A2768">
            <v>36328</v>
          </cell>
          <cell r="B2768">
            <v>1698.55</v>
          </cell>
        </row>
        <row r="2769">
          <cell r="A2769">
            <v>36329</v>
          </cell>
          <cell r="B2769">
            <v>1693.75</v>
          </cell>
        </row>
        <row r="2770">
          <cell r="A2770">
            <v>36330</v>
          </cell>
          <cell r="B2770">
            <v>1692.36</v>
          </cell>
        </row>
        <row r="2771">
          <cell r="A2771">
            <v>36331</v>
          </cell>
          <cell r="B2771">
            <v>1692.36</v>
          </cell>
        </row>
        <row r="2772">
          <cell r="A2772">
            <v>36332</v>
          </cell>
          <cell r="B2772">
            <v>1692.36</v>
          </cell>
        </row>
        <row r="2773">
          <cell r="A2773">
            <v>36333</v>
          </cell>
          <cell r="B2773">
            <v>1694.26</v>
          </cell>
        </row>
        <row r="2774">
          <cell r="A2774">
            <v>36334</v>
          </cell>
          <cell r="B2774">
            <v>1710.03</v>
          </cell>
        </row>
        <row r="2775">
          <cell r="A2775">
            <v>36335</v>
          </cell>
          <cell r="B2775">
            <v>1723.26</v>
          </cell>
        </row>
        <row r="2776">
          <cell r="A2776">
            <v>36336</v>
          </cell>
          <cell r="B2776">
            <v>1734.83</v>
          </cell>
        </row>
        <row r="2777">
          <cell r="A2777">
            <v>36337</v>
          </cell>
          <cell r="B2777">
            <v>1737.91</v>
          </cell>
        </row>
        <row r="2778">
          <cell r="A2778">
            <v>36338</v>
          </cell>
          <cell r="B2778">
            <v>1737.91</v>
          </cell>
        </row>
        <row r="2779">
          <cell r="A2779">
            <v>36339</v>
          </cell>
          <cell r="B2779">
            <v>1737.91</v>
          </cell>
        </row>
        <row r="2780">
          <cell r="A2780">
            <v>36340</v>
          </cell>
          <cell r="B2780">
            <v>1751</v>
          </cell>
        </row>
        <row r="2781">
          <cell r="A2781">
            <v>36341</v>
          </cell>
          <cell r="B2781">
            <v>1732.1</v>
          </cell>
        </row>
        <row r="2782">
          <cell r="A2782">
            <v>36342</v>
          </cell>
          <cell r="B2782">
            <v>1736.03</v>
          </cell>
        </row>
        <row r="2783">
          <cell r="A2783">
            <v>36343</v>
          </cell>
          <cell r="B2783">
            <v>1751.26</v>
          </cell>
        </row>
        <row r="2784">
          <cell r="A2784">
            <v>36344</v>
          </cell>
          <cell r="B2784">
            <v>1755.31</v>
          </cell>
        </row>
        <row r="2785">
          <cell r="A2785">
            <v>36345</v>
          </cell>
          <cell r="B2785">
            <v>1755.31</v>
          </cell>
        </row>
        <row r="2786">
          <cell r="A2786">
            <v>36346</v>
          </cell>
          <cell r="B2786">
            <v>1755.31</v>
          </cell>
        </row>
        <row r="2787">
          <cell r="A2787">
            <v>36347</v>
          </cell>
          <cell r="B2787">
            <v>1755.31</v>
          </cell>
        </row>
        <row r="2788">
          <cell r="A2788">
            <v>36348</v>
          </cell>
          <cell r="B2788">
            <v>1772.69</v>
          </cell>
        </row>
        <row r="2789">
          <cell r="A2789">
            <v>36349</v>
          </cell>
          <cell r="B2789">
            <v>1795.36</v>
          </cell>
        </row>
        <row r="2790">
          <cell r="A2790">
            <v>36350</v>
          </cell>
          <cell r="B2790">
            <v>1831.1</v>
          </cell>
        </row>
        <row r="2791">
          <cell r="A2791">
            <v>36351</v>
          </cell>
          <cell r="B2791">
            <v>1840.38</v>
          </cell>
        </row>
        <row r="2792">
          <cell r="A2792">
            <v>36352</v>
          </cell>
          <cell r="B2792">
            <v>1840.38</v>
          </cell>
        </row>
        <row r="2793">
          <cell r="A2793">
            <v>36353</v>
          </cell>
          <cell r="B2793">
            <v>1840.38</v>
          </cell>
        </row>
        <row r="2794">
          <cell r="A2794">
            <v>36354</v>
          </cell>
          <cell r="B2794">
            <v>1887.17</v>
          </cell>
        </row>
        <row r="2795">
          <cell r="A2795">
            <v>36355</v>
          </cell>
          <cell r="B2795">
            <v>1926.55</v>
          </cell>
        </row>
        <row r="2796">
          <cell r="A2796">
            <v>36356</v>
          </cell>
          <cell r="B2796">
            <v>1881.42</v>
          </cell>
        </row>
        <row r="2797">
          <cell r="A2797">
            <v>36357</v>
          </cell>
          <cell r="B2797">
            <v>1823.29</v>
          </cell>
        </row>
        <row r="2798">
          <cell r="A2798">
            <v>36358</v>
          </cell>
          <cell r="B2798">
            <v>1821.95</v>
          </cell>
        </row>
        <row r="2799">
          <cell r="A2799">
            <v>36359</v>
          </cell>
          <cell r="B2799">
            <v>1821.95</v>
          </cell>
        </row>
        <row r="2800">
          <cell r="A2800">
            <v>36360</v>
          </cell>
          <cell r="B2800">
            <v>1821.95</v>
          </cell>
        </row>
        <row r="2801">
          <cell r="A2801">
            <v>36361</v>
          </cell>
          <cell r="B2801">
            <v>1819.04</v>
          </cell>
        </row>
        <row r="2802">
          <cell r="A2802">
            <v>36362</v>
          </cell>
          <cell r="B2802">
            <v>1819.04</v>
          </cell>
        </row>
        <row r="2803">
          <cell r="A2803">
            <v>36363</v>
          </cell>
          <cell r="B2803">
            <v>1809.56</v>
          </cell>
        </row>
        <row r="2804">
          <cell r="A2804">
            <v>36364</v>
          </cell>
          <cell r="B2804">
            <v>1807.9</v>
          </cell>
        </row>
        <row r="2805">
          <cell r="A2805">
            <v>36365</v>
          </cell>
          <cell r="B2805">
            <v>1831.19</v>
          </cell>
        </row>
        <row r="2806">
          <cell r="A2806">
            <v>36366</v>
          </cell>
          <cell r="B2806">
            <v>1831.19</v>
          </cell>
        </row>
        <row r="2807">
          <cell r="A2807">
            <v>36367</v>
          </cell>
          <cell r="B2807">
            <v>1831.19</v>
          </cell>
        </row>
        <row r="2808">
          <cell r="A2808">
            <v>36368</v>
          </cell>
          <cell r="B2808">
            <v>1829.63</v>
          </cell>
        </row>
        <row r="2809">
          <cell r="A2809">
            <v>36369</v>
          </cell>
          <cell r="B2809">
            <v>1829.06</v>
          </cell>
        </row>
        <row r="2810">
          <cell r="A2810">
            <v>36370</v>
          </cell>
          <cell r="B2810">
            <v>1817.09</v>
          </cell>
        </row>
        <row r="2811">
          <cell r="A2811">
            <v>36371</v>
          </cell>
          <cell r="B2811">
            <v>1806.52</v>
          </cell>
        </row>
        <row r="2812">
          <cell r="A2812">
            <v>36372</v>
          </cell>
          <cell r="B2812">
            <v>1809.5</v>
          </cell>
        </row>
        <row r="2813">
          <cell r="A2813">
            <v>36373</v>
          </cell>
          <cell r="B2813">
            <v>1809.5</v>
          </cell>
        </row>
        <row r="2814">
          <cell r="A2814">
            <v>36374</v>
          </cell>
          <cell r="B2814">
            <v>1809.5</v>
          </cell>
        </row>
        <row r="2815">
          <cell r="A2815">
            <v>36375</v>
          </cell>
          <cell r="B2815">
            <v>1813.6</v>
          </cell>
        </row>
        <row r="2816">
          <cell r="A2816">
            <v>36376</v>
          </cell>
          <cell r="B2816">
            <v>1800.79</v>
          </cell>
        </row>
        <row r="2817">
          <cell r="A2817">
            <v>36377</v>
          </cell>
          <cell r="B2817">
            <v>1822.84</v>
          </cell>
        </row>
        <row r="2818">
          <cell r="A2818">
            <v>36378</v>
          </cell>
          <cell r="B2818">
            <v>1834.97</v>
          </cell>
        </row>
        <row r="2819">
          <cell r="A2819">
            <v>36379</v>
          </cell>
          <cell r="B2819">
            <v>1849.12</v>
          </cell>
        </row>
        <row r="2820">
          <cell r="A2820">
            <v>36380</v>
          </cell>
          <cell r="B2820">
            <v>1849.12</v>
          </cell>
        </row>
        <row r="2821">
          <cell r="A2821">
            <v>36381</v>
          </cell>
          <cell r="B2821">
            <v>1849.12</v>
          </cell>
        </row>
        <row r="2822">
          <cell r="A2822">
            <v>36382</v>
          </cell>
          <cell r="B2822">
            <v>1852.8</v>
          </cell>
        </row>
        <row r="2823">
          <cell r="A2823">
            <v>36383</v>
          </cell>
          <cell r="B2823">
            <v>1855.03</v>
          </cell>
        </row>
        <row r="2824">
          <cell r="A2824">
            <v>36384</v>
          </cell>
          <cell r="B2824">
            <v>1865.3</v>
          </cell>
        </row>
        <row r="2825">
          <cell r="A2825">
            <v>36385</v>
          </cell>
          <cell r="B2825">
            <v>1893.25</v>
          </cell>
        </row>
        <row r="2826">
          <cell r="A2826">
            <v>36386</v>
          </cell>
          <cell r="B2826">
            <v>1879.15</v>
          </cell>
        </row>
        <row r="2827">
          <cell r="A2827">
            <v>36387</v>
          </cell>
          <cell r="B2827">
            <v>1879.15</v>
          </cell>
        </row>
        <row r="2828">
          <cell r="A2828">
            <v>36388</v>
          </cell>
          <cell r="B2828">
            <v>1879.15</v>
          </cell>
        </row>
        <row r="2829">
          <cell r="A2829">
            <v>36389</v>
          </cell>
          <cell r="B2829">
            <v>1879.15</v>
          </cell>
        </row>
        <row r="2830">
          <cell r="A2830">
            <v>36390</v>
          </cell>
          <cell r="B2830">
            <v>1880.39</v>
          </cell>
        </row>
        <row r="2831">
          <cell r="A2831">
            <v>36391</v>
          </cell>
          <cell r="B2831">
            <v>1898.03</v>
          </cell>
        </row>
        <row r="2832">
          <cell r="A2832">
            <v>36392</v>
          </cell>
          <cell r="B2832">
            <v>1892.5</v>
          </cell>
        </row>
        <row r="2833">
          <cell r="A2833">
            <v>36393</v>
          </cell>
          <cell r="B2833">
            <v>1907.94</v>
          </cell>
        </row>
        <row r="2834">
          <cell r="A2834">
            <v>36394</v>
          </cell>
          <cell r="B2834">
            <v>1907.94</v>
          </cell>
        </row>
        <row r="2835">
          <cell r="A2835">
            <v>36395</v>
          </cell>
          <cell r="B2835">
            <v>1907.94</v>
          </cell>
        </row>
        <row r="2836">
          <cell r="A2836">
            <v>36396</v>
          </cell>
          <cell r="B2836">
            <v>1912.27</v>
          </cell>
        </row>
        <row r="2837">
          <cell r="A2837">
            <v>36397</v>
          </cell>
          <cell r="B2837">
            <v>1921.87</v>
          </cell>
        </row>
        <row r="2838">
          <cell r="A2838">
            <v>36398</v>
          </cell>
          <cell r="B2838">
            <v>1921.16</v>
          </cell>
        </row>
        <row r="2839">
          <cell r="A2839">
            <v>36399</v>
          </cell>
          <cell r="B2839">
            <v>1914.22</v>
          </cell>
        </row>
        <row r="2840">
          <cell r="A2840">
            <v>36400</v>
          </cell>
          <cell r="B2840">
            <v>1936.12</v>
          </cell>
        </row>
        <row r="2841">
          <cell r="A2841">
            <v>36401</v>
          </cell>
          <cell r="B2841">
            <v>1936.12</v>
          </cell>
        </row>
        <row r="2842">
          <cell r="A2842">
            <v>36402</v>
          </cell>
          <cell r="B2842">
            <v>1936.12</v>
          </cell>
        </row>
        <row r="2843">
          <cell r="A2843">
            <v>36403</v>
          </cell>
          <cell r="B2843">
            <v>1954.72</v>
          </cell>
        </row>
        <row r="2844">
          <cell r="A2844">
            <v>36404</v>
          </cell>
          <cell r="B2844">
            <v>1941.25</v>
          </cell>
        </row>
        <row r="2845">
          <cell r="A2845">
            <v>36405</v>
          </cell>
          <cell r="B2845">
            <v>1934.46</v>
          </cell>
        </row>
        <row r="2846">
          <cell r="A2846">
            <v>36406</v>
          </cell>
          <cell r="B2846">
            <v>1943.23</v>
          </cell>
        </row>
        <row r="2847">
          <cell r="A2847">
            <v>36407</v>
          </cell>
          <cell r="B2847">
            <v>1943.24</v>
          </cell>
        </row>
        <row r="2848">
          <cell r="A2848">
            <v>36408</v>
          </cell>
          <cell r="B2848">
            <v>1943.24</v>
          </cell>
        </row>
        <row r="2849">
          <cell r="A2849">
            <v>36409</v>
          </cell>
          <cell r="B2849">
            <v>1943.24</v>
          </cell>
        </row>
        <row r="2850">
          <cell r="A2850">
            <v>36410</v>
          </cell>
          <cell r="B2850">
            <v>1947.31</v>
          </cell>
        </row>
        <row r="2851">
          <cell r="A2851">
            <v>36411</v>
          </cell>
          <cell r="B2851">
            <v>1969.82</v>
          </cell>
        </row>
        <row r="2852">
          <cell r="A2852">
            <v>36412</v>
          </cell>
          <cell r="B2852">
            <v>1972.35</v>
          </cell>
        </row>
        <row r="2853">
          <cell r="A2853">
            <v>36413</v>
          </cell>
          <cell r="B2853">
            <v>1976.07</v>
          </cell>
        </row>
        <row r="2854">
          <cell r="A2854">
            <v>36414</v>
          </cell>
          <cell r="B2854">
            <v>1981.41</v>
          </cell>
        </row>
        <row r="2855">
          <cell r="A2855">
            <v>36415</v>
          </cell>
          <cell r="B2855">
            <v>1981.41</v>
          </cell>
        </row>
        <row r="2856">
          <cell r="A2856">
            <v>36416</v>
          </cell>
          <cell r="B2856">
            <v>1981.41</v>
          </cell>
        </row>
        <row r="2857">
          <cell r="A2857">
            <v>36417</v>
          </cell>
          <cell r="B2857">
            <v>1977.85</v>
          </cell>
        </row>
        <row r="2858">
          <cell r="A2858">
            <v>36418</v>
          </cell>
          <cell r="B2858">
            <v>1970.54</v>
          </cell>
        </row>
        <row r="2859">
          <cell r="A2859">
            <v>36419</v>
          </cell>
          <cell r="B2859">
            <v>1967.58</v>
          </cell>
        </row>
        <row r="2860">
          <cell r="A2860">
            <v>36420</v>
          </cell>
          <cell r="B2860">
            <v>1977.52</v>
          </cell>
        </row>
        <row r="2861">
          <cell r="A2861">
            <v>36421</v>
          </cell>
          <cell r="B2861">
            <v>1987.08</v>
          </cell>
        </row>
        <row r="2862">
          <cell r="A2862">
            <v>36422</v>
          </cell>
          <cell r="B2862">
            <v>1987.08</v>
          </cell>
        </row>
        <row r="2863">
          <cell r="A2863">
            <v>36423</v>
          </cell>
          <cell r="B2863">
            <v>1987.08</v>
          </cell>
        </row>
        <row r="2864">
          <cell r="A2864">
            <v>36424</v>
          </cell>
          <cell r="B2864">
            <v>1981.64</v>
          </cell>
        </row>
        <row r="2865">
          <cell r="A2865">
            <v>36425</v>
          </cell>
          <cell r="B2865">
            <v>1975.46</v>
          </cell>
        </row>
        <row r="2866">
          <cell r="A2866">
            <v>36426</v>
          </cell>
          <cell r="B2866">
            <v>1992.36</v>
          </cell>
        </row>
        <row r="2867">
          <cell r="A2867">
            <v>36427</v>
          </cell>
          <cell r="B2867">
            <v>1994.86</v>
          </cell>
        </row>
        <row r="2868">
          <cell r="A2868">
            <v>36428</v>
          </cell>
          <cell r="B2868">
            <v>1995.64</v>
          </cell>
        </row>
        <row r="2869">
          <cell r="A2869">
            <v>36429</v>
          </cell>
          <cell r="B2869">
            <v>1995.64</v>
          </cell>
        </row>
        <row r="2870">
          <cell r="A2870">
            <v>36430</v>
          </cell>
          <cell r="B2870">
            <v>1995.64</v>
          </cell>
        </row>
        <row r="2871">
          <cell r="A2871">
            <v>36431</v>
          </cell>
          <cell r="B2871">
            <v>2013.24</v>
          </cell>
        </row>
        <row r="2872">
          <cell r="A2872">
            <v>36432</v>
          </cell>
          <cell r="B2872">
            <v>2003.82</v>
          </cell>
        </row>
        <row r="2873">
          <cell r="A2873">
            <v>36433</v>
          </cell>
          <cell r="B2873">
            <v>2017.27</v>
          </cell>
        </row>
        <row r="2874">
          <cell r="A2874">
            <v>36434</v>
          </cell>
          <cell r="B2874">
            <v>2015.15</v>
          </cell>
        </row>
        <row r="2875">
          <cell r="A2875">
            <v>36435</v>
          </cell>
          <cell r="B2875">
            <v>2004.22</v>
          </cell>
        </row>
        <row r="2876">
          <cell r="A2876">
            <v>36436</v>
          </cell>
          <cell r="B2876">
            <v>2004.22</v>
          </cell>
        </row>
        <row r="2877">
          <cell r="A2877">
            <v>36437</v>
          </cell>
          <cell r="B2877">
            <v>2004.22</v>
          </cell>
        </row>
        <row r="2878">
          <cell r="A2878">
            <v>36438</v>
          </cell>
          <cell r="B2878">
            <v>1992.65</v>
          </cell>
        </row>
        <row r="2879">
          <cell r="A2879">
            <v>36439</v>
          </cell>
          <cell r="B2879">
            <v>2000.48</v>
          </cell>
        </row>
        <row r="2880">
          <cell r="A2880">
            <v>36440</v>
          </cell>
          <cell r="B2880">
            <v>1995.71</v>
          </cell>
        </row>
        <row r="2881">
          <cell r="A2881">
            <v>36441</v>
          </cell>
          <cell r="B2881">
            <v>1993.18</v>
          </cell>
        </row>
        <row r="2882">
          <cell r="A2882">
            <v>36442</v>
          </cell>
          <cell r="B2882">
            <v>1992.74</v>
          </cell>
        </row>
        <row r="2883">
          <cell r="A2883">
            <v>36443</v>
          </cell>
          <cell r="B2883">
            <v>1992.74</v>
          </cell>
        </row>
        <row r="2884">
          <cell r="A2884">
            <v>36444</v>
          </cell>
          <cell r="B2884">
            <v>1992.74</v>
          </cell>
        </row>
        <row r="2885">
          <cell r="A2885">
            <v>36445</v>
          </cell>
          <cell r="B2885">
            <v>1992.03</v>
          </cell>
        </row>
        <row r="2886">
          <cell r="A2886">
            <v>36446</v>
          </cell>
          <cell r="B2886">
            <v>1988.7</v>
          </cell>
        </row>
        <row r="2887">
          <cell r="A2887">
            <v>36447</v>
          </cell>
          <cell r="B2887">
            <v>1981.14</v>
          </cell>
        </row>
        <row r="2888">
          <cell r="A2888">
            <v>36448</v>
          </cell>
          <cell r="B2888">
            <v>1975.8</v>
          </cell>
        </row>
        <row r="2889">
          <cell r="A2889">
            <v>36449</v>
          </cell>
          <cell r="B2889">
            <v>1977.04</v>
          </cell>
        </row>
        <row r="2890">
          <cell r="A2890">
            <v>36450</v>
          </cell>
          <cell r="B2890">
            <v>1977.04</v>
          </cell>
        </row>
        <row r="2891">
          <cell r="A2891">
            <v>36451</v>
          </cell>
          <cell r="B2891">
            <v>1977.04</v>
          </cell>
        </row>
        <row r="2892">
          <cell r="A2892">
            <v>36452</v>
          </cell>
          <cell r="B2892">
            <v>1977.04</v>
          </cell>
        </row>
        <row r="2893">
          <cell r="A2893">
            <v>36453</v>
          </cell>
          <cell r="B2893">
            <v>1965.92</v>
          </cell>
        </row>
        <row r="2894">
          <cell r="A2894">
            <v>36454</v>
          </cell>
          <cell r="B2894">
            <v>1957.53</v>
          </cell>
        </row>
        <row r="2895">
          <cell r="A2895">
            <v>36455</v>
          </cell>
          <cell r="B2895">
            <v>1946</v>
          </cell>
        </row>
        <row r="2896">
          <cell r="A2896">
            <v>36456</v>
          </cell>
          <cell r="B2896">
            <v>1946.24</v>
          </cell>
        </row>
        <row r="2897">
          <cell r="A2897">
            <v>36457</v>
          </cell>
          <cell r="B2897">
            <v>1946.24</v>
          </cell>
        </row>
        <row r="2898">
          <cell r="A2898">
            <v>36458</v>
          </cell>
          <cell r="B2898">
            <v>1946.24</v>
          </cell>
        </row>
        <row r="2899">
          <cell r="A2899">
            <v>36459</v>
          </cell>
          <cell r="B2899">
            <v>1949.33</v>
          </cell>
        </row>
        <row r="2900">
          <cell r="A2900">
            <v>36460</v>
          </cell>
          <cell r="B2900">
            <v>1966.07</v>
          </cell>
        </row>
        <row r="2901">
          <cell r="A2901">
            <v>36461</v>
          </cell>
          <cell r="B2901">
            <v>1968.9</v>
          </cell>
        </row>
        <row r="2902">
          <cell r="A2902">
            <v>36462</v>
          </cell>
          <cell r="B2902">
            <v>1965.44</v>
          </cell>
        </row>
        <row r="2903">
          <cell r="A2903">
            <v>36463</v>
          </cell>
          <cell r="B2903">
            <v>1971.59</v>
          </cell>
        </row>
        <row r="2904">
          <cell r="A2904">
            <v>36464</v>
          </cell>
          <cell r="B2904">
            <v>1971.59</v>
          </cell>
        </row>
        <row r="2905">
          <cell r="A2905">
            <v>36465</v>
          </cell>
          <cell r="B2905">
            <v>1971.59</v>
          </cell>
        </row>
        <row r="2906">
          <cell r="A2906">
            <v>36466</v>
          </cell>
          <cell r="B2906">
            <v>1971.59</v>
          </cell>
        </row>
        <row r="2907">
          <cell r="A2907">
            <v>36467</v>
          </cell>
          <cell r="B2907">
            <v>1966.5</v>
          </cell>
        </row>
        <row r="2908">
          <cell r="A2908">
            <v>36468</v>
          </cell>
          <cell r="B2908">
            <v>1960.7</v>
          </cell>
        </row>
        <row r="2909">
          <cell r="A2909">
            <v>36469</v>
          </cell>
          <cell r="B2909">
            <v>1962.16</v>
          </cell>
        </row>
        <row r="2910">
          <cell r="A2910">
            <v>36470</v>
          </cell>
          <cell r="B2910">
            <v>1959.46</v>
          </cell>
        </row>
        <row r="2911">
          <cell r="A2911">
            <v>36471</v>
          </cell>
          <cell r="B2911">
            <v>1959.46</v>
          </cell>
        </row>
        <row r="2912">
          <cell r="A2912">
            <v>36472</v>
          </cell>
          <cell r="B2912">
            <v>1959.46</v>
          </cell>
        </row>
        <row r="2913">
          <cell r="A2913">
            <v>36473</v>
          </cell>
          <cell r="B2913">
            <v>1954.56</v>
          </cell>
        </row>
        <row r="2914">
          <cell r="A2914">
            <v>36474</v>
          </cell>
          <cell r="B2914">
            <v>1948.05</v>
          </cell>
        </row>
        <row r="2915">
          <cell r="A2915">
            <v>36475</v>
          </cell>
          <cell r="B2915">
            <v>1951.11</v>
          </cell>
        </row>
        <row r="2916">
          <cell r="A2916">
            <v>36476</v>
          </cell>
          <cell r="B2916">
            <v>1958.41</v>
          </cell>
        </row>
        <row r="2917">
          <cell r="A2917">
            <v>36477</v>
          </cell>
          <cell r="B2917">
            <v>1961.8</v>
          </cell>
        </row>
        <row r="2918">
          <cell r="A2918">
            <v>36478</v>
          </cell>
          <cell r="B2918">
            <v>1961.8</v>
          </cell>
        </row>
        <row r="2919">
          <cell r="A2919">
            <v>36479</v>
          </cell>
          <cell r="B2919">
            <v>1961.8</v>
          </cell>
        </row>
        <row r="2920">
          <cell r="A2920">
            <v>36480</v>
          </cell>
          <cell r="B2920">
            <v>1961.8</v>
          </cell>
        </row>
        <row r="2921">
          <cell r="A2921">
            <v>36481</v>
          </cell>
          <cell r="B2921">
            <v>1961.7</v>
          </cell>
        </row>
        <row r="2922">
          <cell r="A2922">
            <v>36482</v>
          </cell>
          <cell r="B2922">
            <v>1946.27</v>
          </cell>
        </row>
        <row r="2923">
          <cell r="A2923">
            <v>36483</v>
          </cell>
          <cell r="B2923">
            <v>1927.47</v>
          </cell>
        </row>
        <row r="2924">
          <cell r="A2924">
            <v>36484</v>
          </cell>
          <cell r="B2924">
            <v>1925.11</v>
          </cell>
        </row>
        <row r="2925">
          <cell r="A2925">
            <v>36485</v>
          </cell>
          <cell r="B2925">
            <v>1925.11</v>
          </cell>
        </row>
        <row r="2926">
          <cell r="A2926">
            <v>36486</v>
          </cell>
          <cell r="B2926">
            <v>1925.11</v>
          </cell>
        </row>
        <row r="2927">
          <cell r="A2927">
            <v>36487</v>
          </cell>
          <cell r="B2927">
            <v>1935.48</v>
          </cell>
        </row>
        <row r="2928">
          <cell r="A2928">
            <v>36488</v>
          </cell>
          <cell r="B2928">
            <v>1925</v>
          </cell>
        </row>
        <row r="2929">
          <cell r="A2929">
            <v>36489</v>
          </cell>
          <cell r="B2929">
            <v>1912.86</v>
          </cell>
        </row>
        <row r="2930">
          <cell r="A2930">
            <v>36490</v>
          </cell>
          <cell r="B2930">
            <v>1918.85</v>
          </cell>
        </row>
        <row r="2931">
          <cell r="A2931">
            <v>36491</v>
          </cell>
          <cell r="B2931">
            <v>1921.93</v>
          </cell>
        </row>
        <row r="2932">
          <cell r="A2932">
            <v>36492</v>
          </cell>
          <cell r="B2932">
            <v>1921.93</v>
          </cell>
        </row>
        <row r="2933">
          <cell r="A2933">
            <v>36493</v>
          </cell>
          <cell r="B2933">
            <v>1921.93</v>
          </cell>
        </row>
        <row r="2934">
          <cell r="A2934">
            <v>36494</v>
          </cell>
          <cell r="B2934">
            <v>1923.77</v>
          </cell>
        </row>
        <row r="2935">
          <cell r="A2935">
            <v>36495</v>
          </cell>
          <cell r="B2935">
            <v>1922.47</v>
          </cell>
        </row>
        <row r="2936">
          <cell r="A2936">
            <v>36496</v>
          </cell>
          <cell r="B2936">
            <v>1918.63</v>
          </cell>
        </row>
        <row r="2937">
          <cell r="A2937">
            <v>36497</v>
          </cell>
          <cell r="B2937">
            <v>1911.35</v>
          </cell>
        </row>
        <row r="2938">
          <cell r="A2938">
            <v>36498</v>
          </cell>
          <cell r="B2938">
            <v>1903.8</v>
          </cell>
        </row>
        <row r="2939">
          <cell r="A2939">
            <v>36499</v>
          </cell>
          <cell r="B2939">
            <v>1903.8</v>
          </cell>
        </row>
        <row r="2940">
          <cell r="A2940">
            <v>36500</v>
          </cell>
          <cell r="B2940">
            <v>1903.8</v>
          </cell>
        </row>
        <row r="2941">
          <cell r="A2941">
            <v>36501</v>
          </cell>
          <cell r="B2941">
            <v>1886.46</v>
          </cell>
        </row>
        <row r="2942">
          <cell r="A2942">
            <v>36502</v>
          </cell>
          <cell r="B2942">
            <v>1888.99</v>
          </cell>
        </row>
        <row r="2943">
          <cell r="A2943">
            <v>36503</v>
          </cell>
          <cell r="B2943">
            <v>1888.99</v>
          </cell>
        </row>
        <row r="2944">
          <cell r="A2944">
            <v>36504</v>
          </cell>
          <cell r="B2944">
            <v>1906.91</v>
          </cell>
        </row>
        <row r="2945">
          <cell r="A2945">
            <v>36505</v>
          </cell>
          <cell r="B2945">
            <v>1900.22</v>
          </cell>
        </row>
        <row r="2946">
          <cell r="A2946">
            <v>36506</v>
          </cell>
          <cell r="B2946">
            <v>1900.22</v>
          </cell>
        </row>
        <row r="2947">
          <cell r="A2947">
            <v>36507</v>
          </cell>
          <cell r="B2947">
            <v>1900.22</v>
          </cell>
        </row>
        <row r="2948">
          <cell r="A2948">
            <v>36508</v>
          </cell>
          <cell r="B2948">
            <v>1905.5</v>
          </cell>
        </row>
        <row r="2949">
          <cell r="A2949">
            <v>36509</v>
          </cell>
          <cell r="B2949">
            <v>1891.67</v>
          </cell>
        </row>
        <row r="2950">
          <cell r="A2950">
            <v>36510</v>
          </cell>
          <cell r="B2950">
            <v>1874.14</v>
          </cell>
        </row>
        <row r="2951">
          <cell r="A2951">
            <v>36511</v>
          </cell>
          <cell r="B2951">
            <v>1879.55</v>
          </cell>
        </row>
        <row r="2952">
          <cell r="A2952">
            <v>36512</v>
          </cell>
          <cell r="B2952">
            <v>1867.02</v>
          </cell>
        </row>
        <row r="2953">
          <cell r="A2953">
            <v>36513</v>
          </cell>
          <cell r="B2953">
            <v>1867.02</v>
          </cell>
        </row>
        <row r="2954">
          <cell r="A2954">
            <v>36514</v>
          </cell>
          <cell r="B2954">
            <v>1867.02</v>
          </cell>
        </row>
        <row r="2955">
          <cell r="A2955">
            <v>36515</v>
          </cell>
          <cell r="B2955">
            <v>1868.47</v>
          </cell>
        </row>
        <row r="2956">
          <cell r="A2956">
            <v>36516</v>
          </cell>
          <cell r="B2956">
            <v>1884.64</v>
          </cell>
        </row>
        <row r="2957">
          <cell r="A2957">
            <v>36517</v>
          </cell>
          <cell r="B2957">
            <v>1886.27</v>
          </cell>
        </row>
        <row r="2958">
          <cell r="A2958">
            <v>36518</v>
          </cell>
          <cell r="B2958">
            <v>1874.77</v>
          </cell>
        </row>
        <row r="2959">
          <cell r="A2959">
            <v>36519</v>
          </cell>
          <cell r="B2959">
            <v>1874.58</v>
          </cell>
        </row>
        <row r="2960">
          <cell r="A2960">
            <v>36520</v>
          </cell>
          <cell r="B2960">
            <v>1874.58</v>
          </cell>
        </row>
        <row r="2961">
          <cell r="A2961">
            <v>36521</v>
          </cell>
          <cell r="B2961">
            <v>1874.58</v>
          </cell>
        </row>
        <row r="2962">
          <cell r="A2962">
            <v>36522</v>
          </cell>
          <cell r="B2962">
            <v>1870.65</v>
          </cell>
        </row>
        <row r="2963">
          <cell r="A2963">
            <v>36523</v>
          </cell>
          <cell r="B2963">
            <v>1867.82</v>
          </cell>
        </row>
        <row r="2964">
          <cell r="A2964">
            <v>36524</v>
          </cell>
          <cell r="B2964">
            <v>1873.77</v>
          </cell>
        </row>
        <row r="2965">
          <cell r="A2965">
            <v>36525</v>
          </cell>
          <cell r="B2965">
            <v>1873.77</v>
          </cell>
        </row>
        <row r="2966">
          <cell r="A2966">
            <v>36526</v>
          </cell>
          <cell r="B2966">
            <v>1873.77</v>
          </cell>
        </row>
        <row r="2967">
          <cell r="A2967">
            <v>36527</v>
          </cell>
          <cell r="B2967">
            <v>1873.77</v>
          </cell>
        </row>
        <row r="2968">
          <cell r="A2968">
            <v>36528</v>
          </cell>
          <cell r="B2968">
            <v>1873.77</v>
          </cell>
        </row>
        <row r="2969">
          <cell r="A2969">
            <v>36529</v>
          </cell>
          <cell r="B2969">
            <v>1874.35</v>
          </cell>
        </row>
        <row r="2970">
          <cell r="A2970">
            <v>36530</v>
          </cell>
          <cell r="B2970">
            <v>1895.97</v>
          </cell>
        </row>
        <row r="2971">
          <cell r="A2971">
            <v>36531</v>
          </cell>
          <cell r="B2971">
            <v>1912.69</v>
          </cell>
        </row>
        <row r="2972">
          <cell r="A2972">
            <v>36532</v>
          </cell>
          <cell r="B2972">
            <v>1911.33</v>
          </cell>
        </row>
        <row r="2973">
          <cell r="A2973">
            <v>36533</v>
          </cell>
          <cell r="B2973">
            <v>1900.14</v>
          </cell>
        </row>
        <row r="2974">
          <cell r="A2974">
            <v>36534</v>
          </cell>
          <cell r="B2974">
            <v>1900.14</v>
          </cell>
        </row>
        <row r="2975">
          <cell r="A2975">
            <v>36535</v>
          </cell>
          <cell r="B2975">
            <v>1900.14</v>
          </cell>
        </row>
        <row r="2976">
          <cell r="A2976">
            <v>36536</v>
          </cell>
          <cell r="B2976">
            <v>1900.14</v>
          </cell>
        </row>
        <row r="2977">
          <cell r="A2977">
            <v>36537</v>
          </cell>
          <cell r="B2977">
            <v>1902.25</v>
          </cell>
        </row>
        <row r="2978">
          <cell r="A2978">
            <v>36538</v>
          </cell>
          <cell r="B2978">
            <v>1904.54</v>
          </cell>
        </row>
        <row r="2979">
          <cell r="A2979">
            <v>36539</v>
          </cell>
          <cell r="B2979">
            <v>1917.38</v>
          </cell>
        </row>
        <row r="2980">
          <cell r="A2980">
            <v>36540</v>
          </cell>
          <cell r="B2980">
            <v>1920.83</v>
          </cell>
        </row>
        <row r="2981">
          <cell r="A2981">
            <v>36541</v>
          </cell>
          <cell r="B2981">
            <v>1920.83</v>
          </cell>
        </row>
        <row r="2982">
          <cell r="A2982">
            <v>36542</v>
          </cell>
          <cell r="B2982">
            <v>1920.83</v>
          </cell>
        </row>
        <row r="2983">
          <cell r="A2983">
            <v>36543</v>
          </cell>
          <cell r="B2983">
            <v>1919.21</v>
          </cell>
        </row>
        <row r="2984">
          <cell r="A2984">
            <v>36544</v>
          </cell>
          <cell r="B2984">
            <v>1928.51</v>
          </cell>
        </row>
        <row r="2985">
          <cell r="A2985">
            <v>36545</v>
          </cell>
          <cell r="B2985">
            <v>1945.17</v>
          </cell>
        </row>
        <row r="2986">
          <cell r="A2986">
            <v>36546</v>
          </cell>
          <cell r="B2986">
            <v>1938.84</v>
          </cell>
        </row>
        <row r="2987">
          <cell r="A2987">
            <v>36547</v>
          </cell>
          <cell r="B2987">
            <v>1931.97</v>
          </cell>
        </row>
        <row r="2988">
          <cell r="A2988">
            <v>36548</v>
          </cell>
          <cell r="B2988">
            <v>1931.97</v>
          </cell>
        </row>
        <row r="2989">
          <cell r="A2989">
            <v>36549</v>
          </cell>
          <cell r="B2989">
            <v>1931.97</v>
          </cell>
        </row>
        <row r="2990">
          <cell r="A2990">
            <v>36550</v>
          </cell>
          <cell r="B2990">
            <v>1943.88</v>
          </cell>
        </row>
        <row r="2991">
          <cell r="A2991">
            <v>36551</v>
          </cell>
          <cell r="B2991">
            <v>1939.63</v>
          </cell>
        </row>
        <row r="2992">
          <cell r="A2992">
            <v>36552</v>
          </cell>
          <cell r="B2992">
            <v>1958.17</v>
          </cell>
        </row>
        <row r="2993">
          <cell r="A2993">
            <v>36553</v>
          </cell>
          <cell r="B2993">
            <v>1976.14</v>
          </cell>
        </row>
        <row r="2994">
          <cell r="A2994">
            <v>36554</v>
          </cell>
          <cell r="B2994">
            <v>1976.72</v>
          </cell>
        </row>
        <row r="2995">
          <cell r="A2995">
            <v>36555</v>
          </cell>
          <cell r="B2995">
            <v>1976.72</v>
          </cell>
        </row>
        <row r="2996">
          <cell r="A2996">
            <v>36556</v>
          </cell>
          <cell r="B2996">
            <v>1976.72</v>
          </cell>
        </row>
        <row r="2997">
          <cell r="A2997">
            <v>36557</v>
          </cell>
          <cell r="B2997">
            <v>1973.36</v>
          </cell>
        </row>
        <row r="2998">
          <cell r="A2998">
            <v>36558</v>
          </cell>
          <cell r="B2998">
            <v>1970.61</v>
          </cell>
        </row>
        <row r="2999">
          <cell r="A2999">
            <v>36559</v>
          </cell>
          <cell r="B2999">
            <v>1965.61</v>
          </cell>
        </row>
        <row r="3000">
          <cell r="A3000">
            <v>36560</v>
          </cell>
          <cell r="B3000">
            <v>1947.55</v>
          </cell>
        </row>
        <row r="3001">
          <cell r="A3001">
            <v>36561</v>
          </cell>
          <cell r="B3001">
            <v>1948.6</v>
          </cell>
        </row>
        <row r="3002">
          <cell r="A3002">
            <v>36562</v>
          </cell>
          <cell r="B3002">
            <v>1948.6</v>
          </cell>
        </row>
        <row r="3003">
          <cell r="A3003">
            <v>36563</v>
          </cell>
          <cell r="B3003">
            <v>1948.6</v>
          </cell>
        </row>
        <row r="3004">
          <cell r="A3004">
            <v>36564</v>
          </cell>
          <cell r="B3004">
            <v>1950.59</v>
          </cell>
        </row>
        <row r="3005">
          <cell r="A3005">
            <v>36565</v>
          </cell>
          <cell r="B3005">
            <v>1949.54</v>
          </cell>
        </row>
        <row r="3006">
          <cell r="A3006">
            <v>36566</v>
          </cell>
          <cell r="B3006">
            <v>1946.51</v>
          </cell>
        </row>
        <row r="3007">
          <cell r="A3007">
            <v>36567</v>
          </cell>
          <cell r="B3007">
            <v>1952.29</v>
          </cell>
        </row>
        <row r="3008">
          <cell r="A3008">
            <v>36568</v>
          </cell>
          <cell r="B3008">
            <v>1948.16</v>
          </cell>
        </row>
        <row r="3009">
          <cell r="A3009">
            <v>36569</v>
          </cell>
          <cell r="B3009">
            <v>1948.16</v>
          </cell>
        </row>
        <row r="3010">
          <cell r="A3010">
            <v>36570</v>
          </cell>
          <cell r="B3010">
            <v>1948.16</v>
          </cell>
        </row>
        <row r="3011">
          <cell r="A3011">
            <v>36571</v>
          </cell>
          <cell r="B3011">
            <v>1950.77</v>
          </cell>
        </row>
        <row r="3012">
          <cell r="A3012">
            <v>36572</v>
          </cell>
          <cell r="B3012">
            <v>1949.61</v>
          </cell>
        </row>
        <row r="3013">
          <cell r="A3013">
            <v>36573</v>
          </cell>
          <cell r="B3013">
            <v>1946.79</v>
          </cell>
        </row>
        <row r="3014">
          <cell r="A3014">
            <v>36574</v>
          </cell>
          <cell r="B3014">
            <v>1945.31</v>
          </cell>
        </row>
        <row r="3015">
          <cell r="A3015">
            <v>36575</v>
          </cell>
          <cell r="B3015">
            <v>1947.41</v>
          </cell>
        </row>
        <row r="3016">
          <cell r="A3016">
            <v>36576</v>
          </cell>
          <cell r="B3016">
            <v>1947.41</v>
          </cell>
        </row>
        <row r="3017">
          <cell r="A3017">
            <v>36577</v>
          </cell>
          <cell r="B3017">
            <v>1947.41</v>
          </cell>
        </row>
        <row r="3018">
          <cell r="A3018">
            <v>36578</v>
          </cell>
          <cell r="B3018">
            <v>1943.83</v>
          </cell>
        </row>
        <row r="3019">
          <cell r="A3019">
            <v>36579</v>
          </cell>
          <cell r="B3019">
            <v>1941.54</v>
          </cell>
        </row>
        <row r="3020">
          <cell r="A3020">
            <v>36580</v>
          </cell>
          <cell r="B3020">
            <v>1944.18</v>
          </cell>
        </row>
        <row r="3021">
          <cell r="A3021">
            <v>36581</v>
          </cell>
          <cell r="B3021">
            <v>1947.72</v>
          </cell>
        </row>
        <row r="3022">
          <cell r="A3022">
            <v>36582</v>
          </cell>
          <cell r="B3022">
            <v>1947.28</v>
          </cell>
        </row>
        <row r="3023">
          <cell r="A3023">
            <v>36583</v>
          </cell>
          <cell r="B3023">
            <v>1947.28</v>
          </cell>
        </row>
        <row r="3024">
          <cell r="A3024">
            <v>36584</v>
          </cell>
          <cell r="B3024">
            <v>1947.28</v>
          </cell>
        </row>
        <row r="3025">
          <cell r="A3025">
            <v>36585</v>
          </cell>
          <cell r="B3025">
            <v>1946.17</v>
          </cell>
        </row>
        <row r="3026">
          <cell r="A3026">
            <v>36586</v>
          </cell>
          <cell r="B3026">
            <v>1948.05</v>
          </cell>
        </row>
        <row r="3027">
          <cell r="A3027">
            <v>36587</v>
          </cell>
          <cell r="B3027">
            <v>1950.88</v>
          </cell>
        </row>
        <row r="3028">
          <cell r="A3028">
            <v>36588</v>
          </cell>
          <cell r="B3028">
            <v>1956.8</v>
          </cell>
        </row>
        <row r="3029">
          <cell r="A3029">
            <v>36589</v>
          </cell>
          <cell r="B3029">
            <v>1961.16</v>
          </cell>
        </row>
        <row r="3030">
          <cell r="A3030">
            <v>36590</v>
          </cell>
          <cell r="B3030">
            <v>1961.16</v>
          </cell>
        </row>
        <row r="3031">
          <cell r="A3031">
            <v>36591</v>
          </cell>
          <cell r="B3031">
            <v>1961.16</v>
          </cell>
        </row>
        <row r="3032">
          <cell r="A3032">
            <v>36592</v>
          </cell>
          <cell r="B3032">
            <v>1965.63</v>
          </cell>
        </row>
        <row r="3033">
          <cell r="A3033">
            <v>36593</v>
          </cell>
          <cell r="B3033">
            <v>1964.26</v>
          </cell>
        </row>
        <row r="3034">
          <cell r="A3034">
            <v>36594</v>
          </cell>
          <cell r="B3034">
            <v>1960.47</v>
          </cell>
        </row>
        <row r="3035">
          <cell r="A3035">
            <v>36595</v>
          </cell>
          <cell r="B3035">
            <v>1959.77</v>
          </cell>
        </row>
        <row r="3036">
          <cell r="A3036">
            <v>36596</v>
          </cell>
          <cell r="B3036">
            <v>1958.48</v>
          </cell>
        </row>
        <row r="3037">
          <cell r="A3037">
            <v>36597</v>
          </cell>
          <cell r="B3037">
            <v>1958.48</v>
          </cell>
        </row>
        <row r="3038">
          <cell r="A3038">
            <v>36598</v>
          </cell>
          <cell r="B3038">
            <v>1958.48</v>
          </cell>
        </row>
        <row r="3039">
          <cell r="A3039">
            <v>36599</v>
          </cell>
          <cell r="B3039">
            <v>1957.5</v>
          </cell>
        </row>
        <row r="3040">
          <cell r="A3040">
            <v>36600</v>
          </cell>
          <cell r="B3040">
            <v>1955.75</v>
          </cell>
        </row>
        <row r="3041">
          <cell r="A3041">
            <v>36601</v>
          </cell>
          <cell r="B3041">
            <v>1954.26</v>
          </cell>
        </row>
        <row r="3042">
          <cell r="A3042">
            <v>36602</v>
          </cell>
          <cell r="B3042">
            <v>1950.01</v>
          </cell>
        </row>
        <row r="3043">
          <cell r="A3043">
            <v>36603</v>
          </cell>
          <cell r="B3043">
            <v>1952.98</v>
          </cell>
        </row>
        <row r="3044">
          <cell r="A3044">
            <v>36604</v>
          </cell>
          <cell r="B3044">
            <v>1952.98</v>
          </cell>
        </row>
        <row r="3045">
          <cell r="A3045">
            <v>36605</v>
          </cell>
          <cell r="B3045">
            <v>1952.98</v>
          </cell>
        </row>
        <row r="3046">
          <cell r="A3046">
            <v>36606</v>
          </cell>
          <cell r="B3046">
            <v>1952.98</v>
          </cell>
        </row>
        <row r="3047">
          <cell r="A3047">
            <v>36607</v>
          </cell>
          <cell r="B3047">
            <v>1956.98</v>
          </cell>
        </row>
        <row r="3048">
          <cell r="A3048">
            <v>36608</v>
          </cell>
          <cell r="B3048">
            <v>1959.84</v>
          </cell>
        </row>
        <row r="3049">
          <cell r="A3049">
            <v>36609</v>
          </cell>
          <cell r="B3049">
            <v>1954.57</v>
          </cell>
        </row>
        <row r="3050">
          <cell r="A3050">
            <v>36610</v>
          </cell>
          <cell r="B3050">
            <v>1954.83</v>
          </cell>
        </row>
        <row r="3051">
          <cell r="A3051">
            <v>36611</v>
          </cell>
          <cell r="B3051">
            <v>1954.83</v>
          </cell>
        </row>
        <row r="3052">
          <cell r="A3052">
            <v>36612</v>
          </cell>
          <cell r="B3052">
            <v>1954.83</v>
          </cell>
        </row>
        <row r="3053">
          <cell r="A3053">
            <v>36613</v>
          </cell>
          <cell r="B3053">
            <v>1958.93</v>
          </cell>
        </row>
        <row r="3054">
          <cell r="A3054">
            <v>36614</v>
          </cell>
          <cell r="B3054">
            <v>1955.14</v>
          </cell>
        </row>
        <row r="3055">
          <cell r="A3055">
            <v>36615</v>
          </cell>
          <cell r="B3055">
            <v>1949.75</v>
          </cell>
        </row>
        <row r="3056">
          <cell r="A3056">
            <v>36616</v>
          </cell>
          <cell r="B3056">
            <v>1951.56</v>
          </cell>
        </row>
        <row r="3057">
          <cell r="A3057">
            <v>36617</v>
          </cell>
          <cell r="B3057">
            <v>1958.12</v>
          </cell>
        </row>
        <row r="3058">
          <cell r="A3058">
            <v>36618</v>
          </cell>
          <cell r="B3058">
            <v>1958.12</v>
          </cell>
        </row>
        <row r="3059">
          <cell r="A3059">
            <v>36619</v>
          </cell>
          <cell r="B3059">
            <v>1958.12</v>
          </cell>
        </row>
        <row r="3060">
          <cell r="A3060">
            <v>36620</v>
          </cell>
          <cell r="B3060">
            <v>1963.22</v>
          </cell>
        </row>
        <row r="3061">
          <cell r="A3061">
            <v>36621</v>
          </cell>
          <cell r="B3061">
            <v>1964.1</v>
          </cell>
        </row>
        <row r="3062">
          <cell r="A3062">
            <v>36622</v>
          </cell>
          <cell r="B3062">
            <v>1968.92</v>
          </cell>
        </row>
        <row r="3063">
          <cell r="A3063">
            <v>36623</v>
          </cell>
          <cell r="B3063">
            <v>1986.96</v>
          </cell>
        </row>
        <row r="3064">
          <cell r="A3064">
            <v>36624</v>
          </cell>
          <cell r="B3064">
            <v>1996.24</v>
          </cell>
        </row>
        <row r="3065">
          <cell r="A3065">
            <v>36625</v>
          </cell>
          <cell r="B3065">
            <v>1996.24</v>
          </cell>
        </row>
        <row r="3066">
          <cell r="A3066">
            <v>36626</v>
          </cell>
          <cell r="B3066">
            <v>1996.24</v>
          </cell>
        </row>
        <row r="3067">
          <cell r="A3067">
            <v>36627</v>
          </cell>
          <cell r="B3067">
            <v>1998.25</v>
          </cell>
        </row>
        <row r="3068">
          <cell r="A3068">
            <v>36628</v>
          </cell>
          <cell r="B3068">
            <v>1986.75</v>
          </cell>
        </row>
        <row r="3069">
          <cell r="A3069">
            <v>36629</v>
          </cell>
          <cell r="B3069">
            <v>1987.38</v>
          </cell>
        </row>
        <row r="3070">
          <cell r="A3070">
            <v>36630</v>
          </cell>
          <cell r="B3070">
            <v>1987.36</v>
          </cell>
        </row>
        <row r="3071">
          <cell r="A3071">
            <v>36631</v>
          </cell>
          <cell r="B3071">
            <v>1987.39</v>
          </cell>
        </row>
        <row r="3072">
          <cell r="A3072">
            <v>36632</v>
          </cell>
          <cell r="B3072">
            <v>1987.39</v>
          </cell>
        </row>
        <row r="3073">
          <cell r="A3073">
            <v>36633</v>
          </cell>
          <cell r="B3073">
            <v>1987.39</v>
          </cell>
        </row>
        <row r="3074">
          <cell r="A3074">
            <v>36634</v>
          </cell>
          <cell r="B3074">
            <v>1996.29</v>
          </cell>
        </row>
        <row r="3075">
          <cell r="A3075">
            <v>36635</v>
          </cell>
          <cell r="B3075">
            <v>2003.02</v>
          </cell>
        </row>
        <row r="3076">
          <cell r="A3076">
            <v>36636</v>
          </cell>
          <cell r="B3076">
            <v>1996.07</v>
          </cell>
        </row>
        <row r="3077">
          <cell r="A3077">
            <v>36637</v>
          </cell>
          <cell r="B3077">
            <v>1996.07</v>
          </cell>
        </row>
        <row r="3078">
          <cell r="A3078">
            <v>36638</v>
          </cell>
          <cell r="B3078">
            <v>1996.07</v>
          </cell>
        </row>
        <row r="3079">
          <cell r="A3079">
            <v>36639</v>
          </cell>
          <cell r="B3079">
            <v>1996.07</v>
          </cell>
        </row>
        <row r="3080">
          <cell r="A3080">
            <v>36640</v>
          </cell>
          <cell r="B3080">
            <v>1996.07</v>
          </cell>
        </row>
        <row r="3081">
          <cell r="A3081">
            <v>36641</v>
          </cell>
          <cell r="B3081">
            <v>1991.17</v>
          </cell>
        </row>
        <row r="3082">
          <cell r="A3082">
            <v>36642</v>
          </cell>
          <cell r="B3082">
            <v>1988.65</v>
          </cell>
        </row>
        <row r="3083">
          <cell r="A3083">
            <v>36643</v>
          </cell>
          <cell r="B3083">
            <v>1998.95</v>
          </cell>
        </row>
        <row r="3084">
          <cell r="A3084">
            <v>36644</v>
          </cell>
          <cell r="B3084">
            <v>2002.95</v>
          </cell>
        </row>
        <row r="3085">
          <cell r="A3085">
            <v>36645</v>
          </cell>
          <cell r="B3085">
            <v>2004.47</v>
          </cell>
        </row>
        <row r="3086">
          <cell r="A3086">
            <v>36646</v>
          </cell>
          <cell r="B3086">
            <v>2004.47</v>
          </cell>
        </row>
        <row r="3087">
          <cell r="A3087">
            <v>36647</v>
          </cell>
          <cell r="B3087">
            <v>2004.47</v>
          </cell>
        </row>
        <row r="3088">
          <cell r="A3088">
            <v>36648</v>
          </cell>
          <cell r="B3088">
            <v>2004.47</v>
          </cell>
        </row>
        <row r="3089">
          <cell r="A3089">
            <v>36649</v>
          </cell>
          <cell r="B3089">
            <v>2001.62</v>
          </cell>
        </row>
        <row r="3090">
          <cell r="A3090">
            <v>36650</v>
          </cell>
          <cell r="B3090">
            <v>2015.92</v>
          </cell>
        </row>
        <row r="3091">
          <cell r="A3091">
            <v>36651</v>
          </cell>
          <cell r="B3091">
            <v>2027.26</v>
          </cell>
        </row>
        <row r="3092">
          <cell r="A3092">
            <v>36652</v>
          </cell>
          <cell r="B3092">
            <v>2033.17</v>
          </cell>
        </row>
        <row r="3093">
          <cell r="A3093">
            <v>36653</v>
          </cell>
          <cell r="B3093">
            <v>2033.17</v>
          </cell>
        </row>
        <row r="3094">
          <cell r="A3094">
            <v>36654</v>
          </cell>
          <cell r="B3094">
            <v>2033.17</v>
          </cell>
        </row>
        <row r="3095">
          <cell r="A3095">
            <v>36655</v>
          </cell>
          <cell r="B3095">
            <v>2044.59</v>
          </cell>
        </row>
        <row r="3096">
          <cell r="A3096">
            <v>36656</v>
          </cell>
          <cell r="B3096">
            <v>2031.86</v>
          </cell>
        </row>
        <row r="3097">
          <cell r="A3097">
            <v>36657</v>
          </cell>
          <cell r="B3097">
            <v>2021.68</v>
          </cell>
        </row>
        <row r="3098">
          <cell r="A3098">
            <v>36658</v>
          </cell>
          <cell r="B3098">
            <v>2031.96</v>
          </cell>
        </row>
        <row r="3099">
          <cell r="A3099">
            <v>36659</v>
          </cell>
          <cell r="B3099">
            <v>2039.29</v>
          </cell>
        </row>
        <row r="3100">
          <cell r="A3100">
            <v>36660</v>
          </cell>
          <cell r="B3100">
            <v>2039.29</v>
          </cell>
        </row>
        <row r="3101">
          <cell r="A3101">
            <v>36661</v>
          </cell>
          <cell r="B3101">
            <v>2039.29</v>
          </cell>
        </row>
        <row r="3102">
          <cell r="A3102">
            <v>36662</v>
          </cell>
          <cell r="B3102">
            <v>2035.54</v>
          </cell>
        </row>
        <row r="3103">
          <cell r="A3103">
            <v>36663</v>
          </cell>
          <cell r="B3103">
            <v>2037.1</v>
          </cell>
        </row>
        <row r="3104">
          <cell r="A3104">
            <v>36664</v>
          </cell>
          <cell r="B3104">
            <v>2047.79</v>
          </cell>
        </row>
        <row r="3105">
          <cell r="A3105">
            <v>36665</v>
          </cell>
          <cell r="B3105">
            <v>2055.35</v>
          </cell>
        </row>
        <row r="3106">
          <cell r="A3106">
            <v>36666</v>
          </cell>
          <cell r="B3106">
            <v>2076.85</v>
          </cell>
        </row>
        <row r="3107">
          <cell r="A3107">
            <v>36667</v>
          </cell>
          <cell r="B3107">
            <v>2076.85</v>
          </cell>
        </row>
        <row r="3108">
          <cell r="A3108">
            <v>36668</v>
          </cell>
          <cell r="B3108">
            <v>2076.85</v>
          </cell>
        </row>
        <row r="3109">
          <cell r="A3109">
            <v>36669</v>
          </cell>
          <cell r="B3109">
            <v>2094.73</v>
          </cell>
        </row>
        <row r="3110">
          <cell r="A3110">
            <v>36670</v>
          </cell>
          <cell r="B3110">
            <v>2111.94</v>
          </cell>
        </row>
        <row r="3111">
          <cell r="A3111">
            <v>36671</v>
          </cell>
          <cell r="B3111">
            <v>2142.14</v>
          </cell>
        </row>
        <row r="3112">
          <cell r="A3112">
            <v>36672</v>
          </cell>
          <cell r="B3112">
            <v>2113.2800000000002</v>
          </cell>
        </row>
        <row r="3113">
          <cell r="A3113">
            <v>36673</v>
          </cell>
          <cell r="B3113">
            <v>2096.52</v>
          </cell>
        </row>
        <row r="3114">
          <cell r="A3114">
            <v>36674</v>
          </cell>
          <cell r="B3114">
            <v>2096.52</v>
          </cell>
        </row>
        <row r="3115">
          <cell r="A3115">
            <v>36675</v>
          </cell>
          <cell r="B3115">
            <v>2096.52</v>
          </cell>
        </row>
        <row r="3116">
          <cell r="A3116">
            <v>36676</v>
          </cell>
          <cell r="B3116">
            <v>2077.2800000000002</v>
          </cell>
        </row>
        <row r="3117">
          <cell r="A3117">
            <v>36677</v>
          </cell>
          <cell r="B3117">
            <v>2084.92</v>
          </cell>
        </row>
        <row r="3118">
          <cell r="A3118">
            <v>36678</v>
          </cell>
          <cell r="B3118">
            <v>2096.96</v>
          </cell>
        </row>
        <row r="3119">
          <cell r="A3119">
            <v>36679</v>
          </cell>
          <cell r="B3119">
            <v>2095.1</v>
          </cell>
        </row>
        <row r="3120">
          <cell r="A3120">
            <v>36680</v>
          </cell>
          <cell r="B3120">
            <v>2118.5700000000002</v>
          </cell>
        </row>
        <row r="3121">
          <cell r="A3121">
            <v>36681</v>
          </cell>
          <cell r="B3121">
            <v>2118.5700000000002</v>
          </cell>
        </row>
        <row r="3122">
          <cell r="A3122">
            <v>36682</v>
          </cell>
          <cell r="B3122">
            <v>2118.5700000000002</v>
          </cell>
        </row>
        <row r="3123">
          <cell r="A3123">
            <v>36683</v>
          </cell>
          <cell r="B3123">
            <v>2118.5700000000002</v>
          </cell>
        </row>
        <row r="3124">
          <cell r="A3124">
            <v>36684</v>
          </cell>
          <cell r="B3124">
            <v>2121.73</v>
          </cell>
        </row>
        <row r="3125">
          <cell r="A3125">
            <v>36685</v>
          </cell>
          <cell r="B3125">
            <v>2127.0300000000002</v>
          </cell>
        </row>
        <row r="3126">
          <cell r="A3126">
            <v>36686</v>
          </cell>
          <cell r="B3126">
            <v>2125.3000000000002</v>
          </cell>
        </row>
        <row r="3127">
          <cell r="A3127">
            <v>36687</v>
          </cell>
          <cell r="B3127">
            <v>2115.86</v>
          </cell>
        </row>
        <row r="3128">
          <cell r="A3128">
            <v>36688</v>
          </cell>
          <cell r="B3128">
            <v>2115.86</v>
          </cell>
        </row>
        <row r="3129">
          <cell r="A3129">
            <v>36689</v>
          </cell>
          <cell r="B3129">
            <v>2115.86</v>
          </cell>
        </row>
        <row r="3130">
          <cell r="A3130">
            <v>36690</v>
          </cell>
          <cell r="B3130">
            <v>2106.9699999999998</v>
          </cell>
        </row>
        <row r="3131">
          <cell r="A3131">
            <v>36691</v>
          </cell>
          <cell r="B3131">
            <v>2122.2399999999998</v>
          </cell>
        </row>
        <row r="3132">
          <cell r="A3132">
            <v>36692</v>
          </cell>
          <cell r="B3132">
            <v>2111.09</v>
          </cell>
        </row>
        <row r="3133">
          <cell r="A3133">
            <v>36693</v>
          </cell>
          <cell r="B3133">
            <v>2110.5700000000002</v>
          </cell>
        </row>
        <row r="3134">
          <cell r="A3134">
            <v>36694</v>
          </cell>
          <cell r="B3134">
            <v>2114.8000000000002</v>
          </cell>
        </row>
        <row r="3135">
          <cell r="A3135">
            <v>36695</v>
          </cell>
          <cell r="B3135">
            <v>2114.8000000000002</v>
          </cell>
        </row>
        <row r="3136">
          <cell r="A3136">
            <v>36696</v>
          </cell>
          <cell r="B3136">
            <v>2114.8000000000002</v>
          </cell>
        </row>
        <row r="3137">
          <cell r="A3137">
            <v>36697</v>
          </cell>
          <cell r="B3137">
            <v>2115.15</v>
          </cell>
        </row>
        <row r="3138">
          <cell r="A3138">
            <v>36698</v>
          </cell>
          <cell r="B3138">
            <v>2123.58</v>
          </cell>
        </row>
        <row r="3139">
          <cell r="A3139">
            <v>36699</v>
          </cell>
          <cell r="B3139">
            <v>2134.34</v>
          </cell>
        </row>
        <row r="3140">
          <cell r="A3140">
            <v>36700</v>
          </cell>
          <cell r="B3140">
            <v>2129.13</v>
          </cell>
        </row>
        <row r="3141">
          <cell r="A3141">
            <v>36701</v>
          </cell>
          <cell r="B3141">
            <v>2123.9899999999998</v>
          </cell>
        </row>
        <row r="3142">
          <cell r="A3142">
            <v>36702</v>
          </cell>
          <cell r="B3142">
            <v>2123.9899999999998</v>
          </cell>
        </row>
        <row r="3143">
          <cell r="A3143">
            <v>36703</v>
          </cell>
          <cell r="B3143">
            <v>2123.9899999999998</v>
          </cell>
        </row>
        <row r="3144">
          <cell r="A3144">
            <v>36704</v>
          </cell>
          <cell r="B3144">
            <v>2123.9899999999998</v>
          </cell>
        </row>
        <row r="3145">
          <cell r="A3145">
            <v>36705</v>
          </cell>
          <cell r="B3145">
            <v>2135.65</v>
          </cell>
        </row>
        <row r="3146">
          <cell r="A3146">
            <v>36706</v>
          </cell>
          <cell r="B3146">
            <v>2136.2199999999998</v>
          </cell>
        </row>
        <row r="3147">
          <cell r="A3147">
            <v>36707</v>
          </cell>
          <cell r="B3147">
            <v>2139.11</v>
          </cell>
        </row>
        <row r="3148">
          <cell r="A3148">
            <v>36708</v>
          </cell>
          <cell r="B3148">
            <v>2150.7600000000002</v>
          </cell>
        </row>
        <row r="3149">
          <cell r="A3149">
            <v>36709</v>
          </cell>
          <cell r="B3149">
            <v>2150.7600000000002</v>
          </cell>
        </row>
        <row r="3150">
          <cell r="A3150">
            <v>36710</v>
          </cell>
          <cell r="B3150">
            <v>2150.7600000000002</v>
          </cell>
        </row>
        <row r="3151">
          <cell r="A3151">
            <v>36711</v>
          </cell>
          <cell r="B3151">
            <v>2150.7600000000002</v>
          </cell>
        </row>
        <row r="3152">
          <cell r="A3152">
            <v>36712</v>
          </cell>
          <cell r="B3152">
            <v>2151.0500000000002</v>
          </cell>
        </row>
        <row r="3153">
          <cell r="A3153">
            <v>36713</v>
          </cell>
          <cell r="B3153">
            <v>2163.44</v>
          </cell>
        </row>
        <row r="3154">
          <cell r="A3154">
            <v>36714</v>
          </cell>
          <cell r="B3154">
            <v>2168.65</v>
          </cell>
        </row>
        <row r="3155">
          <cell r="A3155">
            <v>36715</v>
          </cell>
          <cell r="B3155">
            <v>2165.5100000000002</v>
          </cell>
        </row>
        <row r="3156">
          <cell r="A3156">
            <v>36716</v>
          </cell>
          <cell r="B3156">
            <v>2165.5100000000002</v>
          </cell>
        </row>
        <row r="3157">
          <cell r="A3157">
            <v>36717</v>
          </cell>
          <cell r="B3157">
            <v>2165.5100000000002</v>
          </cell>
        </row>
        <row r="3158">
          <cell r="A3158">
            <v>36718</v>
          </cell>
          <cell r="B3158">
            <v>2171.63</v>
          </cell>
        </row>
        <row r="3159">
          <cell r="A3159">
            <v>36719</v>
          </cell>
          <cell r="B3159">
            <v>2182.56</v>
          </cell>
        </row>
        <row r="3160">
          <cell r="A3160">
            <v>36720</v>
          </cell>
          <cell r="B3160">
            <v>2172.16</v>
          </cell>
        </row>
        <row r="3161">
          <cell r="A3161">
            <v>36721</v>
          </cell>
          <cell r="B3161">
            <v>2166.2199999999998</v>
          </cell>
        </row>
        <row r="3162">
          <cell r="A3162">
            <v>36722</v>
          </cell>
          <cell r="B3162">
            <v>2156.3200000000002</v>
          </cell>
        </row>
        <row r="3163">
          <cell r="A3163">
            <v>36723</v>
          </cell>
          <cell r="B3163">
            <v>2156.3200000000002</v>
          </cell>
        </row>
        <row r="3164">
          <cell r="A3164">
            <v>36724</v>
          </cell>
          <cell r="B3164">
            <v>2156.3200000000002</v>
          </cell>
        </row>
        <row r="3165">
          <cell r="A3165">
            <v>36725</v>
          </cell>
          <cell r="B3165">
            <v>2144.0100000000002</v>
          </cell>
        </row>
        <row r="3166">
          <cell r="A3166">
            <v>36726</v>
          </cell>
          <cell r="B3166">
            <v>2151.56</v>
          </cell>
        </row>
        <row r="3167">
          <cell r="A3167">
            <v>36727</v>
          </cell>
          <cell r="B3167">
            <v>2155.81</v>
          </cell>
        </row>
        <row r="3168">
          <cell r="A3168">
            <v>36728</v>
          </cell>
          <cell r="B3168">
            <v>2155.81</v>
          </cell>
        </row>
        <row r="3169">
          <cell r="A3169">
            <v>36729</v>
          </cell>
          <cell r="B3169">
            <v>2152.3000000000002</v>
          </cell>
        </row>
        <row r="3170">
          <cell r="A3170">
            <v>36730</v>
          </cell>
          <cell r="B3170">
            <v>2152.3000000000002</v>
          </cell>
        </row>
        <row r="3171">
          <cell r="A3171">
            <v>36731</v>
          </cell>
          <cell r="B3171">
            <v>2152.3000000000002</v>
          </cell>
        </row>
        <row r="3172">
          <cell r="A3172">
            <v>36732</v>
          </cell>
          <cell r="B3172">
            <v>2147.65</v>
          </cell>
        </row>
        <row r="3173">
          <cell r="A3173">
            <v>36733</v>
          </cell>
          <cell r="B3173">
            <v>2153.91</v>
          </cell>
        </row>
        <row r="3174">
          <cell r="A3174">
            <v>36734</v>
          </cell>
          <cell r="B3174">
            <v>2165.37</v>
          </cell>
        </row>
        <row r="3175">
          <cell r="A3175">
            <v>36735</v>
          </cell>
          <cell r="B3175">
            <v>2173.7800000000002</v>
          </cell>
        </row>
        <row r="3176">
          <cell r="A3176">
            <v>36736</v>
          </cell>
          <cell r="B3176">
            <v>2172.79</v>
          </cell>
        </row>
        <row r="3177">
          <cell r="A3177">
            <v>36737</v>
          </cell>
          <cell r="B3177">
            <v>2172.79</v>
          </cell>
        </row>
        <row r="3178">
          <cell r="A3178">
            <v>36738</v>
          </cell>
          <cell r="B3178">
            <v>2172.79</v>
          </cell>
        </row>
        <row r="3179">
          <cell r="A3179">
            <v>36739</v>
          </cell>
          <cell r="B3179">
            <v>2174.5500000000002</v>
          </cell>
        </row>
        <row r="3180">
          <cell r="A3180">
            <v>36740</v>
          </cell>
          <cell r="B3180">
            <v>2175.02</v>
          </cell>
        </row>
        <row r="3181">
          <cell r="A3181">
            <v>36741</v>
          </cell>
          <cell r="B3181">
            <v>2173.62</v>
          </cell>
        </row>
        <row r="3182">
          <cell r="A3182">
            <v>36742</v>
          </cell>
          <cell r="B3182">
            <v>2177.67</v>
          </cell>
        </row>
        <row r="3183">
          <cell r="A3183">
            <v>36743</v>
          </cell>
          <cell r="B3183">
            <v>2180.64</v>
          </cell>
        </row>
        <row r="3184">
          <cell r="A3184">
            <v>36744</v>
          </cell>
          <cell r="B3184">
            <v>2180.64</v>
          </cell>
        </row>
        <row r="3185">
          <cell r="A3185">
            <v>36745</v>
          </cell>
          <cell r="B3185">
            <v>2180.64</v>
          </cell>
        </row>
        <row r="3186">
          <cell r="A3186">
            <v>36746</v>
          </cell>
          <cell r="B3186">
            <v>2180.64</v>
          </cell>
        </row>
        <row r="3187">
          <cell r="A3187">
            <v>36747</v>
          </cell>
          <cell r="B3187">
            <v>2176.52</v>
          </cell>
        </row>
        <row r="3188">
          <cell r="A3188">
            <v>36748</v>
          </cell>
          <cell r="B3188">
            <v>2176.17</v>
          </cell>
        </row>
        <row r="3189">
          <cell r="A3189">
            <v>36749</v>
          </cell>
          <cell r="B3189">
            <v>2179.6</v>
          </cell>
        </row>
        <row r="3190">
          <cell r="A3190">
            <v>36750</v>
          </cell>
          <cell r="B3190">
            <v>2180.89</v>
          </cell>
        </row>
        <row r="3191">
          <cell r="A3191">
            <v>36751</v>
          </cell>
          <cell r="B3191">
            <v>2180.89</v>
          </cell>
        </row>
        <row r="3192">
          <cell r="A3192">
            <v>36752</v>
          </cell>
          <cell r="B3192">
            <v>2180.89</v>
          </cell>
        </row>
        <row r="3193">
          <cell r="A3193">
            <v>36753</v>
          </cell>
          <cell r="B3193">
            <v>2180.9899999999998</v>
          </cell>
        </row>
        <row r="3194">
          <cell r="A3194">
            <v>36754</v>
          </cell>
          <cell r="B3194">
            <v>2185.4499999999998</v>
          </cell>
        </row>
        <row r="3195">
          <cell r="A3195">
            <v>36755</v>
          </cell>
          <cell r="B3195">
            <v>2185.46</v>
          </cell>
        </row>
        <row r="3196">
          <cell r="A3196">
            <v>36756</v>
          </cell>
          <cell r="B3196">
            <v>2185.75</v>
          </cell>
        </row>
        <row r="3197">
          <cell r="A3197">
            <v>36757</v>
          </cell>
          <cell r="B3197">
            <v>2183.0100000000002</v>
          </cell>
        </row>
        <row r="3198">
          <cell r="A3198">
            <v>36758</v>
          </cell>
          <cell r="B3198">
            <v>2183.0100000000002</v>
          </cell>
        </row>
        <row r="3199">
          <cell r="A3199">
            <v>36759</v>
          </cell>
          <cell r="B3199">
            <v>2183.0100000000002</v>
          </cell>
        </row>
        <row r="3200">
          <cell r="A3200">
            <v>36760</v>
          </cell>
          <cell r="B3200">
            <v>2183.0100000000002</v>
          </cell>
        </row>
        <row r="3201">
          <cell r="A3201">
            <v>36761</v>
          </cell>
          <cell r="B3201">
            <v>2187.83</v>
          </cell>
        </row>
        <row r="3202">
          <cell r="A3202">
            <v>36762</v>
          </cell>
          <cell r="B3202">
            <v>2196.7199999999998</v>
          </cell>
        </row>
        <row r="3203">
          <cell r="A3203">
            <v>36763</v>
          </cell>
          <cell r="B3203">
            <v>2205.6</v>
          </cell>
        </row>
        <row r="3204">
          <cell r="A3204">
            <v>36764</v>
          </cell>
          <cell r="B3204">
            <v>2208.8200000000002</v>
          </cell>
        </row>
        <row r="3205">
          <cell r="A3205">
            <v>36765</v>
          </cell>
          <cell r="B3205">
            <v>2208.8200000000002</v>
          </cell>
        </row>
        <row r="3206">
          <cell r="A3206">
            <v>36766</v>
          </cell>
          <cell r="B3206">
            <v>2208.8200000000002</v>
          </cell>
        </row>
        <row r="3207">
          <cell r="A3207">
            <v>36767</v>
          </cell>
          <cell r="B3207">
            <v>2208.17</v>
          </cell>
        </row>
        <row r="3208">
          <cell r="A3208">
            <v>36768</v>
          </cell>
          <cell r="B3208">
            <v>2204.2199999999998</v>
          </cell>
        </row>
        <row r="3209">
          <cell r="A3209">
            <v>36769</v>
          </cell>
          <cell r="B3209">
            <v>2208.21</v>
          </cell>
        </row>
        <row r="3210">
          <cell r="A3210">
            <v>36770</v>
          </cell>
          <cell r="B3210">
            <v>2212.9699999999998</v>
          </cell>
        </row>
        <row r="3211">
          <cell r="A3211">
            <v>36771</v>
          </cell>
          <cell r="B3211">
            <v>2214</v>
          </cell>
        </row>
        <row r="3212">
          <cell r="A3212">
            <v>36772</v>
          </cell>
          <cell r="B3212">
            <v>2214</v>
          </cell>
        </row>
        <row r="3213">
          <cell r="A3213">
            <v>36773</v>
          </cell>
          <cell r="B3213">
            <v>2214</v>
          </cell>
        </row>
        <row r="3214">
          <cell r="A3214">
            <v>36774</v>
          </cell>
          <cell r="B3214">
            <v>2210.3200000000002</v>
          </cell>
        </row>
        <row r="3215">
          <cell r="A3215">
            <v>36775</v>
          </cell>
          <cell r="B3215">
            <v>2211.13</v>
          </cell>
        </row>
        <row r="3216">
          <cell r="A3216">
            <v>36776</v>
          </cell>
          <cell r="B3216">
            <v>2211.11</v>
          </cell>
        </row>
        <row r="3217">
          <cell r="A3217">
            <v>36777</v>
          </cell>
          <cell r="B3217">
            <v>2209.1799999999998</v>
          </cell>
        </row>
        <row r="3218">
          <cell r="A3218">
            <v>36778</v>
          </cell>
          <cell r="B3218">
            <v>2204.85</v>
          </cell>
        </row>
        <row r="3219">
          <cell r="A3219">
            <v>36779</v>
          </cell>
          <cell r="B3219">
            <v>2204.85</v>
          </cell>
        </row>
        <row r="3220">
          <cell r="A3220">
            <v>36780</v>
          </cell>
          <cell r="B3220">
            <v>2204.85</v>
          </cell>
        </row>
        <row r="3221">
          <cell r="A3221">
            <v>36781</v>
          </cell>
          <cell r="B3221">
            <v>2206.39</v>
          </cell>
        </row>
        <row r="3222">
          <cell r="A3222">
            <v>36782</v>
          </cell>
          <cell r="B3222">
            <v>2206.9299999999998</v>
          </cell>
        </row>
        <row r="3223">
          <cell r="A3223">
            <v>36783</v>
          </cell>
          <cell r="B3223">
            <v>2208.64</v>
          </cell>
        </row>
        <row r="3224">
          <cell r="A3224">
            <v>36784</v>
          </cell>
          <cell r="B3224">
            <v>2212.73</v>
          </cell>
        </row>
        <row r="3225">
          <cell r="A3225">
            <v>36785</v>
          </cell>
          <cell r="B3225">
            <v>2210.34</v>
          </cell>
        </row>
        <row r="3226">
          <cell r="A3226">
            <v>36786</v>
          </cell>
          <cell r="B3226">
            <v>2210.34</v>
          </cell>
        </row>
        <row r="3227">
          <cell r="A3227">
            <v>36787</v>
          </cell>
          <cell r="B3227">
            <v>2210.34</v>
          </cell>
        </row>
        <row r="3228">
          <cell r="A3228">
            <v>36788</v>
          </cell>
          <cell r="B3228">
            <v>2211.36</v>
          </cell>
        </row>
        <row r="3229">
          <cell r="A3229">
            <v>36789</v>
          </cell>
          <cell r="B3229">
            <v>2210.81</v>
          </cell>
        </row>
        <row r="3230">
          <cell r="A3230">
            <v>36790</v>
          </cell>
          <cell r="B3230">
            <v>2212.9299999999998</v>
          </cell>
        </row>
        <row r="3231">
          <cell r="A3231">
            <v>36791</v>
          </cell>
          <cell r="B3231">
            <v>2223.46</v>
          </cell>
        </row>
        <row r="3232">
          <cell r="A3232">
            <v>36792</v>
          </cell>
          <cell r="B3232">
            <v>2232.2399999999998</v>
          </cell>
        </row>
        <row r="3233">
          <cell r="A3233">
            <v>36793</v>
          </cell>
          <cell r="B3233">
            <v>2232.2399999999998</v>
          </cell>
        </row>
        <row r="3234">
          <cell r="A3234">
            <v>36794</v>
          </cell>
          <cell r="B3234">
            <v>2232.2399999999998</v>
          </cell>
        </row>
        <row r="3235">
          <cell r="A3235">
            <v>36795</v>
          </cell>
          <cell r="B3235">
            <v>2228.0500000000002</v>
          </cell>
        </row>
        <row r="3236">
          <cell r="A3236">
            <v>36796</v>
          </cell>
          <cell r="B3236">
            <v>2222.67</v>
          </cell>
        </row>
        <row r="3237">
          <cell r="A3237">
            <v>36797</v>
          </cell>
          <cell r="B3237">
            <v>2216.9299999999998</v>
          </cell>
        </row>
        <row r="3238">
          <cell r="A3238">
            <v>36798</v>
          </cell>
          <cell r="B3238">
            <v>2211.94</v>
          </cell>
        </row>
        <row r="3239">
          <cell r="A3239">
            <v>36799</v>
          </cell>
          <cell r="B3239">
            <v>2212.2600000000002</v>
          </cell>
        </row>
        <row r="3240">
          <cell r="A3240">
            <v>36800</v>
          </cell>
          <cell r="B3240">
            <v>2212.2600000000002</v>
          </cell>
        </row>
        <row r="3241">
          <cell r="A3241">
            <v>36801</v>
          </cell>
          <cell r="B3241">
            <v>2212.2600000000002</v>
          </cell>
        </row>
        <row r="3242">
          <cell r="A3242">
            <v>36802</v>
          </cell>
          <cell r="B3242">
            <v>2210.4</v>
          </cell>
        </row>
        <row r="3243">
          <cell r="A3243">
            <v>36803</v>
          </cell>
          <cell r="B3243">
            <v>2201.5100000000002</v>
          </cell>
        </row>
        <row r="3244">
          <cell r="A3244">
            <v>36804</v>
          </cell>
          <cell r="B3244">
            <v>2194.98</v>
          </cell>
        </row>
        <row r="3245">
          <cell r="A3245">
            <v>36805</v>
          </cell>
          <cell r="B3245">
            <v>2185.06</v>
          </cell>
        </row>
        <row r="3246">
          <cell r="A3246">
            <v>36806</v>
          </cell>
          <cell r="B3246">
            <v>2187.38</v>
          </cell>
        </row>
        <row r="3247">
          <cell r="A3247">
            <v>36807</v>
          </cell>
          <cell r="B3247">
            <v>2187.38</v>
          </cell>
        </row>
        <row r="3248">
          <cell r="A3248">
            <v>36808</v>
          </cell>
          <cell r="B3248">
            <v>2187.38</v>
          </cell>
        </row>
        <row r="3249">
          <cell r="A3249">
            <v>36809</v>
          </cell>
          <cell r="B3249">
            <v>2184.2600000000002</v>
          </cell>
        </row>
        <row r="3250">
          <cell r="A3250">
            <v>36810</v>
          </cell>
          <cell r="B3250">
            <v>2182.17</v>
          </cell>
        </row>
        <row r="3251">
          <cell r="A3251">
            <v>36811</v>
          </cell>
          <cell r="B3251">
            <v>2175.9699999999998</v>
          </cell>
        </row>
        <row r="3252">
          <cell r="A3252">
            <v>36812</v>
          </cell>
          <cell r="B3252">
            <v>2175.96</v>
          </cell>
        </row>
        <row r="3253">
          <cell r="A3253">
            <v>36813</v>
          </cell>
          <cell r="B3253">
            <v>2180.69</v>
          </cell>
        </row>
        <row r="3254">
          <cell r="A3254">
            <v>36814</v>
          </cell>
          <cell r="B3254">
            <v>2180.69</v>
          </cell>
        </row>
        <row r="3255">
          <cell r="A3255">
            <v>36815</v>
          </cell>
          <cell r="B3255">
            <v>2180.69</v>
          </cell>
        </row>
        <row r="3256">
          <cell r="A3256">
            <v>36816</v>
          </cell>
          <cell r="B3256">
            <v>2180.69</v>
          </cell>
        </row>
        <row r="3257">
          <cell r="A3257">
            <v>36817</v>
          </cell>
          <cell r="B3257">
            <v>2178.13</v>
          </cell>
        </row>
        <row r="3258">
          <cell r="A3258">
            <v>36818</v>
          </cell>
          <cell r="B3258">
            <v>2162.86</v>
          </cell>
        </row>
        <row r="3259">
          <cell r="A3259">
            <v>36819</v>
          </cell>
          <cell r="B3259">
            <v>2152.31</v>
          </cell>
        </row>
        <row r="3260">
          <cell r="A3260">
            <v>36820</v>
          </cell>
          <cell r="B3260">
            <v>2159.79</v>
          </cell>
        </row>
        <row r="3261">
          <cell r="A3261">
            <v>36821</v>
          </cell>
          <cell r="B3261">
            <v>2159.79</v>
          </cell>
        </row>
        <row r="3262">
          <cell r="A3262">
            <v>36822</v>
          </cell>
          <cell r="B3262">
            <v>2159.79</v>
          </cell>
        </row>
        <row r="3263">
          <cell r="A3263">
            <v>36823</v>
          </cell>
          <cell r="B3263">
            <v>2157.84</v>
          </cell>
        </row>
        <row r="3264">
          <cell r="A3264">
            <v>36824</v>
          </cell>
          <cell r="B3264">
            <v>2153.1799999999998</v>
          </cell>
        </row>
        <row r="3265">
          <cell r="A3265">
            <v>36825</v>
          </cell>
          <cell r="B3265">
            <v>2170.3200000000002</v>
          </cell>
        </row>
        <row r="3266">
          <cell r="A3266">
            <v>36826</v>
          </cell>
          <cell r="B3266">
            <v>2167.2600000000002</v>
          </cell>
        </row>
        <row r="3267">
          <cell r="A3267">
            <v>36827</v>
          </cell>
          <cell r="B3267">
            <v>2158.14</v>
          </cell>
        </row>
        <row r="3268">
          <cell r="A3268">
            <v>36828</v>
          </cell>
          <cell r="B3268">
            <v>2158.14</v>
          </cell>
        </row>
        <row r="3269">
          <cell r="A3269">
            <v>36829</v>
          </cell>
          <cell r="B3269">
            <v>2158.14</v>
          </cell>
        </row>
        <row r="3270">
          <cell r="A3270">
            <v>36830</v>
          </cell>
          <cell r="B3270">
            <v>2158.36</v>
          </cell>
        </row>
        <row r="3271">
          <cell r="A3271">
            <v>36831</v>
          </cell>
          <cell r="B3271">
            <v>2147.89</v>
          </cell>
        </row>
        <row r="3272">
          <cell r="A3272">
            <v>36832</v>
          </cell>
          <cell r="B3272">
            <v>2138.9499999999998</v>
          </cell>
        </row>
        <row r="3273">
          <cell r="A3273">
            <v>36833</v>
          </cell>
          <cell r="B3273">
            <v>2136.73</v>
          </cell>
        </row>
        <row r="3274">
          <cell r="A3274">
            <v>36834</v>
          </cell>
          <cell r="B3274">
            <v>2139.21</v>
          </cell>
        </row>
        <row r="3275">
          <cell r="A3275">
            <v>36835</v>
          </cell>
          <cell r="B3275">
            <v>2139.21</v>
          </cell>
        </row>
        <row r="3276">
          <cell r="A3276">
            <v>36836</v>
          </cell>
          <cell r="B3276">
            <v>2139.21</v>
          </cell>
        </row>
        <row r="3277">
          <cell r="A3277">
            <v>36837</v>
          </cell>
          <cell r="B3277">
            <v>2139.21</v>
          </cell>
        </row>
        <row r="3278">
          <cell r="A3278">
            <v>36838</v>
          </cell>
          <cell r="B3278">
            <v>2134.08</v>
          </cell>
        </row>
        <row r="3279">
          <cell r="A3279">
            <v>36839</v>
          </cell>
          <cell r="B3279">
            <v>2124.84</v>
          </cell>
        </row>
        <row r="3280">
          <cell r="A3280">
            <v>36840</v>
          </cell>
          <cell r="B3280">
            <v>2127.5100000000002</v>
          </cell>
        </row>
        <row r="3281">
          <cell r="A3281">
            <v>36841</v>
          </cell>
          <cell r="B3281">
            <v>2126.41</v>
          </cell>
        </row>
        <row r="3282">
          <cell r="A3282">
            <v>36842</v>
          </cell>
          <cell r="B3282">
            <v>2126.41</v>
          </cell>
        </row>
        <row r="3283">
          <cell r="A3283">
            <v>36843</v>
          </cell>
          <cell r="B3283">
            <v>2126.41</v>
          </cell>
        </row>
        <row r="3284">
          <cell r="A3284">
            <v>36844</v>
          </cell>
          <cell r="B3284">
            <v>2126.41</v>
          </cell>
        </row>
        <row r="3285">
          <cell r="A3285">
            <v>36845</v>
          </cell>
          <cell r="B3285">
            <v>2125.17</v>
          </cell>
        </row>
        <row r="3286">
          <cell r="A3286">
            <v>36846</v>
          </cell>
          <cell r="B3286">
            <v>2125.31</v>
          </cell>
        </row>
        <row r="3287">
          <cell r="A3287">
            <v>36847</v>
          </cell>
          <cell r="B3287">
            <v>2121.64</v>
          </cell>
        </row>
        <row r="3288">
          <cell r="A3288">
            <v>36848</v>
          </cell>
          <cell r="B3288">
            <v>2122.63</v>
          </cell>
        </row>
        <row r="3289">
          <cell r="A3289">
            <v>36849</v>
          </cell>
          <cell r="B3289">
            <v>2122.63</v>
          </cell>
        </row>
        <row r="3290">
          <cell r="A3290">
            <v>36850</v>
          </cell>
          <cell r="B3290">
            <v>2122.63</v>
          </cell>
        </row>
        <row r="3291">
          <cell r="A3291">
            <v>36851</v>
          </cell>
          <cell r="B3291">
            <v>2122.61</v>
          </cell>
        </row>
        <row r="3292">
          <cell r="A3292">
            <v>36852</v>
          </cell>
          <cell r="B3292">
            <v>2124.16</v>
          </cell>
        </row>
        <row r="3293">
          <cell r="A3293">
            <v>36853</v>
          </cell>
          <cell r="B3293">
            <v>2131.7600000000002</v>
          </cell>
        </row>
        <row r="3294">
          <cell r="A3294">
            <v>36854</v>
          </cell>
          <cell r="B3294">
            <v>2141.14</v>
          </cell>
        </row>
        <row r="3295">
          <cell r="A3295">
            <v>36855</v>
          </cell>
          <cell r="B3295">
            <v>2141.91</v>
          </cell>
        </row>
        <row r="3296">
          <cell r="A3296">
            <v>36856</v>
          </cell>
          <cell r="B3296">
            <v>2141.91</v>
          </cell>
        </row>
        <row r="3297">
          <cell r="A3297">
            <v>36857</v>
          </cell>
          <cell r="B3297">
            <v>2141.91</v>
          </cell>
        </row>
        <row r="3298">
          <cell r="A3298">
            <v>36858</v>
          </cell>
          <cell r="B3298">
            <v>2158.0500000000002</v>
          </cell>
        </row>
        <row r="3299">
          <cell r="A3299">
            <v>36859</v>
          </cell>
          <cell r="B3299">
            <v>2169.8200000000002</v>
          </cell>
        </row>
        <row r="3300">
          <cell r="A3300">
            <v>36860</v>
          </cell>
          <cell r="B3300">
            <v>2172.84</v>
          </cell>
        </row>
        <row r="3301">
          <cell r="A3301">
            <v>36861</v>
          </cell>
          <cell r="B3301">
            <v>2168.6</v>
          </cell>
        </row>
        <row r="3302">
          <cell r="A3302">
            <v>36862</v>
          </cell>
          <cell r="B3302">
            <v>2174.85</v>
          </cell>
        </row>
        <row r="3303">
          <cell r="A3303">
            <v>36863</v>
          </cell>
          <cell r="B3303">
            <v>2174.85</v>
          </cell>
        </row>
        <row r="3304">
          <cell r="A3304">
            <v>36864</v>
          </cell>
          <cell r="B3304">
            <v>2174.85</v>
          </cell>
        </row>
        <row r="3305">
          <cell r="A3305">
            <v>36865</v>
          </cell>
          <cell r="B3305">
            <v>2180.3000000000002</v>
          </cell>
        </row>
        <row r="3306">
          <cell r="A3306">
            <v>36866</v>
          </cell>
          <cell r="B3306">
            <v>2184.1799999999998</v>
          </cell>
        </row>
        <row r="3307">
          <cell r="A3307">
            <v>36867</v>
          </cell>
          <cell r="B3307">
            <v>2174.29</v>
          </cell>
        </row>
        <row r="3308">
          <cell r="A3308">
            <v>36868</v>
          </cell>
          <cell r="B3308">
            <v>2176.33</v>
          </cell>
        </row>
        <row r="3309">
          <cell r="A3309">
            <v>36869</v>
          </cell>
          <cell r="B3309">
            <v>2176.33</v>
          </cell>
        </row>
        <row r="3310">
          <cell r="A3310">
            <v>36870</v>
          </cell>
          <cell r="B3310">
            <v>2176.33</v>
          </cell>
        </row>
        <row r="3311">
          <cell r="A3311">
            <v>36871</v>
          </cell>
          <cell r="B3311">
            <v>2176.33</v>
          </cell>
        </row>
        <row r="3312">
          <cell r="A3312">
            <v>36872</v>
          </cell>
          <cell r="B3312">
            <v>2175.5700000000002</v>
          </cell>
        </row>
        <row r="3313">
          <cell r="A3313">
            <v>36873</v>
          </cell>
          <cell r="B3313">
            <v>2183.08</v>
          </cell>
        </row>
        <row r="3314">
          <cell r="A3314">
            <v>36874</v>
          </cell>
          <cell r="B3314">
            <v>2186.87</v>
          </cell>
        </row>
        <row r="3315">
          <cell r="A3315">
            <v>36875</v>
          </cell>
          <cell r="B3315">
            <v>2184.7600000000002</v>
          </cell>
        </row>
        <row r="3316">
          <cell r="A3316">
            <v>36876</v>
          </cell>
          <cell r="B3316">
            <v>2175.91</v>
          </cell>
        </row>
        <row r="3317">
          <cell r="A3317">
            <v>36877</v>
          </cell>
          <cell r="B3317">
            <v>2175.91</v>
          </cell>
        </row>
        <row r="3318">
          <cell r="A3318">
            <v>36878</v>
          </cell>
          <cell r="B3318">
            <v>2175.91</v>
          </cell>
        </row>
        <row r="3319">
          <cell r="A3319">
            <v>36879</v>
          </cell>
          <cell r="B3319">
            <v>2179.13</v>
          </cell>
        </row>
        <row r="3320">
          <cell r="A3320">
            <v>36880</v>
          </cell>
          <cell r="B3320">
            <v>2187.17</v>
          </cell>
        </row>
        <row r="3321">
          <cell r="A3321">
            <v>36881</v>
          </cell>
          <cell r="B3321">
            <v>2185.0500000000002</v>
          </cell>
        </row>
        <row r="3322">
          <cell r="A3322">
            <v>36882</v>
          </cell>
          <cell r="B3322">
            <v>2187.02</v>
          </cell>
        </row>
        <row r="3323">
          <cell r="A3323">
            <v>36883</v>
          </cell>
          <cell r="B3323">
            <v>2193.5700000000002</v>
          </cell>
        </row>
        <row r="3324">
          <cell r="A3324">
            <v>36884</v>
          </cell>
          <cell r="B3324">
            <v>2193.5700000000002</v>
          </cell>
        </row>
        <row r="3325">
          <cell r="A3325">
            <v>36885</v>
          </cell>
          <cell r="B3325">
            <v>2193.5700000000002</v>
          </cell>
        </row>
        <row r="3326">
          <cell r="A3326">
            <v>36886</v>
          </cell>
          <cell r="B3326">
            <v>2193.5700000000002</v>
          </cell>
        </row>
        <row r="3327">
          <cell r="A3327">
            <v>36887</v>
          </cell>
          <cell r="B3327">
            <v>2196.7600000000002</v>
          </cell>
        </row>
        <row r="3328">
          <cell r="A3328">
            <v>36888</v>
          </cell>
          <cell r="B3328">
            <v>2215.35</v>
          </cell>
        </row>
        <row r="3329">
          <cell r="A3329">
            <v>36889</v>
          </cell>
          <cell r="B3329">
            <v>2229.1799999999998</v>
          </cell>
        </row>
        <row r="3330">
          <cell r="A3330">
            <v>36890</v>
          </cell>
          <cell r="B3330">
            <v>2229.1799999999998</v>
          </cell>
        </row>
        <row r="3331">
          <cell r="A3331">
            <v>36891</v>
          </cell>
          <cell r="B3331">
            <v>2229.1799999999998</v>
          </cell>
        </row>
        <row r="3332">
          <cell r="A3332">
            <v>36892</v>
          </cell>
          <cell r="B3332">
            <v>2229.1799999999998</v>
          </cell>
        </row>
        <row r="3333">
          <cell r="A3333">
            <v>36893</v>
          </cell>
          <cell r="B3333">
            <v>2229.1799999999998</v>
          </cell>
        </row>
        <row r="3334">
          <cell r="A3334">
            <v>36894</v>
          </cell>
          <cell r="B3334">
            <v>2219.6</v>
          </cell>
        </row>
        <row r="3335">
          <cell r="A3335">
            <v>36895</v>
          </cell>
          <cell r="B3335">
            <v>2224.38</v>
          </cell>
        </row>
        <row r="3336">
          <cell r="A3336">
            <v>36896</v>
          </cell>
          <cell r="B3336">
            <v>2239.89</v>
          </cell>
        </row>
        <row r="3337">
          <cell r="A3337">
            <v>36897</v>
          </cell>
          <cell r="B3337">
            <v>2243.16</v>
          </cell>
        </row>
        <row r="3338">
          <cell r="A3338">
            <v>36898</v>
          </cell>
          <cell r="B3338">
            <v>2243.16</v>
          </cell>
        </row>
        <row r="3339">
          <cell r="A3339">
            <v>36899</v>
          </cell>
          <cell r="B3339">
            <v>2243.16</v>
          </cell>
        </row>
        <row r="3340">
          <cell r="A3340">
            <v>36900</v>
          </cell>
          <cell r="B3340">
            <v>2243.16</v>
          </cell>
        </row>
        <row r="3341">
          <cell r="A3341">
            <v>36901</v>
          </cell>
          <cell r="B3341">
            <v>2235.4299999999998</v>
          </cell>
        </row>
        <row r="3342">
          <cell r="A3342">
            <v>36902</v>
          </cell>
          <cell r="B3342">
            <v>2230.14</v>
          </cell>
        </row>
        <row r="3343">
          <cell r="A3343">
            <v>36903</v>
          </cell>
          <cell r="B3343">
            <v>2246.58</v>
          </cell>
        </row>
        <row r="3344">
          <cell r="A3344">
            <v>36904</v>
          </cell>
          <cell r="B3344">
            <v>2251.75</v>
          </cell>
        </row>
        <row r="3345">
          <cell r="A3345">
            <v>36905</v>
          </cell>
          <cell r="B3345">
            <v>2251.75</v>
          </cell>
        </row>
        <row r="3346">
          <cell r="A3346">
            <v>36906</v>
          </cell>
          <cell r="B3346">
            <v>2251.75</v>
          </cell>
        </row>
        <row r="3347">
          <cell r="A3347">
            <v>36907</v>
          </cell>
          <cell r="B3347">
            <v>2248.61</v>
          </cell>
        </row>
        <row r="3348">
          <cell r="A3348">
            <v>36908</v>
          </cell>
          <cell r="B3348">
            <v>2245.89</v>
          </cell>
        </row>
        <row r="3349">
          <cell r="A3349">
            <v>36909</v>
          </cell>
          <cell r="B3349">
            <v>2236.46</v>
          </cell>
        </row>
        <row r="3350">
          <cell r="A3350">
            <v>36910</v>
          </cell>
          <cell r="B3350">
            <v>2246.7399999999998</v>
          </cell>
        </row>
        <row r="3351">
          <cell r="A3351">
            <v>36911</v>
          </cell>
          <cell r="B3351">
            <v>2244.59</v>
          </cell>
        </row>
        <row r="3352">
          <cell r="A3352">
            <v>36912</v>
          </cell>
          <cell r="B3352">
            <v>2244.59</v>
          </cell>
        </row>
        <row r="3353">
          <cell r="A3353">
            <v>36913</v>
          </cell>
          <cell r="B3353">
            <v>2244.59</v>
          </cell>
        </row>
        <row r="3354">
          <cell r="A3354">
            <v>36914</v>
          </cell>
          <cell r="B3354">
            <v>2240.02</v>
          </cell>
        </row>
        <row r="3355">
          <cell r="A3355">
            <v>36915</v>
          </cell>
          <cell r="B3355">
            <v>2255.8200000000002</v>
          </cell>
        </row>
        <row r="3356">
          <cell r="A3356">
            <v>36916</v>
          </cell>
          <cell r="B3356">
            <v>2254.35</v>
          </cell>
        </row>
        <row r="3357">
          <cell r="A3357">
            <v>36917</v>
          </cell>
          <cell r="B3357">
            <v>2250.0300000000002</v>
          </cell>
        </row>
        <row r="3358">
          <cell r="A3358">
            <v>36918</v>
          </cell>
          <cell r="B3358">
            <v>2245.46</v>
          </cell>
        </row>
        <row r="3359">
          <cell r="A3359">
            <v>36919</v>
          </cell>
          <cell r="B3359">
            <v>2245.46</v>
          </cell>
        </row>
        <row r="3360">
          <cell r="A3360">
            <v>36920</v>
          </cell>
          <cell r="B3360">
            <v>2245.46</v>
          </cell>
        </row>
        <row r="3361">
          <cell r="A3361">
            <v>36921</v>
          </cell>
          <cell r="B3361">
            <v>2240.56</v>
          </cell>
        </row>
        <row r="3362">
          <cell r="A3362">
            <v>36922</v>
          </cell>
          <cell r="B3362">
            <v>2240.8000000000002</v>
          </cell>
        </row>
        <row r="3363">
          <cell r="A3363">
            <v>36923</v>
          </cell>
          <cell r="B3363">
            <v>2242.08</v>
          </cell>
        </row>
        <row r="3364">
          <cell r="A3364">
            <v>36924</v>
          </cell>
          <cell r="B3364">
            <v>2240.04</v>
          </cell>
        </row>
        <row r="3365">
          <cell r="A3365">
            <v>36925</v>
          </cell>
          <cell r="B3365">
            <v>2242.1999999999998</v>
          </cell>
        </row>
        <row r="3366">
          <cell r="A3366">
            <v>36926</v>
          </cell>
          <cell r="B3366">
            <v>2242.1999999999998</v>
          </cell>
        </row>
        <row r="3367">
          <cell r="A3367">
            <v>36927</v>
          </cell>
          <cell r="B3367">
            <v>2242.1999999999998</v>
          </cell>
        </row>
        <row r="3368">
          <cell r="A3368">
            <v>36928</v>
          </cell>
          <cell r="B3368">
            <v>2238.35</v>
          </cell>
        </row>
        <row r="3369">
          <cell r="A3369">
            <v>36929</v>
          </cell>
          <cell r="B3369">
            <v>2235.0300000000002</v>
          </cell>
        </row>
        <row r="3370">
          <cell r="A3370">
            <v>36930</v>
          </cell>
          <cell r="B3370">
            <v>2238.09</v>
          </cell>
        </row>
        <row r="3371">
          <cell r="A3371">
            <v>36931</v>
          </cell>
          <cell r="B3371">
            <v>2242.6799999999998</v>
          </cell>
        </row>
        <row r="3372">
          <cell r="A3372">
            <v>36932</v>
          </cell>
          <cell r="B3372">
            <v>2237.58</v>
          </cell>
        </row>
        <row r="3373">
          <cell r="A3373">
            <v>36933</v>
          </cell>
          <cell r="B3373">
            <v>2237.58</v>
          </cell>
        </row>
        <row r="3374">
          <cell r="A3374">
            <v>36934</v>
          </cell>
          <cell r="B3374">
            <v>2237.58</v>
          </cell>
        </row>
        <row r="3375">
          <cell r="A3375">
            <v>36935</v>
          </cell>
          <cell r="B3375">
            <v>2229.59</v>
          </cell>
        </row>
        <row r="3376">
          <cell r="A3376">
            <v>36936</v>
          </cell>
          <cell r="B3376">
            <v>2237.37</v>
          </cell>
        </row>
        <row r="3377">
          <cell r="A3377">
            <v>36937</v>
          </cell>
          <cell r="B3377">
            <v>2239.0300000000002</v>
          </cell>
        </row>
        <row r="3378">
          <cell r="A3378">
            <v>36938</v>
          </cell>
          <cell r="B3378">
            <v>2238.61</v>
          </cell>
        </row>
        <row r="3379">
          <cell r="A3379">
            <v>36939</v>
          </cell>
          <cell r="B3379">
            <v>2238.5100000000002</v>
          </cell>
        </row>
        <row r="3380">
          <cell r="A3380">
            <v>36940</v>
          </cell>
          <cell r="B3380">
            <v>2238.5100000000002</v>
          </cell>
        </row>
        <row r="3381">
          <cell r="A3381">
            <v>36941</v>
          </cell>
          <cell r="B3381">
            <v>2238.5100000000002</v>
          </cell>
        </row>
        <row r="3382">
          <cell r="A3382">
            <v>36942</v>
          </cell>
          <cell r="B3382">
            <v>2245.16</v>
          </cell>
        </row>
        <row r="3383">
          <cell r="A3383">
            <v>36943</v>
          </cell>
          <cell r="B3383">
            <v>2247.09</v>
          </cell>
        </row>
        <row r="3384">
          <cell r="A3384">
            <v>36944</v>
          </cell>
          <cell r="B3384">
            <v>2252.65</v>
          </cell>
        </row>
        <row r="3385">
          <cell r="A3385">
            <v>36945</v>
          </cell>
          <cell r="B3385">
            <v>2252.86</v>
          </cell>
        </row>
        <row r="3386">
          <cell r="A3386">
            <v>36946</v>
          </cell>
          <cell r="B3386">
            <v>2257.6999999999998</v>
          </cell>
        </row>
        <row r="3387">
          <cell r="A3387">
            <v>36947</v>
          </cell>
          <cell r="B3387">
            <v>2257.6999999999998</v>
          </cell>
        </row>
        <row r="3388">
          <cell r="A3388">
            <v>36948</v>
          </cell>
          <cell r="B3388">
            <v>2257.6999999999998</v>
          </cell>
        </row>
        <row r="3389">
          <cell r="A3389">
            <v>36949</v>
          </cell>
          <cell r="B3389">
            <v>2256.42</v>
          </cell>
        </row>
        <row r="3390">
          <cell r="A3390">
            <v>36950</v>
          </cell>
          <cell r="B3390">
            <v>2257.4499999999998</v>
          </cell>
        </row>
        <row r="3391">
          <cell r="A3391">
            <v>36951</v>
          </cell>
          <cell r="B3391">
            <v>2259.64</v>
          </cell>
        </row>
        <row r="3392">
          <cell r="A3392">
            <v>36952</v>
          </cell>
          <cell r="B3392">
            <v>2265.44</v>
          </cell>
        </row>
        <row r="3393">
          <cell r="A3393">
            <v>36953</v>
          </cell>
          <cell r="B3393">
            <v>2264.09</v>
          </cell>
        </row>
        <row r="3394">
          <cell r="A3394">
            <v>36954</v>
          </cell>
          <cell r="B3394">
            <v>2264.09</v>
          </cell>
        </row>
        <row r="3395">
          <cell r="A3395">
            <v>36955</v>
          </cell>
          <cell r="B3395">
            <v>2264.09</v>
          </cell>
        </row>
        <row r="3396">
          <cell r="A3396">
            <v>36956</v>
          </cell>
          <cell r="B3396">
            <v>2259.0700000000002</v>
          </cell>
        </row>
        <row r="3397">
          <cell r="A3397">
            <v>36957</v>
          </cell>
          <cell r="B3397">
            <v>2260.33</v>
          </cell>
        </row>
        <row r="3398">
          <cell r="A3398">
            <v>36958</v>
          </cell>
          <cell r="B3398">
            <v>2262.06</v>
          </cell>
        </row>
        <row r="3399">
          <cell r="A3399">
            <v>36959</v>
          </cell>
          <cell r="B3399">
            <v>2262.5500000000002</v>
          </cell>
        </row>
        <row r="3400">
          <cell r="A3400">
            <v>36960</v>
          </cell>
          <cell r="B3400">
            <v>2264.0100000000002</v>
          </cell>
        </row>
        <row r="3401">
          <cell r="A3401">
            <v>36961</v>
          </cell>
          <cell r="B3401">
            <v>2264.0100000000002</v>
          </cell>
        </row>
        <row r="3402">
          <cell r="A3402">
            <v>36962</v>
          </cell>
          <cell r="B3402">
            <v>2264.0100000000002</v>
          </cell>
        </row>
        <row r="3403">
          <cell r="A3403">
            <v>36963</v>
          </cell>
          <cell r="B3403">
            <v>2275.98</v>
          </cell>
        </row>
        <row r="3404">
          <cell r="A3404">
            <v>36964</v>
          </cell>
          <cell r="B3404">
            <v>2275.92</v>
          </cell>
        </row>
        <row r="3405">
          <cell r="A3405">
            <v>36965</v>
          </cell>
          <cell r="B3405">
            <v>2282.0100000000002</v>
          </cell>
        </row>
        <row r="3406">
          <cell r="A3406">
            <v>36966</v>
          </cell>
          <cell r="B3406">
            <v>2281.02</v>
          </cell>
        </row>
        <row r="3407">
          <cell r="A3407">
            <v>36967</v>
          </cell>
          <cell r="B3407">
            <v>2282.96</v>
          </cell>
        </row>
        <row r="3408">
          <cell r="A3408">
            <v>36968</v>
          </cell>
          <cell r="B3408">
            <v>2282.96</v>
          </cell>
        </row>
        <row r="3409">
          <cell r="A3409">
            <v>36969</v>
          </cell>
          <cell r="B3409">
            <v>2282.96</v>
          </cell>
        </row>
        <row r="3410">
          <cell r="A3410">
            <v>36970</v>
          </cell>
          <cell r="B3410">
            <v>2282.96</v>
          </cell>
        </row>
        <row r="3411">
          <cell r="A3411">
            <v>36971</v>
          </cell>
          <cell r="B3411">
            <v>2282.17</v>
          </cell>
        </row>
        <row r="3412">
          <cell r="A3412">
            <v>36972</v>
          </cell>
          <cell r="B3412">
            <v>2284.04</v>
          </cell>
        </row>
        <row r="3413">
          <cell r="A3413">
            <v>36973</v>
          </cell>
          <cell r="B3413">
            <v>2290.02</v>
          </cell>
        </row>
        <row r="3414">
          <cell r="A3414">
            <v>36974</v>
          </cell>
          <cell r="B3414">
            <v>2295.7399999999998</v>
          </cell>
        </row>
        <row r="3415">
          <cell r="A3415">
            <v>36975</v>
          </cell>
          <cell r="B3415">
            <v>2295.7399999999998</v>
          </cell>
        </row>
        <row r="3416">
          <cell r="A3416">
            <v>36976</v>
          </cell>
          <cell r="B3416">
            <v>2295.7399999999998</v>
          </cell>
        </row>
        <row r="3417">
          <cell r="A3417">
            <v>36977</v>
          </cell>
          <cell r="B3417">
            <v>2293.9899999999998</v>
          </cell>
        </row>
        <row r="3418">
          <cell r="A3418">
            <v>36978</v>
          </cell>
          <cell r="B3418">
            <v>2299.6799999999998</v>
          </cell>
        </row>
        <row r="3419">
          <cell r="A3419">
            <v>36979</v>
          </cell>
          <cell r="B3419">
            <v>2303.86</v>
          </cell>
        </row>
        <row r="3420">
          <cell r="A3420">
            <v>36980</v>
          </cell>
          <cell r="B3420">
            <v>2309.83</v>
          </cell>
        </row>
        <row r="3421">
          <cell r="A3421">
            <v>36981</v>
          </cell>
          <cell r="B3421">
            <v>2310.5700000000002</v>
          </cell>
        </row>
        <row r="3422">
          <cell r="A3422">
            <v>36982</v>
          </cell>
          <cell r="B3422">
            <v>2310.5700000000002</v>
          </cell>
        </row>
        <row r="3423">
          <cell r="A3423">
            <v>36983</v>
          </cell>
          <cell r="B3423">
            <v>2310.5700000000002</v>
          </cell>
        </row>
        <row r="3424">
          <cell r="A3424">
            <v>36984</v>
          </cell>
          <cell r="B3424">
            <v>2304.19</v>
          </cell>
        </row>
        <row r="3425">
          <cell r="A3425">
            <v>36985</v>
          </cell>
          <cell r="B3425">
            <v>2308.64</v>
          </cell>
        </row>
        <row r="3426">
          <cell r="A3426">
            <v>36986</v>
          </cell>
          <cell r="B3426">
            <v>2315.81</v>
          </cell>
        </row>
        <row r="3427">
          <cell r="A3427">
            <v>36987</v>
          </cell>
          <cell r="B3427">
            <v>2317.46</v>
          </cell>
        </row>
        <row r="3428">
          <cell r="A3428">
            <v>36988</v>
          </cell>
          <cell r="B3428">
            <v>2318.58</v>
          </cell>
        </row>
        <row r="3429">
          <cell r="A3429">
            <v>36989</v>
          </cell>
          <cell r="B3429">
            <v>2318.58</v>
          </cell>
        </row>
        <row r="3430">
          <cell r="A3430">
            <v>36990</v>
          </cell>
          <cell r="B3430">
            <v>2318.58</v>
          </cell>
        </row>
        <row r="3431">
          <cell r="A3431">
            <v>36991</v>
          </cell>
          <cell r="B3431">
            <v>2315.21</v>
          </cell>
        </row>
        <row r="3432">
          <cell r="A3432">
            <v>36992</v>
          </cell>
          <cell r="B3432">
            <v>2309.84</v>
          </cell>
        </row>
        <row r="3433">
          <cell r="A3433">
            <v>36993</v>
          </cell>
          <cell r="B3433">
            <v>2314.0700000000002</v>
          </cell>
        </row>
        <row r="3434">
          <cell r="A3434">
            <v>36994</v>
          </cell>
          <cell r="B3434">
            <v>2314.0700000000002</v>
          </cell>
        </row>
        <row r="3435">
          <cell r="A3435">
            <v>36995</v>
          </cell>
          <cell r="B3435">
            <v>2314.0700000000002</v>
          </cell>
        </row>
        <row r="3436">
          <cell r="A3436">
            <v>36996</v>
          </cell>
          <cell r="B3436">
            <v>2314.0700000000002</v>
          </cell>
        </row>
        <row r="3437">
          <cell r="A3437">
            <v>36997</v>
          </cell>
          <cell r="B3437">
            <v>2314.0700000000002</v>
          </cell>
        </row>
        <row r="3438">
          <cell r="A3438">
            <v>36998</v>
          </cell>
          <cell r="B3438">
            <v>2320.1799999999998</v>
          </cell>
        </row>
        <row r="3439">
          <cell r="A3439">
            <v>36999</v>
          </cell>
          <cell r="B3439">
            <v>2319.5700000000002</v>
          </cell>
        </row>
        <row r="3440">
          <cell r="A3440">
            <v>37000</v>
          </cell>
          <cell r="B3440">
            <v>2316.91</v>
          </cell>
        </row>
        <row r="3441">
          <cell r="A3441">
            <v>37001</v>
          </cell>
          <cell r="B3441">
            <v>2327.08</v>
          </cell>
        </row>
        <row r="3442">
          <cell r="A3442">
            <v>37002</v>
          </cell>
          <cell r="B3442">
            <v>2329.73</v>
          </cell>
        </row>
        <row r="3443">
          <cell r="A3443">
            <v>37003</v>
          </cell>
          <cell r="B3443">
            <v>2329.73</v>
          </cell>
        </row>
        <row r="3444">
          <cell r="A3444">
            <v>37004</v>
          </cell>
          <cell r="B3444">
            <v>2329.73</v>
          </cell>
        </row>
        <row r="3445">
          <cell r="A3445">
            <v>37005</v>
          </cell>
          <cell r="B3445">
            <v>2334.38</v>
          </cell>
        </row>
        <row r="3446">
          <cell r="A3446">
            <v>37006</v>
          </cell>
          <cell r="B3446">
            <v>2339.16</v>
          </cell>
        </row>
        <row r="3447">
          <cell r="A3447">
            <v>37007</v>
          </cell>
          <cell r="B3447">
            <v>2345.21</v>
          </cell>
        </row>
        <row r="3448">
          <cell r="A3448">
            <v>37008</v>
          </cell>
          <cell r="B3448">
            <v>2345.5700000000002</v>
          </cell>
        </row>
        <row r="3449">
          <cell r="A3449">
            <v>37009</v>
          </cell>
          <cell r="B3449">
            <v>2346.73</v>
          </cell>
        </row>
        <row r="3450">
          <cell r="A3450">
            <v>37010</v>
          </cell>
          <cell r="B3450">
            <v>2346.73</v>
          </cell>
        </row>
        <row r="3451">
          <cell r="A3451">
            <v>37011</v>
          </cell>
          <cell r="B3451">
            <v>2346.73</v>
          </cell>
        </row>
        <row r="3452">
          <cell r="A3452">
            <v>37012</v>
          </cell>
          <cell r="B3452">
            <v>2341.09</v>
          </cell>
        </row>
        <row r="3453">
          <cell r="A3453">
            <v>37013</v>
          </cell>
          <cell r="B3453">
            <v>2341.09</v>
          </cell>
        </row>
        <row r="3454">
          <cell r="A3454">
            <v>37014</v>
          </cell>
          <cell r="B3454">
            <v>2345.96</v>
          </cell>
        </row>
        <row r="3455">
          <cell r="A3455">
            <v>37015</v>
          </cell>
          <cell r="B3455">
            <v>2349.9499999999998</v>
          </cell>
        </row>
        <row r="3456">
          <cell r="A3456">
            <v>37016</v>
          </cell>
          <cell r="B3456">
            <v>2354.4699999999998</v>
          </cell>
        </row>
        <row r="3457">
          <cell r="A3457">
            <v>37017</v>
          </cell>
          <cell r="B3457">
            <v>2354.4699999999998</v>
          </cell>
        </row>
        <row r="3458">
          <cell r="A3458">
            <v>37018</v>
          </cell>
          <cell r="B3458">
            <v>2354.4699999999998</v>
          </cell>
        </row>
        <row r="3459">
          <cell r="A3459">
            <v>37019</v>
          </cell>
          <cell r="B3459">
            <v>2359.54</v>
          </cell>
        </row>
        <row r="3460">
          <cell r="A3460">
            <v>37020</v>
          </cell>
          <cell r="B3460">
            <v>2359.2199999999998</v>
          </cell>
        </row>
        <row r="3461">
          <cell r="A3461">
            <v>37021</v>
          </cell>
          <cell r="B3461">
            <v>2359.98</v>
          </cell>
        </row>
        <row r="3462">
          <cell r="A3462">
            <v>37022</v>
          </cell>
          <cell r="B3462">
            <v>2359.79</v>
          </cell>
        </row>
        <row r="3463">
          <cell r="A3463">
            <v>37023</v>
          </cell>
          <cell r="B3463">
            <v>2367.3000000000002</v>
          </cell>
        </row>
        <row r="3464">
          <cell r="A3464">
            <v>37024</v>
          </cell>
          <cell r="B3464">
            <v>2367.3000000000002</v>
          </cell>
        </row>
        <row r="3465">
          <cell r="A3465">
            <v>37025</v>
          </cell>
          <cell r="B3465">
            <v>2367.3000000000002</v>
          </cell>
        </row>
        <row r="3466">
          <cell r="A3466">
            <v>37026</v>
          </cell>
          <cell r="B3466">
            <v>2371.58</v>
          </cell>
        </row>
        <row r="3467">
          <cell r="A3467">
            <v>37027</v>
          </cell>
          <cell r="B3467">
            <v>2376.9299999999998</v>
          </cell>
        </row>
        <row r="3468">
          <cell r="A3468">
            <v>37028</v>
          </cell>
          <cell r="B3468">
            <v>2378.21</v>
          </cell>
        </row>
        <row r="3469">
          <cell r="A3469">
            <v>37029</v>
          </cell>
          <cell r="B3469">
            <v>2378.41</v>
          </cell>
        </row>
        <row r="3470">
          <cell r="A3470">
            <v>37030</v>
          </cell>
          <cell r="B3470">
            <v>2348.88</v>
          </cell>
        </row>
        <row r="3471">
          <cell r="A3471">
            <v>37031</v>
          </cell>
          <cell r="B3471">
            <v>2348.88</v>
          </cell>
        </row>
        <row r="3472">
          <cell r="A3472">
            <v>37032</v>
          </cell>
          <cell r="B3472">
            <v>2348.88</v>
          </cell>
        </row>
        <row r="3473">
          <cell r="A3473">
            <v>37033</v>
          </cell>
          <cell r="B3473">
            <v>2314.75</v>
          </cell>
        </row>
        <row r="3474">
          <cell r="A3474">
            <v>37034</v>
          </cell>
          <cell r="B3474">
            <v>2316.7199999999998</v>
          </cell>
        </row>
        <row r="3475">
          <cell r="A3475">
            <v>37035</v>
          </cell>
          <cell r="B3475">
            <v>2295.23</v>
          </cell>
        </row>
        <row r="3476">
          <cell r="A3476">
            <v>37036</v>
          </cell>
          <cell r="B3476">
            <v>2310.64</v>
          </cell>
        </row>
        <row r="3477">
          <cell r="A3477">
            <v>37037</v>
          </cell>
          <cell r="B3477">
            <v>2339.98</v>
          </cell>
        </row>
        <row r="3478">
          <cell r="A3478">
            <v>37038</v>
          </cell>
          <cell r="B3478">
            <v>2339.98</v>
          </cell>
        </row>
        <row r="3479">
          <cell r="A3479">
            <v>37039</v>
          </cell>
          <cell r="B3479">
            <v>2339.98</v>
          </cell>
        </row>
        <row r="3480">
          <cell r="A3480">
            <v>37040</v>
          </cell>
          <cell r="B3480">
            <v>2339.98</v>
          </cell>
        </row>
        <row r="3481">
          <cell r="A3481">
            <v>37041</v>
          </cell>
          <cell r="B3481">
            <v>2331.91</v>
          </cell>
        </row>
        <row r="3482">
          <cell r="A3482">
            <v>37042</v>
          </cell>
          <cell r="B3482">
            <v>2324.98</v>
          </cell>
        </row>
        <row r="3483">
          <cell r="A3483">
            <v>37043</v>
          </cell>
          <cell r="B3483">
            <v>2327.25</v>
          </cell>
        </row>
        <row r="3484">
          <cell r="A3484">
            <v>37044</v>
          </cell>
          <cell r="B3484">
            <v>2319.16</v>
          </cell>
        </row>
        <row r="3485">
          <cell r="A3485">
            <v>37045</v>
          </cell>
          <cell r="B3485">
            <v>2319.16</v>
          </cell>
        </row>
        <row r="3486">
          <cell r="A3486">
            <v>37046</v>
          </cell>
          <cell r="B3486">
            <v>2319.16</v>
          </cell>
        </row>
        <row r="3487">
          <cell r="A3487">
            <v>37047</v>
          </cell>
          <cell r="B3487">
            <v>2296.88</v>
          </cell>
        </row>
        <row r="3488">
          <cell r="A3488">
            <v>37048</v>
          </cell>
          <cell r="B3488">
            <v>2303.37</v>
          </cell>
        </row>
        <row r="3489">
          <cell r="A3489">
            <v>37049</v>
          </cell>
          <cell r="B3489">
            <v>2303.38</v>
          </cell>
        </row>
        <row r="3490">
          <cell r="A3490">
            <v>37050</v>
          </cell>
          <cell r="B3490">
            <v>2303.41</v>
          </cell>
        </row>
        <row r="3491">
          <cell r="A3491">
            <v>37051</v>
          </cell>
          <cell r="B3491">
            <v>2296.31</v>
          </cell>
        </row>
        <row r="3492">
          <cell r="A3492">
            <v>37052</v>
          </cell>
          <cell r="B3492">
            <v>2296.31</v>
          </cell>
        </row>
        <row r="3493">
          <cell r="A3493">
            <v>37053</v>
          </cell>
          <cell r="B3493">
            <v>2296.31</v>
          </cell>
        </row>
        <row r="3494">
          <cell r="A3494">
            <v>37054</v>
          </cell>
          <cell r="B3494">
            <v>2309.06</v>
          </cell>
        </row>
        <row r="3495">
          <cell r="A3495">
            <v>37055</v>
          </cell>
          <cell r="B3495">
            <v>2313.7399999999998</v>
          </cell>
        </row>
        <row r="3496">
          <cell r="A3496">
            <v>37056</v>
          </cell>
          <cell r="B3496">
            <v>2302.16</v>
          </cell>
        </row>
        <row r="3497">
          <cell r="A3497">
            <v>37057</v>
          </cell>
          <cell r="B3497">
            <v>2300.1799999999998</v>
          </cell>
        </row>
        <row r="3498">
          <cell r="A3498">
            <v>37058</v>
          </cell>
          <cell r="B3498">
            <v>2303.13</v>
          </cell>
        </row>
        <row r="3499">
          <cell r="A3499">
            <v>37059</v>
          </cell>
          <cell r="B3499">
            <v>2303.13</v>
          </cell>
        </row>
        <row r="3500">
          <cell r="A3500">
            <v>37060</v>
          </cell>
          <cell r="B3500">
            <v>2303.13</v>
          </cell>
        </row>
        <row r="3501">
          <cell r="A3501">
            <v>37061</v>
          </cell>
          <cell r="B3501">
            <v>2303.13</v>
          </cell>
        </row>
        <row r="3502">
          <cell r="A3502">
            <v>37062</v>
          </cell>
          <cell r="B3502">
            <v>2307.7800000000002</v>
          </cell>
        </row>
        <row r="3503">
          <cell r="A3503">
            <v>37063</v>
          </cell>
          <cell r="B3503">
            <v>2305.35</v>
          </cell>
        </row>
        <row r="3504">
          <cell r="A3504">
            <v>37064</v>
          </cell>
          <cell r="B3504">
            <v>2300.46</v>
          </cell>
        </row>
        <row r="3505">
          <cell r="A3505">
            <v>37065</v>
          </cell>
          <cell r="B3505">
            <v>2298.88</v>
          </cell>
        </row>
        <row r="3506">
          <cell r="A3506">
            <v>37066</v>
          </cell>
          <cell r="B3506">
            <v>2298.88</v>
          </cell>
        </row>
        <row r="3507">
          <cell r="A3507">
            <v>37067</v>
          </cell>
          <cell r="B3507">
            <v>2298.88</v>
          </cell>
        </row>
        <row r="3508">
          <cell r="A3508">
            <v>37068</v>
          </cell>
          <cell r="B3508">
            <v>2298.88</v>
          </cell>
        </row>
        <row r="3509">
          <cell r="A3509">
            <v>37069</v>
          </cell>
          <cell r="B3509">
            <v>2304.6799999999998</v>
          </cell>
        </row>
        <row r="3510">
          <cell r="A3510">
            <v>37070</v>
          </cell>
          <cell r="B3510">
            <v>2307.0300000000002</v>
          </cell>
        </row>
        <row r="3511">
          <cell r="A3511">
            <v>37071</v>
          </cell>
          <cell r="B3511">
            <v>2305.33</v>
          </cell>
        </row>
        <row r="3512">
          <cell r="A3512">
            <v>37072</v>
          </cell>
          <cell r="B3512">
            <v>2298.85</v>
          </cell>
        </row>
        <row r="3513">
          <cell r="A3513">
            <v>37073</v>
          </cell>
          <cell r="B3513">
            <v>2298.85</v>
          </cell>
        </row>
        <row r="3514">
          <cell r="A3514">
            <v>37074</v>
          </cell>
          <cell r="B3514">
            <v>2298.85</v>
          </cell>
        </row>
        <row r="3515">
          <cell r="A3515">
            <v>37075</v>
          </cell>
          <cell r="B3515">
            <v>2298.85</v>
          </cell>
        </row>
        <row r="3516">
          <cell r="A3516">
            <v>37076</v>
          </cell>
          <cell r="B3516">
            <v>2300.02</v>
          </cell>
        </row>
        <row r="3517">
          <cell r="A3517">
            <v>37077</v>
          </cell>
          <cell r="B3517">
            <v>2303.2600000000002</v>
          </cell>
        </row>
        <row r="3518">
          <cell r="A3518">
            <v>37078</v>
          </cell>
          <cell r="B3518">
            <v>2303.36</v>
          </cell>
        </row>
        <row r="3519">
          <cell r="A3519">
            <v>37079</v>
          </cell>
          <cell r="B3519">
            <v>2304.75</v>
          </cell>
        </row>
        <row r="3520">
          <cell r="A3520">
            <v>37080</v>
          </cell>
          <cell r="B3520">
            <v>2304.75</v>
          </cell>
        </row>
        <row r="3521">
          <cell r="A3521">
            <v>37081</v>
          </cell>
          <cell r="B3521">
            <v>2304.75</v>
          </cell>
        </row>
        <row r="3522">
          <cell r="A3522">
            <v>37082</v>
          </cell>
          <cell r="B3522">
            <v>2305.37</v>
          </cell>
        </row>
        <row r="3523">
          <cell r="A3523">
            <v>37083</v>
          </cell>
          <cell r="B3523">
            <v>2306.16</v>
          </cell>
        </row>
        <row r="3524">
          <cell r="A3524">
            <v>37084</v>
          </cell>
          <cell r="B3524">
            <v>2312.21</v>
          </cell>
        </row>
        <row r="3525">
          <cell r="A3525">
            <v>37085</v>
          </cell>
          <cell r="B3525">
            <v>2323.9899999999998</v>
          </cell>
        </row>
        <row r="3526">
          <cell r="A3526">
            <v>37086</v>
          </cell>
          <cell r="B3526">
            <v>2317.92</v>
          </cell>
        </row>
        <row r="3527">
          <cell r="A3527">
            <v>37087</v>
          </cell>
          <cell r="B3527">
            <v>2317.92</v>
          </cell>
        </row>
        <row r="3528">
          <cell r="A3528">
            <v>37088</v>
          </cell>
          <cell r="B3528">
            <v>2317.92</v>
          </cell>
        </row>
        <row r="3529">
          <cell r="A3529">
            <v>37089</v>
          </cell>
          <cell r="B3529">
            <v>2302.56</v>
          </cell>
        </row>
        <row r="3530">
          <cell r="A3530">
            <v>37090</v>
          </cell>
          <cell r="B3530">
            <v>2298.7600000000002</v>
          </cell>
        </row>
        <row r="3531">
          <cell r="A3531">
            <v>37091</v>
          </cell>
          <cell r="B3531">
            <v>2298.63</v>
          </cell>
        </row>
        <row r="3532">
          <cell r="A3532">
            <v>37092</v>
          </cell>
          <cell r="B3532">
            <v>2301.67</v>
          </cell>
        </row>
        <row r="3533">
          <cell r="A3533">
            <v>37093</v>
          </cell>
          <cell r="B3533">
            <v>2301.67</v>
          </cell>
        </row>
        <row r="3534">
          <cell r="A3534">
            <v>37094</v>
          </cell>
          <cell r="B3534">
            <v>2301.67</v>
          </cell>
        </row>
        <row r="3535">
          <cell r="A3535">
            <v>37095</v>
          </cell>
          <cell r="B3535">
            <v>2301.67</v>
          </cell>
        </row>
        <row r="3536">
          <cell r="A3536">
            <v>37096</v>
          </cell>
          <cell r="B3536">
            <v>2302.2600000000002</v>
          </cell>
        </row>
        <row r="3537">
          <cell r="A3537">
            <v>37097</v>
          </cell>
          <cell r="B3537">
            <v>2301.56</v>
          </cell>
        </row>
        <row r="3538">
          <cell r="A3538">
            <v>37098</v>
          </cell>
          <cell r="B3538">
            <v>2302.6999999999998</v>
          </cell>
        </row>
        <row r="3539">
          <cell r="A3539">
            <v>37099</v>
          </cell>
          <cell r="B3539">
            <v>2301.5300000000002</v>
          </cell>
        </row>
        <row r="3540">
          <cell r="A3540">
            <v>37100</v>
          </cell>
          <cell r="B3540">
            <v>2301.6999999999998</v>
          </cell>
        </row>
        <row r="3541">
          <cell r="A3541">
            <v>37101</v>
          </cell>
          <cell r="B3541">
            <v>2301.6999999999998</v>
          </cell>
        </row>
        <row r="3542">
          <cell r="A3542">
            <v>37102</v>
          </cell>
          <cell r="B3542">
            <v>2301.6999999999998</v>
          </cell>
        </row>
        <row r="3543">
          <cell r="A3543">
            <v>37103</v>
          </cell>
          <cell r="B3543">
            <v>2298.27</v>
          </cell>
        </row>
        <row r="3544">
          <cell r="A3544">
            <v>37104</v>
          </cell>
          <cell r="B3544">
            <v>2293.25</v>
          </cell>
        </row>
        <row r="3545">
          <cell r="A3545">
            <v>37105</v>
          </cell>
          <cell r="B3545">
            <v>2295.19</v>
          </cell>
        </row>
        <row r="3546">
          <cell r="A3546">
            <v>37106</v>
          </cell>
          <cell r="B3546">
            <v>2298.91</v>
          </cell>
        </row>
        <row r="3547">
          <cell r="A3547">
            <v>37107</v>
          </cell>
          <cell r="B3547">
            <v>2295.7199999999998</v>
          </cell>
        </row>
        <row r="3548">
          <cell r="A3548">
            <v>37108</v>
          </cell>
          <cell r="B3548">
            <v>2295.7199999999998</v>
          </cell>
        </row>
        <row r="3549">
          <cell r="A3549">
            <v>37109</v>
          </cell>
          <cell r="B3549">
            <v>2295.7199999999998</v>
          </cell>
        </row>
        <row r="3550">
          <cell r="A3550">
            <v>37110</v>
          </cell>
          <cell r="B3550">
            <v>2291.46</v>
          </cell>
        </row>
        <row r="3551">
          <cell r="A3551">
            <v>37111</v>
          </cell>
          <cell r="B3551">
            <v>2291.46</v>
          </cell>
        </row>
        <row r="3552">
          <cell r="A3552">
            <v>37112</v>
          </cell>
          <cell r="B3552">
            <v>2295.0500000000002</v>
          </cell>
        </row>
        <row r="3553">
          <cell r="A3553">
            <v>37113</v>
          </cell>
          <cell r="B3553">
            <v>2291.5</v>
          </cell>
        </row>
        <row r="3554">
          <cell r="A3554">
            <v>37114</v>
          </cell>
          <cell r="B3554">
            <v>2288.0300000000002</v>
          </cell>
        </row>
        <row r="3555">
          <cell r="A3555">
            <v>37115</v>
          </cell>
          <cell r="B3555">
            <v>2288.0300000000002</v>
          </cell>
        </row>
        <row r="3556">
          <cell r="A3556">
            <v>37116</v>
          </cell>
          <cell r="B3556">
            <v>2288.0300000000002</v>
          </cell>
        </row>
        <row r="3557">
          <cell r="A3557">
            <v>37117</v>
          </cell>
          <cell r="B3557">
            <v>2284.9</v>
          </cell>
        </row>
        <row r="3558">
          <cell r="A3558">
            <v>37118</v>
          </cell>
          <cell r="B3558">
            <v>2284.98</v>
          </cell>
        </row>
        <row r="3559">
          <cell r="A3559">
            <v>37119</v>
          </cell>
          <cell r="B3559">
            <v>2291.41</v>
          </cell>
        </row>
        <row r="3560">
          <cell r="A3560">
            <v>37120</v>
          </cell>
          <cell r="B3560">
            <v>2288.1799999999998</v>
          </cell>
        </row>
        <row r="3561">
          <cell r="A3561">
            <v>37121</v>
          </cell>
          <cell r="B3561">
            <v>2285.06</v>
          </cell>
        </row>
        <row r="3562">
          <cell r="A3562">
            <v>37122</v>
          </cell>
          <cell r="B3562">
            <v>2285.06</v>
          </cell>
        </row>
        <row r="3563">
          <cell r="A3563">
            <v>37123</v>
          </cell>
          <cell r="B3563">
            <v>2285.06</v>
          </cell>
        </row>
        <row r="3564">
          <cell r="A3564">
            <v>37124</v>
          </cell>
          <cell r="B3564">
            <v>2285.06</v>
          </cell>
        </row>
        <row r="3565">
          <cell r="A3565">
            <v>37125</v>
          </cell>
          <cell r="B3565">
            <v>2283.86</v>
          </cell>
        </row>
        <row r="3566">
          <cell r="A3566">
            <v>37126</v>
          </cell>
          <cell r="B3566">
            <v>2279.25</v>
          </cell>
        </row>
        <row r="3567">
          <cell r="A3567">
            <v>37127</v>
          </cell>
          <cell r="B3567">
            <v>2275.0700000000002</v>
          </cell>
        </row>
        <row r="3568">
          <cell r="A3568">
            <v>37128</v>
          </cell>
          <cell r="B3568">
            <v>2273.5</v>
          </cell>
        </row>
        <row r="3569">
          <cell r="A3569">
            <v>37129</v>
          </cell>
          <cell r="B3569">
            <v>2273.5</v>
          </cell>
        </row>
        <row r="3570">
          <cell r="A3570">
            <v>37130</v>
          </cell>
          <cell r="B3570">
            <v>2273.5</v>
          </cell>
        </row>
        <row r="3571">
          <cell r="A3571">
            <v>37131</v>
          </cell>
          <cell r="B3571">
            <v>2282.56</v>
          </cell>
        </row>
        <row r="3572">
          <cell r="A3572">
            <v>37132</v>
          </cell>
          <cell r="B3572">
            <v>2290.5700000000002</v>
          </cell>
        </row>
        <row r="3573">
          <cell r="A3573">
            <v>37133</v>
          </cell>
          <cell r="B3573">
            <v>2297.2399999999998</v>
          </cell>
        </row>
        <row r="3574">
          <cell r="A3574">
            <v>37134</v>
          </cell>
          <cell r="B3574">
            <v>2301.23</v>
          </cell>
        </row>
        <row r="3575">
          <cell r="A3575">
            <v>37135</v>
          </cell>
          <cell r="B3575">
            <v>2296.85</v>
          </cell>
        </row>
        <row r="3576">
          <cell r="A3576">
            <v>37136</v>
          </cell>
          <cell r="B3576">
            <v>2296.85</v>
          </cell>
        </row>
        <row r="3577">
          <cell r="A3577">
            <v>37137</v>
          </cell>
          <cell r="B3577">
            <v>2296.85</v>
          </cell>
        </row>
        <row r="3578">
          <cell r="A3578">
            <v>37138</v>
          </cell>
          <cell r="B3578">
            <v>2305.15</v>
          </cell>
        </row>
        <row r="3579">
          <cell r="A3579">
            <v>37139</v>
          </cell>
          <cell r="B3579">
            <v>2305.2800000000002</v>
          </cell>
        </row>
        <row r="3580">
          <cell r="A3580">
            <v>37140</v>
          </cell>
          <cell r="B3580">
            <v>2312.87</v>
          </cell>
        </row>
        <row r="3581">
          <cell r="A3581">
            <v>37141</v>
          </cell>
          <cell r="B3581">
            <v>2317.02</v>
          </cell>
        </row>
        <row r="3582">
          <cell r="A3582">
            <v>37142</v>
          </cell>
          <cell r="B3582">
            <v>2320.09</v>
          </cell>
        </row>
        <row r="3583">
          <cell r="A3583">
            <v>37143</v>
          </cell>
          <cell r="B3583">
            <v>2320.09</v>
          </cell>
        </row>
        <row r="3584">
          <cell r="A3584">
            <v>37144</v>
          </cell>
          <cell r="B3584">
            <v>2320.09</v>
          </cell>
        </row>
        <row r="3585">
          <cell r="A3585">
            <v>37145</v>
          </cell>
          <cell r="B3585">
            <v>2324.7800000000002</v>
          </cell>
        </row>
        <row r="3586">
          <cell r="A3586">
            <v>37146</v>
          </cell>
          <cell r="B3586">
            <v>2341.2800000000002</v>
          </cell>
        </row>
        <row r="3587">
          <cell r="A3587">
            <v>37147</v>
          </cell>
          <cell r="B3587">
            <v>2341.14</v>
          </cell>
        </row>
        <row r="3588">
          <cell r="A3588">
            <v>37148</v>
          </cell>
          <cell r="B3588">
            <v>2337.25</v>
          </cell>
        </row>
        <row r="3589">
          <cell r="A3589">
            <v>37149</v>
          </cell>
          <cell r="B3589">
            <v>2342.44</v>
          </cell>
        </row>
        <row r="3590">
          <cell r="A3590">
            <v>37150</v>
          </cell>
          <cell r="B3590">
            <v>2342.44</v>
          </cell>
        </row>
        <row r="3591">
          <cell r="A3591">
            <v>37151</v>
          </cell>
          <cell r="B3591">
            <v>2342.44</v>
          </cell>
        </row>
        <row r="3592">
          <cell r="A3592">
            <v>37152</v>
          </cell>
          <cell r="B3592">
            <v>2342.1799999999998</v>
          </cell>
        </row>
        <row r="3593">
          <cell r="A3593">
            <v>37153</v>
          </cell>
          <cell r="B3593">
            <v>2338.39</v>
          </cell>
        </row>
        <row r="3594">
          <cell r="A3594">
            <v>37154</v>
          </cell>
          <cell r="B3594">
            <v>2342.04</v>
          </cell>
        </row>
        <row r="3595">
          <cell r="A3595">
            <v>37155</v>
          </cell>
          <cell r="B3595">
            <v>2341.6799999999998</v>
          </cell>
        </row>
        <row r="3596">
          <cell r="A3596">
            <v>37156</v>
          </cell>
          <cell r="B3596">
            <v>2342.1799999999998</v>
          </cell>
        </row>
        <row r="3597">
          <cell r="A3597">
            <v>37157</v>
          </cell>
          <cell r="B3597">
            <v>2342.1799999999998</v>
          </cell>
        </row>
        <row r="3598">
          <cell r="A3598">
            <v>37158</v>
          </cell>
          <cell r="B3598">
            <v>2342.1799999999998</v>
          </cell>
        </row>
        <row r="3599">
          <cell r="A3599">
            <v>37159</v>
          </cell>
          <cell r="B3599">
            <v>2329.6999999999998</v>
          </cell>
        </row>
        <row r="3600">
          <cell r="A3600">
            <v>37160</v>
          </cell>
          <cell r="B3600">
            <v>2327.09</v>
          </cell>
        </row>
        <row r="3601">
          <cell r="A3601">
            <v>37161</v>
          </cell>
          <cell r="B3601">
            <v>2328.4899999999998</v>
          </cell>
        </row>
        <row r="3602">
          <cell r="A3602">
            <v>37162</v>
          </cell>
          <cell r="B3602">
            <v>2328.75</v>
          </cell>
        </row>
        <row r="3603">
          <cell r="A3603">
            <v>37163</v>
          </cell>
          <cell r="B3603">
            <v>2332.19</v>
          </cell>
        </row>
        <row r="3604">
          <cell r="A3604">
            <v>37164</v>
          </cell>
          <cell r="B3604">
            <v>2332.19</v>
          </cell>
        </row>
        <row r="3605">
          <cell r="A3605">
            <v>37165</v>
          </cell>
          <cell r="B3605">
            <v>2332.19</v>
          </cell>
        </row>
        <row r="3606">
          <cell r="A3606">
            <v>37166</v>
          </cell>
          <cell r="B3606">
            <v>2338.4499999999998</v>
          </cell>
        </row>
        <row r="3607">
          <cell r="A3607">
            <v>37167</v>
          </cell>
          <cell r="B3607">
            <v>2334.2399999999998</v>
          </cell>
        </row>
        <row r="3608">
          <cell r="A3608">
            <v>37168</v>
          </cell>
          <cell r="B3608">
            <v>2336.1799999999998</v>
          </cell>
        </row>
        <row r="3609">
          <cell r="A3609">
            <v>37169</v>
          </cell>
          <cell r="B3609">
            <v>2336.2800000000002</v>
          </cell>
        </row>
        <row r="3610">
          <cell r="A3610">
            <v>37170</v>
          </cell>
          <cell r="B3610">
            <v>2331.0300000000002</v>
          </cell>
        </row>
        <row r="3611">
          <cell r="A3611">
            <v>37171</v>
          </cell>
          <cell r="B3611">
            <v>2331.0300000000002</v>
          </cell>
        </row>
        <row r="3612">
          <cell r="A3612">
            <v>37172</v>
          </cell>
          <cell r="B3612">
            <v>2331.0300000000002</v>
          </cell>
        </row>
        <row r="3613">
          <cell r="A3613">
            <v>37173</v>
          </cell>
          <cell r="B3613">
            <v>2331.02</v>
          </cell>
        </row>
        <row r="3614">
          <cell r="A3614">
            <v>37174</v>
          </cell>
          <cell r="B3614">
            <v>2328.91</v>
          </cell>
        </row>
        <row r="3615">
          <cell r="A3615">
            <v>37175</v>
          </cell>
          <cell r="B3615">
            <v>2320.41</v>
          </cell>
        </row>
        <row r="3616">
          <cell r="A3616">
            <v>37176</v>
          </cell>
          <cell r="B3616">
            <v>2312.33</v>
          </cell>
        </row>
        <row r="3617">
          <cell r="A3617">
            <v>37177</v>
          </cell>
          <cell r="B3617">
            <v>2314.7399999999998</v>
          </cell>
        </row>
        <row r="3618">
          <cell r="A3618">
            <v>37178</v>
          </cell>
          <cell r="B3618">
            <v>2314.7399999999998</v>
          </cell>
        </row>
        <row r="3619">
          <cell r="A3619">
            <v>37179</v>
          </cell>
          <cell r="B3619">
            <v>2314.7399999999998</v>
          </cell>
        </row>
        <row r="3620">
          <cell r="A3620">
            <v>37180</v>
          </cell>
          <cell r="B3620">
            <v>2314.7399999999998</v>
          </cell>
        </row>
        <row r="3621">
          <cell r="A3621">
            <v>37181</v>
          </cell>
          <cell r="B3621">
            <v>2303.3000000000002</v>
          </cell>
        </row>
        <row r="3622">
          <cell r="A3622">
            <v>37182</v>
          </cell>
          <cell r="B3622">
            <v>2300.0100000000002</v>
          </cell>
        </row>
        <row r="3623">
          <cell r="A3623">
            <v>37183</v>
          </cell>
          <cell r="B3623">
            <v>2313.2399999999998</v>
          </cell>
        </row>
        <row r="3624">
          <cell r="A3624">
            <v>37184</v>
          </cell>
          <cell r="B3624">
            <v>2315.2600000000002</v>
          </cell>
        </row>
        <row r="3625">
          <cell r="A3625">
            <v>37185</v>
          </cell>
          <cell r="B3625">
            <v>2315.2600000000002</v>
          </cell>
        </row>
        <row r="3626">
          <cell r="A3626">
            <v>37186</v>
          </cell>
          <cell r="B3626">
            <v>2315.2600000000002</v>
          </cell>
        </row>
        <row r="3627">
          <cell r="A3627">
            <v>37187</v>
          </cell>
          <cell r="B3627">
            <v>2318.4699999999998</v>
          </cell>
        </row>
        <row r="3628">
          <cell r="A3628">
            <v>37188</v>
          </cell>
          <cell r="B3628">
            <v>2316.14</v>
          </cell>
        </row>
        <row r="3629">
          <cell r="A3629">
            <v>37189</v>
          </cell>
          <cell r="B3629">
            <v>2319.5300000000002</v>
          </cell>
        </row>
        <row r="3630">
          <cell r="A3630">
            <v>37190</v>
          </cell>
          <cell r="B3630">
            <v>2316.6799999999998</v>
          </cell>
        </row>
        <row r="3631">
          <cell r="A3631">
            <v>37191</v>
          </cell>
          <cell r="B3631">
            <v>2314.5</v>
          </cell>
        </row>
        <row r="3632">
          <cell r="A3632">
            <v>37192</v>
          </cell>
          <cell r="B3632">
            <v>2314.5</v>
          </cell>
        </row>
        <row r="3633">
          <cell r="A3633">
            <v>37193</v>
          </cell>
          <cell r="B3633">
            <v>2314.5</v>
          </cell>
        </row>
        <row r="3634">
          <cell r="A3634">
            <v>37194</v>
          </cell>
          <cell r="B3634">
            <v>2311.42</v>
          </cell>
        </row>
        <row r="3635">
          <cell r="A3635">
            <v>37195</v>
          </cell>
          <cell r="B3635">
            <v>2310.02</v>
          </cell>
        </row>
        <row r="3636">
          <cell r="A3636">
            <v>37196</v>
          </cell>
          <cell r="B3636">
            <v>2309.12</v>
          </cell>
        </row>
        <row r="3637">
          <cell r="A3637">
            <v>37197</v>
          </cell>
          <cell r="B3637">
            <v>2309.89</v>
          </cell>
        </row>
        <row r="3638">
          <cell r="A3638">
            <v>37198</v>
          </cell>
          <cell r="B3638">
            <v>2309.42</v>
          </cell>
        </row>
        <row r="3639">
          <cell r="A3639">
            <v>37199</v>
          </cell>
          <cell r="B3639">
            <v>2309.42</v>
          </cell>
        </row>
        <row r="3640">
          <cell r="A3640">
            <v>37200</v>
          </cell>
          <cell r="B3640">
            <v>2309.42</v>
          </cell>
        </row>
        <row r="3641">
          <cell r="A3641">
            <v>37201</v>
          </cell>
          <cell r="B3641">
            <v>2309.42</v>
          </cell>
        </row>
        <row r="3642">
          <cell r="A3642">
            <v>37202</v>
          </cell>
          <cell r="B3642">
            <v>2309.2199999999998</v>
          </cell>
        </row>
        <row r="3643">
          <cell r="A3643">
            <v>37203</v>
          </cell>
          <cell r="B3643">
            <v>2306.5700000000002</v>
          </cell>
        </row>
        <row r="3644">
          <cell r="A3644">
            <v>37204</v>
          </cell>
          <cell r="B3644">
            <v>2307.2399999999998</v>
          </cell>
        </row>
        <row r="3645">
          <cell r="A3645">
            <v>37205</v>
          </cell>
          <cell r="B3645">
            <v>2303.6799999999998</v>
          </cell>
        </row>
        <row r="3646">
          <cell r="A3646">
            <v>37206</v>
          </cell>
          <cell r="B3646">
            <v>2303.6799999999998</v>
          </cell>
        </row>
        <row r="3647">
          <cell r="A3647">
            <v>37207</v>
          </cell>
          <cell r="B3647">
            <v>2303.6799999999998</v>
          </cell>
        </row>
        <row r="3648">
          <cell r="A3648">
            <v>37208</v>
          </cell>
          <cell r="B3648">
            <v>2303.6799999999998</v>
          </cell>
        </row>
        <row r="3649">
          <cell r="A3649">
            <v>37209</v>
          </cell>
          <cell r="B3649">
            <v>2300.69</v>
          </cell>
        </row>
        <row r="3650">
          <cell r="A3650">
            <v>37210</v>
          </cell>
          <cell r="B3650">
            <v>2302.81</v>
          </cell>
        </row>
        <row r="3651">
          <cell r="A3651">
            <v>37211</v>
          </cell>
          <cell r="B3651">
            <v>2311.5700000000002</v>
          </cell>
        </row>
        <row r="3652">
          <cell r="A3652">
            <v>37212</v>
          </cell>
          <cell r="B3652">
            <v>2314.33</v>
          </cell>
        </row>
        <row r="3653">
          <cell r="A3653">
            <v>37213</v>
          </cell>
          <cell r="B3653">
            <v>2314.33</v>
          </cell>
        </row>
        <row r="3654">
          <cell r="A3654">
            <v>37214</v>
          </cell>
          <cell r="B3654">
            <v>2314.33</v>
          </cell>
        </row>
        <row r="3655">
          <cell r="A3655">
            <v>37215</v>
          </cell>
          <cell r="B3655">
            <v>2310.9</v>
          </cell>
        </row>
        <row r="3656">
          <cell r="A3656">
            <v>37216</v>
          </cell>
          <cell r="B3656">
            <v>2314.86</v>
          </cell>
        </row>
        <row r="3657">
          <cell r="A3657">
            <v>37217</v>
          </cell>
          <cell r="B3657">
            <v>2319.34</v>
          </cell>
        </row>
        <row r="3658">
          <cell r="A3658">
            <v>37218</v>
          </cell>
          <cell r="B3658">
            <v>2317.5700000000002</v>
          </cell>
        </row>
        <row r="3659">
          <cell r="A3659">
            <v>37219</v>
          </cell>
          <cell r="B3659">
            <v>2316.4</v>
          </cell>
        </row>
        <row r="3660">
          <cell r="A3660">
            <v>37220</v>
          </cell>
          <cell r="B3660">
            <v>2316.4</v>
          </cell>
        </row>
        <row r="3661">
          <cell r="A3661">
            <v>37221</v>
          </cell>
          <cell r="B3661">
            <v>2316.4</v>
          </cell>
        </row>
        <row r="3662">
          <cell r="A3662">
            <v>37222</v>
          </cell>
          <cell r="B3662">
            <v>2313.2600000000002</v>
          </cell>
        </row>
        <row r="3663">
          <cell r="A3663">
            <v>37223</v>
          </cell>
          <cell r="B3663">
            <v>2312.9</v>
          </cell>
        </row>
        <row r="3664">
          <cell r="A3664">
            <v>37224</v>
          </cell>
          <cell r="B3664">
            <v>2310.9699999999998</v>
          </cell>
        </row>
        <row r="3665">
          <cell r="A3665">
            <v>37225</v>
          </cell>
          <cell r="B3665">
            <v>2308.59</v>
          </cell>
        </row>
        <row r="3666">
          <cell r="A3666">
            <v>37226</v>
          </cell>
          <cell r="B3666">
            <v>2303.35</v>
          </cell>
        </row>
        <row r="3667">
          <cell r="A3667">
            <v>37227</v>
          </cell>
          <cell r="B3667">
            <v>2303.35</v>
          </cell>
        </row>
        <row r="3668">
          <cell r="A3668">
            <v>37228</v>
          </cell>
          <cell r="B3668">
            <v>2303.35</v>
          </cell>
        </row>
        <row r="3669">
          <cell r="A3669">
            <v>37229</v>
          </cell>
          <cell r="B3669">
            <v>2304.13</v>
          </cell>
        </row>
        <row r="3670">
          <cell r="A3670">
            <v>37230</v>
          </cell>
          <cell r="B3670">
            <v>2314.7600000000002</v>
          </cell>
        </row>
        <row r="3671">
          <cell r="A3671">
            <v>37231</v>
          </cell>
          <cell r="B3671">
            <v>2315.36</v>
          </cell>
        </row>
        <row r="3672">
          <cell r="A3672">
            <v>37232</v>
          </cell>
          <cell r="B3672">
            <v>2314.89</v>
          </cell>
        </row>
        <row r="3673">
          <cell r="A3673">
            <v>37233</v>
          </cell>
          <cell r="B3673">
            <v>2310.9</v>
          </cell>
        </row>
        <row r="3674">
          <cell r="A3674">
            <v>37234</v>
          </cell>
          <cell r="B3674">
            <v>2310.9</v>
          </cell>
        </row>
        <row r="3675">
          <cell r="A3675">
            <v>37235</v>
          </cell>
          <cell r="B3675">
            <v>2310.9</v>
          </cell>
        </row>
        <row r="3676">
          <cell r="A3676">
            <v>37236</v>
          </cell>
          <cell r="B3676">
            <v>2308.41</v>
          </cell>
        </row>
        <row r="3677">
          <cell r="A3677">
            <v>37237</v>
          </cell>
          <cell r="B3677">
            <v>2306.56</v>
          </cell>
        </row>
        <row r="3678">
          <cell r="A3678">
            <v>37238</v>
          </cell>
          <cell r="B3678">
            <v>2307.12</v>
          </cell>
        </row>
        <row r="3679">
          <cell r="A3679">
            <v>37239</v>
          </cell>
          <cell r="B3679">
            <v>2312</v>
          </cell>
        </row>
        <row r="3680">
          <cell r="A3680">
            <v>37240</v>
          </cell>
          <cell r="B3680">
            <v>2318.67</v>
          </cell>
        </row>
        <row r="3681">
          <cell r="A3681">
            <v>37241</v>
          </cell>
          <cell r="B3681">
            <v>2318.67</v>
          </cell>
        </row>
        <row r="3682">
          <cell r="A3682">
            <v>37242</v>
          </cell>
          <cell r="B3682">
            <v>2318.67</v>
          </cell>
        </row>
        <row r="3683">
          <cell r="A3683">
            <v>37243</v>
          </cell>
          <cell r="B3683">
            <v>2310.58</v>
          </cell>
        </row>
        <row r="3684">
          <cell r="A3684">
            <v>37244</v>
          </cell>
          <cell r="B3684">
            <v>2306.8200000000002</v>
          </cell>
        </row>
        <row r="3685">
          <cell r="A3685">
            <v>37245</v>
          </cell>
          <cell r="B3685">
            <v>2307.1</v>
          </cell>
        </row>
        <row r="3686">
          <cell r="A3686">
            <v>37246</v>
          </cell>
          <cell r="B3686">
            <v>2306.88</v>
          </cell>
        </row>
        <row r="3687">
          <cell r="A3687">
            <v>37247</v>
          </cell>
          <cell r="B3687">
            <v>2303.15</v>
          </cell>
        </row>
        <row r="3688">
          <cell r="A3688">
            <v>37248</v>
          </cell>
          <cell r="B3688">
            <v>2303.15</v>
          </cell>
        </row>
        <row r="3689">
          <cell r="A3689">
            <v>37249</v>
          </cell>
          <cell r="B3689">
            <v>2303.15</v>
          </cell>
        </row>
        <row r="3690">
          <cell r="A3690">
            <v>37250</v>
          </cell>
          <cell r="B3690">
            <v>2297.59</v>
          </cell>
        </row>
        <row r="3691">
          <cell r="A3691">
            <v>37251</v>
          </cell>
          <cell r="B3691">
            <v>2297.59</v>
          </cell>
        </row>
        <row r="3692">
          <cell r="A3692">
            <v>37252</v>
          </cell>
          <cell r="B3692">
            <v>2297.17</v>
          </cell>
        </row>
        <row r="3693">
          <cell r="A3693">
            <v>37253</v>
          </cell>
          <cell r="B3693">
            <v>2301.33</v>
          </cell>
        </row>
        <row r="3694">
          <cell r="A3694">
            <v>37254</v>
          </cell>
          <cell r="B3694">
            <v>2291.1799999999998</v>
          </cell>
        </row>
        <row r="3695">
          <cell r="A3695">
            <v>37255</v>
          </cell>
          <cell r="B3695">
            <v>2291.1799999999998</v>
          </cell>
        </row>
        <row r="3696">
          <cell r="A3696">
            <v>37256</v>
          </cell>
          <cell r="B3696">
            <v>2291.1799999999998</v>
          </cell>
        </row>
        <row r="3697">
          <cell r="A3697">
            <v>37257</v>
          </cell>
          <cell r="B3697">
            <v>2291.1799999999998</v>
          </cell>
        </row>
        <row r="3698">
          <cell r="A3698">
            <v>37258</v>
          </cell>
          <cell r="B3698">
            <v>2291.1799999999998</v>
          </cell>
        </row>
        <row r="3699">
          <cell r="A3699">
            <v>37259</v>
          </cell>
          <cell r="B3699">
            <v>2289.42</v>
          </cell>
        </row>
        <row r="3700">
          <cell r="A3700">
            <v>37260</v>
          </cell>
          <cell r="B3700">
            <v>2289.91</v>
          </cell>
        </row>
        <row r="3701">
          <cell r="A3701">
            <v>37261</v>
          </cell>
          <cell r="B3701">
            <v>2295.59</v>
          </cell>
        </row>
        <row r="3702">
          <cell r="A3702">
            <v>37262</v>
          </cell>
          <cell r="B3702">
            <v>2295.59</v>
          </cell>
        </row>
        <row r="3703">
          <cell r="A3703">
            <v>37263</v>
          </cell>
          <cell r="B3703">
            <v>2295.59</v>
          </cell>
        </row>
        <row r="3704">
          <cell r="A3704">
            <v>37264</v>
          </cell>
          <cell r="B3704">
            <v>2295.59</v>
          </cell>
        </row>
        <row r="3705">
          <cell r="A3705">
            <v>37265</v>
          </cell>
          <cell r="B3705">
            <v>2306.31</v>
          </cell>
        </row>
        <row r="3706">
          <cell r="A3706">
            <v>37266</v>
          </cell>
          <cell r="B3706">
            <v>2306.35</v>
          </cell>
        </row>
        <row r="3707">
          <cell r="A3707">
            <v>37267</v>
          </cell>
          <cell r="B3707">
            <v>2311.5700000000002</v>
          </cell>
        </row>
        <row r="3708">
          <cell r="A3708">
            <v>37268</v>
          </cell>
          <cell r="B3708">
            <v>2304.54</v>
          </cell>
        </row>
        <row r="3709">
          <cell r="A3709">
            <v>37269</v>
          </cell>
          <cell r="B3709">
            <v>2304.54</v>
          </cell>
        </row>
        <row r="3710">
          <cell r="A3710">
            <v>37270</v>
          </cell>
          <cell r="B3710">
            <v>2304.54</v>
          </cell>
        </row>
        <row r="3711">
          <cell r="A3711">
            <v>37271</v>
          </cell>
          <cell r="B3711">
            <v>2297.31</v>
          </cell>
        </row>
        <row r="3712">
          <cell r="A3712">
            <v>37272</v>
          </cell>
          <cell r="B3712">
            <v>2280.73</v>
          </cell>
        </row>
        <row r="3713">
          <cell r="A3713">
            <v>37273</v>
          </cell>
          <cell r="B3713">
            <v>2265.66</v>
          </cell>
        </row>
        <row r="3714">
          <cell r="A3714">
            <v>37274</v>
          </cell>
          <cell r="B3714">
            <v>2265.0100000000002</v>
          </cell>
        </row>
        <row r="3715">
          <cell r="A3715">
            <v>37275</v>
          </cell>
          <cell r="B3715">
            <v>2269.7600000000002</v>
          </cell>
        </row>
        <row r="3716">
          <cell r="A3716">
            <v>37276</v>
          </cell>
          <cell r="B3716">
            <v>2269.7600000000002</v>
          </cell>
        </row>
        <row r="3717">
          <cell r="A3717">
            <v>37277</v>
          </cell>
          <cell r="B3717">
            <v>2269.7600000000002</v>
          </cell>
        </row>
        <row r="3718">
          <cell r="A3718">
            <v>37278</v>
          </cell>
          <cell r="B3718">
            <v>2259.2399999999998</v>
          </cell>
        </row>
        <row r="3719">
          <cell r="A3719">
            <v>37279</v>
          </cell>
          <cell r="B3719">
            <v>2247.29</v>
          </cell>
        </row>
        <row r="3720">
          <cell r="A3720">
            <v>37280</v>
          </cell>
          <cell r="B3720">
            <v>2239.92</v>
          </cell>
        </row>
        <row r="3721">
          <cell r="A3721">
            <v>37281</v>
          </cell>
          <cell r="B3721">
            <v>2231.98</v>
          </cell>
        </row>
        <row r="3722">
          <cell r="A3722">
            <v>37282</v>
          </cell>
          <cell r="B3722">
            <v>2242.67</v>
          </cell>
        </row>
        <row r="3723">
          <cell r="A3723">
            <v>37283</v>
          </cell>
          <cell r="B3723">
            <v>2242.67</v>
          </cell>
        </row>
        <row r="3724">
          <cell r="A3724">
            <v>37284</v>
          </cell>
          <cell r="B3724">
            <v>2242.67</v>
          </cell>
        </row>
        <row r="3725">
          <cell r="A3725">
            <v>37285</v>
          </cell>
          <cell r="B3725">
            <v>2252.37</v>
          </cell>
        </row>
        <row r="3726">
          <cell r="A3726">
            <v>37286</v>
          </cell>
          <cell r="B3726">
            <v>2262.4499999999998</v>
          </cell>
        </row>
        <row r="3727">
          <cell r="A3727">
            <v>37287</v>
          </cell>
          <cell r="B3727">
            <v>2264.8200000000002</v>
          </cell>
        </row>
        <row r="3728">
          <cell r="A3728">
            <v>37288</v>
          </cell>
          <cell r="B3728">
            <v>2265.9899999999998</v>
          </cell>
        </row>
        <row r="3729">
          <cell r="A3729">
            <v>37289</v>
          </cell>
          <cell r="B3729">
            <v>2267.33</v>
          </cell>
        </row>
        <row r="3730">
          <cell r="A3730">
            <v>37290</v>
          </cell>
          <cell r="B3730">
            <v>2267.33</v>
          </cell>
        </row>
        <row r="3731">
          <cell r="A3731">
            <v>37291</v>
          </cell>
          <cell r="B3731">
            <v>2267.33</v>
          </cell>
        </row>
        <row r="3732">
          <cell r="A3732">
            <v>37292</v>
          </cell>
          <cell r="B3732">
            <v>2266.61</v>
          </cell>
        </row>
        <row r="3733">
          <cell r="A3733">
            <v>37293</v>
          </cell>
          <cell r="B3733">
            <v>2259.81</v>
          </cell>
        </row>
        <row r="3734">
          <cell r="A3734">
            <v>37294</v>
          </cell>
          <cell r="B3734">
            <v>2254.98</v>
          </cell>
        </row>
        <row r="3735">
          <cell r="A3735">
            <v>37295</v>
          </cell>
          <cell r="B3735">
            <v>2260.17</v>
          </cell>
        </row>
        <row r="3736">
          <cell r="A3736">
            <v>37296</v>
          </cell>
          <cell r="B3736">
            <v>2272.7600000000002</v>
          </cell>
        </row>
        <row r="3737">
          <cell r="A3737">
            <v>37297</v>
          </cell>
          <cell r="B3737">
            <v>2272.7600000000002</v>
          </cell>
        </row>
        <row r="3738">
          <cell r="A3738">
            <v>37298</v>
          </cell>
          <cell r="B3738">
            <v>2272.7600000000002</v>
          </cell>
        </row>
        <row r="3739">
          <cell r="A3739">
            <v>37299</v>
          </cell>
          <cell r="B3739">
            <v>2283.14</v>
          </cell>
        </row>
        <row r="3740">
          <cell r="A3740">
            <v>37300</v>
          </cell>
          <cell r="B3740">
            <v>2290.19</v>
          </cell>
        </row>
        <row r="3741">
          <cell r="A3741">
            <v>37301</v>
          </cell>
          <cell r="B3741">
            <v>2309.27</v>
          </cell>
        </row>
        <row r="3742">
          <cell r="A3742">
            <v>37302</v>
          </cell>
          <cell r="B3742">
            <v>2312.0300000000002</v>
          </cell>
        </row>
        <row r="3743">
          <cell r="A3743">
            <v>37303</v>
          </cell>
          <cell r="B3743">
            <v>2288.54</v>
          </cell>
        </row>
        <row r="3744">
          <cell r="A3744">
            <v>37304</v>
          </cell>
          <cell r="B3744">
            <v>2288.54</v>
          </cell>
        </row>
        <row r="3745">
          <cell r="A3745">
            <v>37305</v>
          </cell>
          <cell r="B3745">
            <v>2288.54</v>
          </cell>
        </row>
        <row r="3746">
          <cell r="A3746">
            <v>37306</v>
          </cell>
          <cell r="B3746">
            <v>2288.98</v>
          </cell>
        </row>
        <row r="3747">
          <cell r="A3747">
            <v>37307</v>
          </cell>
          <cell r="B3747">
            <v>2280.98</v>
          </cell>
        </row>
        <row r="3748">
          <cell r="A3748">
            <v>37308</v>
          </cell>
          <cell r="B3748">
            <v>2282.94</v>
          </cell>
        </row>
        <row r="3749">
          <cell r="A3749">
            <v>37309</v>
          </cell>
          <cell r="B3749">
            <v>2309.4499999999998</v>
          </cell>
        </row>
        <row r="3750">
          <cell r="A3750">
            <v>37310</v>
          </cell>
          <cell r="B3750">
            <v>2307.75</v>
          </cell>
        </row>
        <row r="3751">
          <cell r="A3751">
            <v>37311</v>
          </cell>
          <cell r="B3751">
            <v>2307.75</v>
          </cell>
        </row>
        <row r="3752">
          <cell r="A3752">
            <v>37312</v>
          </cell>
          <cell r="B3752">
            <v>2307.75</v>
          </cell>
        </row>
        <row r="3753">
          <cell r="A3753">
            <v>37313</v>
          </cell>
          <cell r="B3753">
            <v>2310.21</v>
          </cell>
        </row>
        <row r="3754">
          <cell r="A3754">
            <v>37314</v>
          </cell>
          <cell r="B3754">
            <v>2313.13</v>
          </cell>
        </row>
        <row r="3755">
          <cell r="A3755">
            <v>37315</v>
          </cell>
          <cell r="B3755">
            <v>2309.8200000000002</v>
          </cell>
        </row>
        <row r="3756">
          <cell r="A3756">
            <v>37316</v>
          </cell>
          <cell r="B3756">
            <v>2306.4499999999998</v>
          </cell>
        </row>
        <row r="3757">
          <cell r="A3757">
            <v>37317</v>
          </cell>
          <cell r="B3757">
            <v>2306.33</v>
          </cell>
        </row>
        <row r="3758">
          <cell r="A3758">
            <v>37318</v>
          </cell>
          <cell r="B3758">
            <v>2306.33</v>
          </cell>
        </row>
        <row r="3759">
          <cell r="A3759">
            <v>37319</v>
          </cell>
          <cell r="B3759">
            <v>2306.33</v>
          </cell>
        </row>
        <row r="3760">
          <cell r="A3760">
            <v>37320</v>
          </cell>
          <cell r="B3760">
            <v>2299.15</v>
          </cell>
        </row>
        <row r="3761">
          <cell r="A3761">
            <v>37321</v>
          </cell>
          <cell r="B3761">
            <v>2293.6</v>
          </cell>
        </row>
        <row r="3762">
          <cell r="A3762">
            <v>37322</v>
          </cell>
          <cell r="B3762">
            <v>2290</v>
          </cell>
        </row>
        <row r="3763">
          <cell r="A3763">
            <v>37323</v>
          </cell>
          <cell r="B3763">
            <v>2289.83</v>
          </cell>
        </row>
        <row r="3764">
          <cell r="A3764">
            <v>37324</v>
          </cell>
          <cell r="B3764">
            <v>2283.83</v>
          </cell>
        </row>
        <row r="3765">
          <cell r="A3765">
            <v>37325</v>
          </cell>
          <cell r="B3765">
            <v>2283.83</v>
          </cell>
        </row>
        <row r="3766">
          <cell r="A3766">
            <v>37326</v>
          </cell>
          <cell r="B3766">
            <v>2283.83</v>
          </cell>
        </row>
        <row r="3767">
          <cell r="A3767">
            <v>37327</v>
          </cell>
          <cell r="B3767">
            <v>2269.88</v>
          </cell>
        </row>
        <row r="3768">
          <cell r="A3768">
            <v>37328</v>
          </cell>
          <cell r="B3768">
            <v>2269.17</v>
          </cell>
        </row>
        <row r="3769">
          <cell r="A3769">
            <v>37329</v>
          </cell>
          <cell r="B3769">
            <v>2270.66</v>
          </cell>
        </row>
        <row r="3770">
          <cell r="A3770">
            <v>37330</v>
          </cell>
          <cell r="B3770">
            <v>2272.27</v>
          </cell>
        </row>
        <row r="3771">
          <cell r="A3771">
            <v>37331</v>
          </cell>
          <cell r="B3771">
            <v>2278.56</v>
          </cell>
        </row>
        <row r="3772">
          <cell r="A3772">
            <v>37332</v>
          </cell>
          <cell r="B3772">
            <v>2278.56</v>
          </cell>
        </row>
        <row r="3773">
          <cell r="A3773">
            <v>37333</v>
          </cell>
          <cell r="B3773">
            <v>2278.56</v>
          </cell>
        </row>
        <row r="3774">
          <cell r="A3774">
            <v>37334</v>
          </cell>
          <cell r="B3774">
            <v>2282.25</v>
          </cell>
        </row>
        <row r="3775">
          <cell r="A3775">
            <v>37335</v>
          </cell>
          <cell r="B3775">
            <v>2274.5300000000002</v>
          </cell>
        </row>
        <row r="3776">
          <cell r="A3776">
            <v>37336</v>
          </cell>
          <cell r="B3776">
            <v>2279.6</v>
          </cell>
        </row>
        <row r="3777">
          <cell r="A3777">
            <v>37337</v>
          </cell>
          <cell r="B3777">
            <v>2280</v>
          </cell>
        </row>
        <row r="3778">
          <cell r="A3778">
            <v>37338</v>
          </cell>
          <cell r="B3778">
            <v>2274.4699999999998</v>
          </cell>
        </row>
        <row r="3779">
          <cell r="A3779">
            <v>37339</v>
          </cell>
          <cell r="B3779">
            <v>2274.4699999999998</v>
          </cell>
        </row>
        <row r="3780">
          <cell r="A3780">
            <v>37340</v>
          </cell>
          <cell r="B3780">
            <v>2274.4699999999998</v>
          </cell>
        </row>
        <row r="3781">
          <cell r="A3781">
            <v>37341</v>
          </cell>
          <cell r="B3781">
            <v>2274.4699999999998</v>
          </cell>
        </row>
        <row r="3782">
          <cell r="A3782">
            <v>37342</v>
          </cell>
          <cell r="B3782">
            <v>2261.37</v>
          </cell>
        </row>
        <row r="3783">
          <cell r="A3783">
            <v>37343</v>
          </cell>
          <cell r="B3783">
            <v>2261.23</v>
          </cell>
        </row>
        <row r="3784">
          <cell r="A3784">
            <v>37344</v>
          </cell>
          <cell r="B3784">
            <v>2261.23</v>
          </cell>
        </row>
        <row r="3785">
          <cell r="A3785">
            <v>37345</v>
          </cell>
          <cell r="B3785">
            <v>2261.23</v>
          </cell>
        </row>
        <row r="3786">
          <cell r="A3786">
            <v>37346</v>
          </cell>
          <cell r="B3786">
            <v>2261.23</v>
          </cell>
        </row>
        <row r="3787">
          <cell r="A3787">
            <v>37347</v>
          </cell>
          <cell r="B3787">
            <v>2261.23</v>
          </cell>
        </row>
        <row r="3788">
          <cell r="A3788">
            <v>37348</v>
          </cell>
          <cell r="B3788">
            <v>2264.5700000000002</v>
          </cell>
        </row>
        <row r="3789">
          <cell r="A3789">
            <v>37349</v>
          </cell>
          <cell r="B3789">
            <v>2257.16</v>
          </cell>
        </row>
        <row r="3790">
          <cell r="A3790">
            <v>37350</v>
          </cell>
          <cell r="B3790">
            <v>2267.9899999999998</v>
          </cell>
        </row>
        <row r="3791">
          <cell r="A3791">
            <v>37351</v>
          </cell>
          <cell r="B3791">
            <v>2269.35</v>
          </cell>
        </row>
        <row r="3792">
          <cell r="A3792">
            <v>37352</v>
          </cell>
          <cell r="B3792">
            <v>2263.0300000000002</v>
          </cell>
        </row>
        <row r="3793">
          <cell r="A3793">
            <v>37353</v>
          </cell>
          <cell r="B3793">
            <v>2263.0300000000002</v>
          </cell>
        </row>
        <row r="3794">
          <cell r="A3794">
            <v>37354</v>
          </cell>
          <cell r="B3794">
            <v>2263.0300000000002</v>
          </cell>
        </row>
        <row r="3795">
          <cell r="A3795">
            <v>37355</v>
          </cell>
          <cell r="B3795">
            <v>2255.02</v>
          </cell>
        </row>
        <row r="3796">
          <cell r="A3796">
            <v>37356</v>
          </cell>
          <cell r="B3796">
            <v>2254.4499999999998</v>
          </cell>
        </row>
        <row r="3797">
          <cell r="A3797">
            <v>37357</v>
          </cell>
          <cell r="B3797">
            <v>2257.7800000000002</v>
          </cell>
        </row>
        <row r="3798">
          <cell r="A3798">
            <v>37358</v>
          </cell>
          <cell r="B3798">
            <v>2261.66</v>
          </cell>
        </row>
        <row r="3799">
          <cell r="A3799">
            <v>37359</v>
          </cell>
          <cell r="B3799">
            <v>2264.98</v>
          </cell>
        </row>
        <row r="3800">
          <cell r="A3800">
            <v>37360</v>
          </cell>
          <cell r="B3800">
            <v>2264.98</v>
          </cell>
        </row>
        <row r="3801">
          <cell r="A3801">
            <v>37361</v>
          </cell>
          <cell r="B3801">
            <v>2264.98</v>
          </cell>
        </row>
        <row r="3802">
          <cell r="A3802">
            <v>37362</v>
          </cell>
          <cell r="B3802">
            <v>2266.92</v>
          </cell>
        </row>
        <row r="3803">
          <cell r="A3803">
            <v>37363</v>
          </cell>
          <cell r="B3803">
            <v>2262.56</v>
          </cell>
        </row>
        <row r="3804">
          <cell r="A3804">
            <v>37364</v>
          </cell>
          <cell r="B3804">
            <v>2261.12</v>
          </cell>
        </row>
        <row r="3805">
          <cell r="A3805">
            <v>37365</v>
          </cell>
          <cell r="B3805">
            <v>2256.66</v>
          </cell>
        </row>
        <row r="3806">
          <cell r="A3806">
            <v>37366</v>
          </cell>
          <cell r="B3806">
            <v>2260.9</v>
          </cell>
        </row>
        <row r="3807">
          <cell r="A3807">
            <v>37367</v>
          </cell>
          <cell r="B3807">
            <v>2260.9</v>
          </cell>
        </row>
        <row r="3808">
          <cell r="A3808">
            <v>37368</v>
          </cell>
          <cell r="B3808">
            <v>2260.9</v>
          </cell>
        </row>
        <row r="3809">
          <cell r="A3809">
            <v>37369</v>
          </cell>
          <cell r="B3809">
            <v>2259.88</v>
          </cell>
        </row>
        <row r="3810">
          <cell r="A3810">
            <v>37370</v>
          </cell>
          <cell r="B3810">
            <v>2263.6799999999998</v>
          </cell>
        </row>
        <row r="3811">
          <cell r="A3811">
            <v>37371</v>
          </cell>
          <cell r="B3811">
            <v>2265.6999999999998</v>
          </cell>
        </row>
        <row r="3812">
          <cell r="A3812">
            <v>37372</v>
          </cell>
          <cell r="B3812">
            <v>2267.4</v>
          </cell>
        </row>
        <row r="3813">
          <cell r="A3813">
            <v>37373</v>
          </cell>
          <cell r="B3813">
            <v>2270.92</v>
          </cell>
        </row>
        <row r="3814">
          <cell r="A3814">
            <v>37374</v>
          </cell>
          <cell r="B3814">
            <v>2270.92</v>
          </cell>
        </row>
        <row r="3815">
          <cell r="A3815">
            <v>37375</v>
          </cell>
          <cell r="B3815">
            <v>2270.92</v>
          </cell>
        </row>
        <row r="3816">
          <cell r="A3816">
            <v>37376</v>
          </cell>
          <cell r="B3816">
            <v>2275.35</v>
          </cell>
        </row>
        <row r="3817">
          <cell r="A3817">
            <v>37377</v>
          </cell>
          <cell r="B3817">
            <v>2275.4299999999998</v>
          </cell>
        </row>
        <row r="3818">
          <cell r="A3818">
            <v>37378</v>
          </cell>
          <cell r="B3818">
            <v>2275.4299999999998</v>
          </cell>
        </row>
        <row r="3819">
          <cell r="A3819">
            <v>37379</v>
          </cell>
          <cell r="B3819">
            <v>2279.56</v>
          </cell>
        </row>
        <row r="3820">
          <cell r="A3820">
            <v>37380</v>
          </cell>
          <cell r="B3820">
            <v>2286.39</v>
          </cell>
        </row>
        <row r="3821">
          <cell r="A3821">
            <v>37381</v>
          </cell>
          <cell r="B3821">
            <v>2286.39</v>
          </cell>
        </row>
        <row r="3822">
          <cell r="A3822">
            <v>37382</v>
          </cell>
          <cell r="B3822">
            <v>2286.39</v>
          </cell>
        </row>
        <row r="3823">
          <cell r="A3823">
            <v>37383</v>
          </cell>
          <cell r="B3823">
            <v>2285.64</v>
          </cell>
        </row>
        <row r="3824">
          <cell r="A3824">
            <v>37384</v>
          </cell>
          <cell r="B3824">
            <v>2286.6</v>
          </cell>
        </row>
        <row r="3825">
          <cell r="A3825">
            <v>37385</v>
          </cell>
          <cell r="B3825">
            <v>2284.9299999999998</v>
          </cell>
        </row>
        <row r="3826">
          <cell r="A3826">
            <v>37386</v>
          </cell>
          <cell r="B3826">
            <v>2289.17</v>
          </cell>
        </row>
        <row r="3827">
          <cell r="A3827">
            <v>37387</v>
          </cell>
          <cell r="B3827">
            <v>2292</v>
          </cell>
        </row>
        <row r="3828">
          <cell r="A3828">
            <v>37388</v>
          </cell>
          <cell r="B3828">
            <v>2292</v>
          </cell>
        </row>
        <row r="3829">
          <cell r="A3829">
            <v>37389</v>
          </cell>
          <cell r="B3829">
            <v>2292</v>
          </cell>
        </row>
        <row r="3830">
          <cell r="A3830">
            <v>37390</v>
          </cell>
          <cell r="B3830">
            <v>2292</v>
          </cell>
        </row>
        <row r="3831">
          <cell r="A3831">
            <v>37391</v>
          </cell>
          <cell r="B3831">
            <v>2293</v>
          </cell>
        </row>
        <row r="3832">
          <cell r="A3832">
            <v>37392</v>
          </cell>
          <cell r="B3832">
            <v>2300.02</v>
          </cell>
        </row>
        <row r="3833">
          <cell r="A3833">
            <v>37393</v>
          </cell>
          <cell r="B3833">
            <v>2314.21</v>
          </cell>
        </row>
        <row r="3834">
          <cell r="A3834">
            <v>37394</v>
          </cell>
          <cell r="B3834">
            <v>2332.6799999999998</v>
          </cell>
        </row>
        <row r="3835">
          <cell r="A3835">
            <v>37395</v>
          </cell>
          <cell r="B3835">
            <v>2332.6799999999998</v>
          </cell>
        </row>
        <row r="3836">
          <cell r="A3836">
            <v>37396</v>
          </cell>
          <cell r="B3836">
            <v>2332.6799999999998</v>
          </cell>
        </row>
        <row r="3837">
          <cell r="A3837">
            <v>37397</v>
          </cell>
          <cell r="B3837">
            <v>2350.1999999999998</v>
          </cell>
        </row>
        <row r="3838">
          <cell r="A3838">
            <v>37398</v>
          </cell>
          <cell r="B3838">
            <v>2363.2800000000002</v>
          </cell>
        </row>
        <row r="3839">
          <cell r="A3839">
            <v>37399</v>
          </cell>
          <cell r="B3839">
            <v>2349.8000000000002</v>
          </cell>
        </row>
        <row r="3840">
          <cell r="A3840">
            <v>37400</v>
          </cell>
          <cell r="B3840">
            <v>2338.5500000000002</v>
          </cell>
        </row>
        <row r="3841">
          <cell r="A3841">
            <v>37401</v>
          </cell>
          <cell r="B3841">
            <v>2331.0700000000002</v>
          </cell>
        </row>
        <row r="3842">
          <cell r="A3842">
            <v>37402</v>
          </cell>
          <cell r="B3842">
            <v>2331.0700000000002</v>
          </cell>
        </row>
        <row r="3843">
          <cell r="A3843">
            <v>37403</v>
          </cell>
          <cell r="B3843">
            <v>2331.0700000000002</v>
          </cell>
        </row>
        <row r="3844">
          <cell r="A3844">
            <v>37404</v>
          </cell>
          <cell r="B3844">
            <v>2309.85</v>
          </cell>
        </row>
        <row r="3845">
          <cell r="A3845">
            <v>37405</v>
          </cell>
          <cell r="B3845">
            <v>2314.3000000000002</v>
          </cell>
        </row>
        <row r="3846">
          <cell r="A3846">
            <v>37406</v>
          </cell>
          <cell r="B3846">
            <v>2317.12</v>
          </cell>
        </row>
        <row r="3847">
          <cell r="A3847">
            <v>37407</v>
          </cell>
          <cell r="B3847">
            <v>2321.16</v>
          </cell>
        </row>
        <row r="3848">
          <cell r="A3848">
            <v>37408</v>
          </cell>
          <cell r="B3848">
            <v>2321.6799999999998</v>
          </cell>
        </row>
        <row r="3849">
          <cell r="A3849">
            <v>37409</v>
          </cell>
          <cell r="B3849">
            <v>2321.6799999999998</v>
          </cell>
        </row>
        <row r="3850">
          <cell r="A3850">
            <v>37410</v>
          </cell>
          <cell r="B3850">
            <v>2321.6799999999998</v>
          </cell>
        </row>
        <row r="3851">
          <cell r="A3851">
            <v>37411</v>
          </cell>
          <cell r="B3851">
            <v>2321.6799999999998</v>
          </cell>
        </row>
        <row r="3852">
          <cell r="A3852">
            <v>37412</v>
          </cell>
          <cell r="B3852">
            <v>2324.54</v>
          </cell>
        </row>
        <row r="3853">
          <cell r="A3853">
            <v>37413</v>
          </cell>
          <cell r="B3853">
            <v>2331.69</v>
          </cell>
        </row>
        <row r="3854">
          <cell r="A3854">
            <v>37414</v>
          </cell>
          <cell r="B3854">
            <v>2335.3000000000002</v>
          </cell>
        </row>
        <row r="3855">
          <cell r="A3855">
            <v>37415</v>
          </cell>
          <cell r="B3855">
            <v>2336.11</v>
          </cell>
        </row>
        <row r="3856">
          <cell r="A3856">
            <v>37416</v>
          </cell>
          <cell r="B3856">
            <v>2336.11</v>
          </cell>
        </row>
        <row r="3857">
          <cell r="A3857">
            <v>37417</v>
          </cell>
          <cell r="B3857">
            <v>2336.11</v>
          </cell>
        </row>
        <row r="3858">
          <cell r="A3858">
            <v>37418</v>
          </cell>
          <cell r="B3858">
            <v>2336.11</v>
          </cell>
        </row>
        <row r="3859">
          <cell r="A3859">
            <v>37419</v>
          </cell>
          <cell r="B3859">
            <v>2340.36</v>
          </cell>
        </row>
        <row r="3860">
          <cell r="A3860">
            <v>37420</v>
          </cell>
          <cell r="B3860">
            <v>2347.6799999999998</v>
          </cell>
        </row>
        <row r="3861">
          <cell r="A3861">
            <v>37421</v>
          </cell>
          <cell r="B3861">
            <v>2357.14</v>
          </cell>
        </row>
        <row r="3862">
          <cell r="A3862">
            <v>37422</v>
          </cell>
          <cell r="B3862">
            <v>2369.12</v>
          </cell>
        </row>
        <row r="3863">
          <cell r="A3863">
            <v>37423</v>
          </cell>
          <cell r="B3863">
            <v>2369.12</v>
          </cell>
        </row>
        <row r="3864">
          <cell r="A3864">
            <v>37424</v>
          </cell>
          <cell r="B3864">
            <v>2369.12</v>
          </cell>
        </row>
        <row r="3865">
          <cell r="A3865">
            <v>37425</v>
          </cell>
          <cell r="B3865">
            <v>2379.92</v>
          </cell>
        </row>
        <row r="3866">
          <cell r="A3866">
            <v>37426</v>
          </cell>
          <cell r="B3866">
            <v>2383.31</v>
          </cell>
        </row>
        <row r="3867">
          <cell r="A3867">
            <v>37427</v>
          </cell>
          <cell r="B3867">
            <v>2393.87</v>
          </cell>
        </row>
        <row r="3868">
          <cell r="A3868">
            <v>37428</v>
          </cell>
          <cell r="B3868">
            <v>2391.65</v>
          </cell>
        </row>
        <row r="3869">
          <cell r="A3869">
            <v>37429</v>
          </cell>
          <cell r="B3869">
            <v>2384.2199999999998</v>
          </cell>
        </row>
        <row r="3870">
          <cell r="A3870">
            <v>37430</v>
          </cell>
          <cell r="B3870">
            <v>2384.2199999999998</v>
          </cell>
        </row>
        <row r="3871">
          <cell r="A3871">
            <v>37431</v>
          </cell>
          <cell r="B3871">
            <v>2384.2199999999998</v>
          </cell>
        </row>
        <row r="3872">
          <cell r="A3872">
            <v>37432</v>
          </cell>
          <cell r="B3872">
            <v>2383.41</v>
          </cell>
        </row>
        <row r="3873">
          <cell r="A3873">
            <v>37433</v>
          </cell>
          <cell r="B3873">
            <v>2386.1799999999998</v>
          </cell>
        </row>
        <row r="3874">
          <cell r="A3874">
            <v>37434</v>
          </cell>
          <cell r="B3874">
            <v>2392.13</v>
          </cell>
        </row>
        <row r="3875">
          <cell r="A3875">
            <v>37435</v>
          </cell>
          <cell r="B3875">
            <v>2398.14</v>
          </cell>
        </row>
        <row r="3876">
          <cell r="A3876">
            <v>37436</v>
          </cell>
          <cell r="B3876">
            <v>2398.8200000000002</v>
          </cell>
        </row>
        <row r="3877">
          <cell r="A3877">
            <v>37437</v>
          </cell>
          <cell r="B3877">
            <v>2398.8200000000002</v>
          </cell>
        </row>
        <row r="3878">
          <cell r="A3878">
            <v>37438</v>
          </cell>
          <cell r="B3878">
            <v>2398.8200000000002</v>
          </cell>
        </row>
        <row r="3879">
          <cell r="A3879">
            <v>37439</v>
          </cell>
          <cell r="B3879">
            <v>2398.8200000000002</v>
          </cell>
        </row>
        <row r="3880">
          <cell r="A3880">
            <v>37440</v>
          </cell>
          <cell r="B3880">
            <v>2410.54</v>
          </cell>
        </row>
        <row r="3881">
          <cell r="A3881">
            <v>37441</v>
          </cell>
          <cell r="B3881">
            <v>2425.42</v>
          </cell>
        </row>
        <row r="3882">
          <cell r="A3882">
            <v>37442</v>
          </cell>
          <cell r="B3882">
            <v>2426.4</v>
          </cell>
        </row>
        <row r="3883">
          <cell r="A3883">
            <v>37443</v>
          </cell>
          <cell r="B3883">
            <v>2434.3200000000002</v>
          </cell>
        </row>
        <row r="3884">
          <cell r="A3884">
            <v>37444</v>
          </cell>
          <cell r="B3884">
            <v>2434.3200000000002</v>
          </cell>
        </row>
        <row r="3885">
          <cell r="A3885">
            <v>37445</v>
          </cell>
          <cell r="B3885">
            <v>2434.3200000000002</v>
          </cell>
        </row>
        <row r="3886">
          <cell r="A3886">
            <v>37446</v>
          </cell>
          <cell r="B3886">
            <v>2457.39</v>
          </cell>
        </row>
        <row r="3887">
          <cell r="A3887">
            <v>37447</v>
          </cell>
          <cell r="B3887">
            <v>2462.1799999999998</v>
          </cell>
        </row>
        <row r="3888">
          <cell r="A3888">
            <v>37448</v>
          </cell>
          <cell r="B3888">
            <v>2482.21</v>
          </cell>
        </row>
        <row r="3889">
          <cell r="A3889">
            <v>37449</v>
          </cell>
          <cell r="B3889">
            <v>2506.84</v>
          </cell>
        </row>
        <row r="3890">
          <cell r="A3890">
            <v>37450</v>
          </cell>
          <cell r="B3890">
            <v>2513.9899999999998</v>
          </cell>
        </row>
        <row r="3891">
          <cell r="A3891">
            <v>37451</v>
          </cell>
          <cell r="B3891">
            <v>2513.9899999999998</v>
          </cell>
        </row>
        <row r="3892">
          <cell r="A3892">
            <v>37452</v>
          </cell>
          <cell r="B3892">
            <v>2513.9899999999998</v>
          </cell>
        </row>
        <row r="3893">
          <cell r="A3893">
            <v>37453</v>
          </cell>
          <cell r="B3893">
            <v>2507.21</v>
          </cell>
        </row>
        <row r="3894">
          <cell r="A3894">
            <v>37454</v>
          </cell>
          <cell r="B3894">
            <v>2499.92</v>
          </cell>
        </row>
        <row r="3895">
          <cell r="A3895">
            <v>37455</v>
          </cell>
          <cell r="B3895">
            <v>2524.7600000000002</v>
          </cell>
        </row>
        <row r="3896">
          <cell r="A3896">
            <v>37456</v>
          </cell>
          <cell r="B3896">
            <v>2538.4699999999998</v>
          </cell>
        </row>
        <row r="3897">
          <cell r="A3897">
            <v>37457</v>
          </cell>
          <cell r="B3897">
            <v>2529.5700000000002</v>
          </cell>
        </row>
        <row r="3898">
          <cell r="A3898">
            <v>37458</v>
          </cell>
          <cell r="B3898">
            <v>2529.5700000000002</v>
          </cell>
        </row>
        <row r="3899">
          <cell r="A3899">
            <v>37459</v>
          </cell>
          <cell r="B3899">
            <v>2529.5700000000002</v>
          </cell>
        </row>
        <row r="3900">
          <cell r="A3900">
            <v>37460</v>
          </cell>
          <cell r="B3900">
            <v>2517.42</v>
          </cell>
        </row>
        <row r="3901">
          <cell r="A3901">
            <v>37461</v>
          </cell>
          <cell r="B3901">
            <v>2539</v>
          </cell>
        </row>
        <row r="3902">
          <cell r="A3902">
            <v>37462</v>
          </cell>
          <cell r="B3902">
            <v>2572.42</v>
          </cell>
        </row>
        <row r="3903">
          <cell r="A3903">
            <v>37463</v>
          </cell>
          <cell r="B3903">
            <v>2580.15</v>
          </cell>
        </row>
        <row r="3904">
          <cell r="A3904">
            <v>37464</v>
          </cell>
          <cell r="B3904">
            <v>2596.2600000000002</v>
          </cell>
        </row>
        <row r="3905">
          <cell r="A3905">
            <v>37465</v>
          </cell>
          <cell r="B3905">
            <v>2596.2600000000002</v>
          </cell>
        </row>
        <row r="3906">
          <cell r="A3906">
            <v>37466</v>
          </cell>
          <cell r="B3906">
            <v>2596.2600000000002</v>
          </cell>
        </row>
        <row r="3907">
          <cell r="A3907">
            <v>37467</v>
          </cell>
          <cell r="B3907">
            <v>2599.5700000000002</v>
          </cell>
        </row>
        <row r="3908">
          <cell r="A3908">
            <v>37468</v>
          </cell>
          <cell r="B3908">
            <v>2625.06</v>
          </cell>
        </row>
        <row r="3909">
          <cell r="A3909">
            <v>37469</v>
          </cell>
          <cell r="B3909">
            <v>2636.3</v>
          </cell>
        </row>
        <row r="3910">
          <cell r="A3910">
            <v>37470</v>
          </cell>
          <cell r="B3910">
            <v>2640.35</v>
          </cell>
        </row>
        <row r="3911">
          <cell r="A3911">
            <v>37471</v>
          </cell>
          <cell r="B3911">
            <v>2643.03</v>
          </cell>
        </row>
        <row r="3912">
          <cell r="A3912">
            <v>37472</v>
          </cell>
          <cell r="B3912">
            <v>2643.03</v>
          </cell>
        </row>
        <row r="3913">
          <cell r="A3913">
            <v>37473</v>
          </cell>
          <cell r="B3913">
            <v>2643.03</v>
          </cell>
        </row>
        <row r="3914">
          <cell r="A3914">
            <v>37474</v>
          </cell>
          <cell r="B3914">
            <v>2663.81</v>
          </cell>
        </row>
        <row r="3915">
          <cell r="A3915">
            <v>37475</v>
          </cell>
          <cell r="B3915">
            <v>2670.61</v>
          </cell>
        </row>
        <row r="3916">
          <cell r="A3916">
            <v>37476</v>
          </cell>
          <cell r="B3916">
            <v>2670.61</v>
          </cell>
        </row>
        <row r="3917">
          <cell r="A3917">
            <v>37477</v>
          </cell>
          <cell r="B3917">
            <v>2649.32</v>
          </cell>
        </row>
        <row r="3918">
          <cell r="A3918">
            <v>37478</v>
          </cell>
          <cell r="B3918">
            <v>2568.8000000000002</v>
          </cell>
        </row>
        <row r="3919">
          <cell r="A3919">
            <v>37479</v>
          </cell>
          <cell r="B3919">
            <v>2568.8000000000002</v>
          </cell>
        </row>
        <row r="3920">
          <cell r="A3920">
            <v>37480</v>
          </cell>
          <cell r="B3920">
            <v>2568.8000000000002</v>
          </cell>
        </row>
        <row r="3921">
          <cell r="A3921">
            <v>37481</v>
          </cell>
          <cell r="B3921">
            <v>2595.8000000000002</v>
          </cell>
        </row>
        <row r="3922">
          <cell r="A3922">
            <v>37482</v>
          </cell>
          <cell r="B3922">
            <v>2657.98</v>
          </cell>
        </row>
        <row r="3923">
          <cell r="A3923">
            <v>37483</v>
          </cell>
          <cell r="B3923">
            <v>2635.87</v>
          </cell>
        </row>
        <row r="3924">
          <cell r="A3924">
            <v>37484</v>
          </cell>
          <cell r="B3924">
            <v>2648.77</v>
          </cell>
        </row>
        <row r="3925">
          <cell r="A3925">
            <v>37485</v>
          </cell>
          <cell r="B3925">
            <v>2663.61</v>
          </cell>
        </row>
        <row r="3926">
          <cell r="A3926">
            <v>37486</v>
          </cell>
          <cell r="B3926">
            <v>2663.61</v>
          </cell>
        </row>
        <row r="3927">
          <cell r="A3927">
            <v>37487</v>
          </cell>
          <cell r="B3927">
            <v>2663.61</v>
          </cell>
        </row>
        <row r="3928">
          <cell r="A3928">
            <v>37488</v>
          </cell>
          <cell r="B3928">
            <v>2663.61</v>
          </cell>
        </row>
        <row r="3929">
          <cell r="A3929">
            <v>37489</v>
          </cell>
          <cell r="B3929">
            <v>2620.91</v>
          </cell>
        </row>
        <row r="3930">
          <cell r="A3930">
            <v>37490</v>
          </cell>
          <cell r="B3930">
            <v>2626.17</v>
          </cell>
        </row>
        <row r="3931">
          <cell r="A3931">
            <v>37491</v>
          </cell>
          <cell r="B3931">
            <v>2652.96</v>
          </cell>
        </row>
        <row r="3932">
          <cell r="A3932">
            <v>37492</v>
          </cell>
          <cell r="B3932">
            <v>2643.37</v>
          </cell>
        </row>
        <row r="3933">
          <cell r="A3933">
            <v>37493</v>
          </cell>
          <cell r="B3933">
            <v>2643.37</v>
          </cell>
        </row>
        <row r="3934">
          <cell r="A3934">
            <v>37494</v>
          </cell>
          <cell r="B3934">
            <v>2643.37</v>
          </cell>
        </row>
        <row r="3935">
          <cell r="A3935">
            <v>37495</v>
          </cell>
          <cell r="B3935">
            <v>2653.29</v>
          </cell>
        </row>
        <row r="3936">
          <cell r="A3936">
            <v>37496</v>
          </cell>
          <cell r="B3936">
            <v>2672.25</v>
          </cell>
        </row>
        <row r="3937">
          <cell r="A3937">
            <v>37497</v>
          </cell>
          <cell r="B3937">
            <v>2688.64</v>
          </cell>
        </row>
        <row r="3938">
          <cell r="A3938">
            <v>37498</v>
          </cell>
          <cell r="B3938">
            <v>2712.46</v>
          </cell>
        </row>
        <row r="3939">
          <cell r="A3939">
            <v>37499</v>
          </cell>
          <cell r="B3939">
            <v>2703.55</v>
          </cell>
        </row>
        <row r="3940">
          <cell r="A3940">
            <v>37500</v>
          </cell>
          <cell r="B3940">
            <v>2703.55</v>
          </cell>
        </row>
        <row r="3941">
          <cell r="A3941">
            <v>37501</v>
          </cell>
          <cell r="B3941">
            <v>2703.55</v>
          </cell>
        </row>
        <row r="3942">
          <cell r="A3942">
            <v>37502</v>
          </cell>
          <cell r="B3942">
            <v>2679.51</v>
          </cell>
        </row>
        <row r="3943">
          <cell r="A3943">
            <v>37503</v>
          </cell>
          <cell r="B3943">
            <v>2677.39</v>
          </cell>
        </row>
        <row r="3944">
          <cell r="A3944">
            <v>37504</v>
          </cell>
          <cell r="B3944">
            <v>2694.51</v>
          </cell>
        </row>
        <row r="3945">
          <cell r="A3945">
            <v>37505</v>
          </cell>
          <cell r="B3945">
            <v>2714.77</v>
          </cell>
        </row>
        <row r="3946">
          <cell r="A3946">
            <v>37506</v>
          </cell>
          <cell r="B3946">
            <v>2712.14</v>
          </cell>
        </row>
        <row r="3947">
          <cell r="A3947">
            <v>37507</v>
          </cell>
          <cell r="B3947">
            <v>2712.14</v>
          </cell>
        </row>
        <row r="3948">
          <cell r="A3948">
            <v>37508</v>
          </cell>
          <cell r="B3948">
            <v>2712.14</v>
          </cell>
        </row>
        <row r="3949">
          <cell r="A3949">
            <v>37509</v>
          </cell>
          <cell r="B3949">
            <v>2703.63</v>
          </cell>
        </row>
        <row r="3950">
          <cell r="A3950">
            <v>37510</v>
          </cell>
          <cell r="B3950">
            <v>2707.58</v>
          </cell>
        </row>
        <row r="3951">
          <cell r="A3951">
            <v>37511</v>
          </cell>
          <cell r="B3951">
            <v>2718.85</v>
          </cell>
        </row>
        <row r="3952">
          <cell r="A3952">
            <v>37512</v>
          </cell>
          <cell r="B3952">
            <v>2730.91</v>
          </cell>
        </row>
        <row r="3953">
          <cell r="A3953">
            <v>37513</v>
          </cell>
          <cell r="B3953">
            <v>2741.29</v>
          </cell>
        </row>
        <row r="3954">
          <cell r="A3954">
            <v>37514</v>
          </cell>
          <cell r="B3954">
            <v>2741.29</v>
          </cell>
        </row>
        <row r="3955">
          <cell r="A3955">
            <v>37515</v>
          </cell>
          <cell r="B3955">
            <v>2741.29</v>
          </cell>
        </row>
        <row r="3956">
          <cell r="A3956">
            <v>37516</v>
          </cell>
          <cell r="B3956">
            <v>2758.95</v>
          </cell>
        </row>
        <row r="3957">
          <cell r="A3957">
            <v>37517</v>
          </cell>
          <cell r="B3957">
            <v>2783.44</v>
          </cell>
        </row>
        <row r="3958">
          <cell r="A3958">
            <v>37518</v>
          </cell>
          <cell r="B3958">
            <v>2785.81</v>
          </cell>
        </row>
        <row r="3959">
          <cell r="A3959">
            <v>37519</v>
          </cell>
          <cell r="B3959">
            <v>2789.01</v>
          </cell>
        </row>
        <row r="3960">
          <cell r="A3960">
            <v>37520</v>
          </cell>
          <cell r="B3960">
            <v>2815.05</v>
          </cell>
        </row>
        <row r="3961">
          <cell r="A3961">
            <v>37521</v>
          </cell>
          <cell r="B3961">
            <v>2815.05</v>
          </cell>
        </row>
        <row r="3962">
          <cell r="A3962">
            <v>37522</v>
          </cell>
          <cell r="B3962">
            <v>2815.05</v>
          </cell>
        </row>
        <row r="3963">
          <cell r="A3963">
            <v>37523</v>
          </cell>
          <cell r="B3963">
            <v>2793.36</v>
          </cell>
        </row>
        <row r="3964">
          <cell r="A3964">
            <v>37524</v>
          </cell>
          <cell r="B3964">
            <v>2810.46</v>
          </cell>
        </row>
        <row r="3965">
          <cell r="A3965">
            <v>37525</v>
          </cell>
          <cell r="B3965">
            <v>2802.32</v>
          </cell>
        </row>
        <row r="3966">
          <cell r="A3966">
            <v>37526</v>
          </cell>
          <cell r="B3966">
            <v>2825.32</v>
          </cell>
        </row>
        <row r="3967">
          <cell r="A3967">
            <v>37527</v>
          </cell>
          <cell r="B3967">
            <v>2828.08</v>
          </cell>
        </row>
        <row r="3968">
          <cell r="A3968">
            <v>37528</v>
          </cell>
          <cell r="B3968">
            <v>2828.08</v>
          </cell>
        </row>
        <row r="3969">
          <cell r="A3969">
            <v>37529</v>
          </cell>
          <cell r="B3969">
            <v>2828.08</v>
          </cell>
        </row>
        <row r="3970">
          <cell r="A3970">
            <v>37530</v>
          </cell>
          <cell r="B3970">
            <v>2850.65</v>
          </cell>
        </row>
        <row r="3971">
          <cell r="A3971">
            <v>37531</v>
          </cell>
          <cell r="B3971">
            <v>2885.48</v>
          </cell>
        </row>
        <row r="3972">
          <cell r="A3972">
            <v>37532</v>
          </cell>
          <cell r="B3972">
            <v>2888.23</v>
          </cell>
        </row>
        <row r="3973">
          <cell r="A3973">
            <v>37533</v>
          </cell>
          <cell r="B3973">
            <v>2881.78</v>
          </cell>
        </row>
        <row r="3974">
          <cell r="A3974">
            <v>37534</v>
          </cell>
          <cell r="B3974">
            <v>2876.4</v>
          </cell>
        </row>
        <row r="3975">
          <cell r="A3975">
            <v>37535</v>
          </cell>
          <cell r="B3975">
            <v>2876.4</v>
          </cell>
        </row>
        <row r="3976">
          <cell r="A3976">
            <v>37536</v>
          </cell>
          <cell r="B3976">
            <v>2876.4</v>
          </cell>
        </row>
        <row r="3977">
          <cell r="A3977">
            <v>37537</v>
          </cell>
          <cell r="B3977">
            <v>2869.73</v>
          </cell>
        </row>
        <row r="3978">
          <cell r="A3978">
            <v>37538</v>
          </cell>
          <cell r="B3978">
            <v>2850.98</v>
          </cell>
        </row>
        <row r="3979">
          <cell r="A3979">
            <v>37539</v>
          </cell>
          <cell r="B3979">
            <v>2854.04</v>
          </cell>
        </row>
        <row r="3980">
          <cell r="A3980">
            <v>37540</v>
          </cell>
          <cell r="B3980">
            <v>2870.63</v>
          </cell>
        </row>
        <row r="3981">
          <cell r="A3981">
            <v>37541</v>
          </cell>
          <cell r="B3981">
            <v>2861.16</v>
          </cell>
        </row>
        <row r="3982">
          <cell r="A3982">
            <v>37542</v>
          </cell>
          <cell r="B3982">
            <v>2861.16</v>
          </cell>
        </row>
        <row r="3983">
          <cell r="A3983">
            <v>37543</v>
          </cell>
          <cell r="B3983">
            <v>2861.16</v>
          </cell>
        </row>
        <row r="3984">
          <cell r="A3984">
            <v>37544</v>
          </cell>
          <cell r="B3984">
            <v>2861.16</v>
          </cell>
        </row>
        <row r="3985">
          <cell r="A3985">
            <v>37545</v>
          </cell>
          <cell r="B3985">
            <v>2852.99</v>
          </cell>
        </row>
        <row r="3986">
          <cell r="A3986">
            <v>37546</v>
          </cell>
          <cell r="B3986">
            <v>2857.13</v>
          </cell>
        </row>
        <row r="3987">
          <cell r="A3987">
            <v>37547</v>
          </cell>
          <cell r="B3987">
            <v>2853.9</v>
          </cell>
        </row>
        <row r="3988">
          <cell r="A3988">
            <v>37548</v>
          </cell>
          <cell r="B3988">
            <v>2836.34</v>
          </cell>
        </row>
        <row r="3989">
          <cell r="A3989">
            <v>37549</v>
          </cell>
          <cell r="B3989">
            <v>2836.34</v>
          </cell>
        </row>
        <row r="3990">
          <cell r="A3990">
            <v>37550</v>
          </cell>
          <cell r="B3990">
            <v>2836.34</v>
          </cell>
        </row>
        <row r="3991">
          <cell r="A3991">
            <v>37551</v>
          </cell>
          <cell r="B3991">
            <v>2791.46</v>
          </cell>
        </row>
        <row r="3992">
          <cell r="A3992">
            <v>37552</v>
          </cell>
          <cell r="B3992">
            <v>2758.76</v>
          </cell>
        </row>
        <row r="3993">
          <cell r="A3993">
            <v>37553</v>
          </cell>
          <cell r="B3993">
            <v>2744.32</v>
          </cell>
        </row>
        <row r="3994">
          <cell r="A3994">
            <v>37554</v>
          </cell>
          <cell r="B3994">
            <v>2747.07</v>
          </cell>
        </row>
        <row r="3995">
          <cell r="A3995">
            <v>37555</v>
          </cell>
          <cell r="B3995">
            <v>2755.69</v>
          </cell>
        </row>
        <row r="3996">
          <cell r="A3996">
            <v>37556</v>
          </cell>
          <cell r="B3996">
            <v>2755.69</v>
          </cell>
        </row>
        <row r="3997">
          <cell r="A3997">
            <v>37557</v>
          </cell>
          <cell r="B3997">
            <v>2755.69</v>
          </cell>
        </row>
        <row r="3998">
          <cell r="A3998">
            <v>37558</v>
          </cell>
          <cell r="B3998">
            <v>2770.73</v>
          </cell>
        </row>
        <row r="3999">
          <cell r="A3999">
            <v>37559</v>
          </cell>
          <cell r="B3999">
            <v>2781.72</v>
          </cell>
        </row>
        <row r="4000">
          <cell r="A4000">
            <v>37560</v>
          </cell>
          <cell r="B4000">
            <v>2773.73</v>
          </cell>
        </row>
        <row r="4001">
          <cell r="A4001">
            <v>37561</v>
          </cell>
          <cell r="B4001">
            <v>2778.6</v>
          </cell>
        </row>
        <row r="4002">
          <cell r="A4002">
            <v>37562</v>
          </cell>
          <cell r="B4002">
            <v>2778.47</v>
          </cell>
        </row>
        <row r="4003">
          <cell r="A4003">
            <v>37563</v>
          </cell>
          <cell r="B4003">
            <v>2778.47</v>
          </cell>
        </row>
        <row r="4004">
          <cell r="A4004">
            <v>37564</v>
          </cell>
          <cell r="B4004">
            <v>2778.47</v>
          </cell>
        </row>
        <row r="4005">
          <cell r="A4005">
            <v>37565</v>
          </cell>
          <cell r="B4005">
            <v>2778.47</v>
          </cell>
        </row>
        <row r="4006">
          <cell r="A4006">
            <v>37566</v>
          </cell>
          <cell r="B4006">
            <v>2774.58</v>
          </cell>
        </row>
        <row r="4007">
          <cell r="A4007">
            <v>37567</v>
          </cell>
          <cell r="B4007">
            <v>2761.99</v>
          </cell>
        </row>
        <row r="4008">
          <cell r="A4008">
            <v>37568</v>
          </cell>
          <cell r="B4008">
            <v>2743</v>
          </cell>
        </row>
        <row r="4009">
          <cell r="A4009">
            <v>37569</v>
          </cell>
          <cell r="B4009">
            <v>2743.92</v>
          </cell>
        </row>
        <row r="4010">
          <cell r="A4010">
            <v>37570</v>
          </cell>
          <cell r="B4010">
            <v>2743.92</v>
          </cell>
        </row>
        <row r="4011">
          <cell r="A4011">
            <v>37571</v>
          </cell>
          <cell r="B4011">
            <v>2743.92</v>
          </cell>
        </row>
        <row r="4012">
          <cell r="A4012">
            <v>37572</v>
          </cell>
          <cell r="B4012">
            <v>2743.92</v>
          </cell>
        </row>
        <row r="4013">
          <cell r="A4013">
            <v>37573</v>
          </cell>
          <cell r="B4013">
            <v>2727.05</v>
          </cell>
        </row>
        <row r="4014">
          <cell r="A4014">
            <v>37574</v>
          </cell>
          <cell r="B4014">
            <v>2717.89</v>
          </cell>
        </row>
        <row r="4015">
          <cell r="A4015">
            <v>37575</v>
          </cell>
          <cell r="B4015">
            <v>2724.04</v>
          </cell>
        </row>
        <row r="4016">
          <cell r="A4016">
            <v>37576</v>
          </cell>
          <cell r="B4016">
            <v>2703.75</v>
          </cell>
        </row>
        <row r="4017">
          <cell r="A4017">
            <v>37577</v>
          </cell>
          <cell r="B4017">
            <v>2703.75</v>
          </cell>
        </row>
        <row r="4018">
          <cell r="A4018">
            <v>37578</v>
          </cell>
          <cell r="B4018">
            <v>2703.75</v>
          </cell>
        </row>
        <row r="4019">
          <cell r="A4019">
            <v>37579</v>
          </cell>
          <cell r="B4019">
            <v>2679.96</v>
          </cell>
        </row>
        <row r="4020">
          <cell r="A4020">
            <v>37580</v>
          </cell>
          <cell r="B4020">
            <v>2683.04</v>
          </cell>
        </row>
        <row r="4021">
          <cell r="A4021">
            <v>37581</v>
          </cell>
          <cell r="B4021">
            <v>2671.7</v>
          </cell>
        </row>
        <row r="4022">
          <cell r="A4022">
            <v>37582</v>
          </cell>
          <cell r="B4022">
            <v>2666.41</v>
          </cell>
        </row>
        <row r="4023">
          <cell r="A4023">
            <v>37583</v>
          </cell>
          <cell r="B4023">
            <v>2687.25</v>
          </cell>
        </row>
        <row r="4024">
          <cell r="A4024">
            <v>37584</v>
          </cell>
          <cell r="B4024">
            <v>2687.25</v>
          </cell>
        </row>
        <row r="4025">
          <cell r="A4025">
            <v>37585</v>
          </cell>
          <cell r="B4025">
            <v>2687.25</v>
          </cell>
        </row>
        <row r="4026">
          <cell r="A4026">
            <v>37586</v>
          </cell>
          <cell r="B4026">
            <v>2716.95</v>
          </cell>
        </row>
        <row r="4027">
          <cell r="A4027">
            <v>37587</v>
          </cell>
          <cell r="B4027">
            <v>2735.04</v>
          </cell>
        </row>
        <row r="4028">
          <cell r="A4028">
            <v>37588</v>
          </cell>
          <cell r="B4028">
            <v>2754.67</v>
          </cell>
        </row>
        <row r="4029">
          <cell r="A4029">
            <v>37589</v>
          </cell>
          <cell r="B4029">
            <v>2758.28</v>
          </cell>
        </row>
        <row r="4030">
          <cell r="A4030">
            <v>37590</v>
          </cell>
          <cell r="B4030">
            <v>2784.21</v>
          </cell>
        </row>
        <row r="4031">
          <cell r="A4031">
            <v>37591</v>
          </cell>
          <cell r="B4031">
            <v>2784.21</v>
          </cell>
        </row>
        <row r="4032">
          <cell r="A4032">
            <v>37592</v>
          </cell>
          <cell r="B4032">
            <v>2784.21</v>
          </cell>
        </row>
        <row r="4033">
          <cell r="A4033">
            <v>37593</v>
          </cell>
          <cell r="B4033">
            <v>2812.94</v>
          </cell>
        </row>
        <row r="4034">
          <cell r="A4034">
            <v>37594</v>
          </cell>
          <cell r="B4034">
            <v>2826.1</v>
          </cell>
        </row>
        <row r="4035">
          <cell r="A4035">
            <v>37595</v>
          </cell>
          <cell r="B4035">
            <v>2806.63</v>
          </cell>
        </row>
        <row r="4036">
          <cell r="A4036">
            <v>37596</v>
          </cell>
          <cell r="B4036">
            <v>2788.72</v>
          </cell>
        </row>
        <row r="4037">
          <cell r="A4037">
            <v>37597</v>
          </cell>
          <cell r="B4037">
            <v>2782.4</v>
          </cell>
        </row>
        <row r="4038">
          <cell r="A4038">
            <v>37598</v>
          </cell>
          <cell r="B4038">
            <v>2782.4</v>
          </cell>
        </row>
        <row r="4039">
          <cell r="A4039">
            <v>37599</v>
          </cell>
          <cell r="B4039">
            <v>2782.4</v>
          </cell>
        </row>
        <row r="4040">
          <cell r="A4040">
            <v>37600</v>
          </cell>
          <cell r="B4040">
            <v>2815</v>
          </cell>
        </row>
        <row r="4041">
          <cell r="A4041">
            <v>37601</v>
          </cell>
          <cell r="B4041">
            <v>2816.42</v>
          </cell>
        </row>
        <row r="4042">
          <cell r="A4042">
            <v>37602</v>
          </cell>
          <cell r="B4042">
            <v>2801.01</v>
          </cell>
        </row>
        <row r="4043">
          <cell r="A4043">
            <v>37603</v>
          </cell>
          <cell r="B4043">
            <v>2793.16</v>
          </cell>
        </row>
        <row r="4044">
          <cell r="A4044">
            <v>37604</v>
          </cell>
          <cell r="B4044">
            <v>2808.16</v>
          </cell>
        </row>
        <row r="4045">
          <cell r="A4045">
            <v>37605</v>
          </cell>
          <cell r="B4045">
            <v>2808.16</v>
          </cell>
        </row>
        <row r="4046">
          <cell r="A4046">
            <v>37606</v>
          </cell>
          <cell r="B4046">
            <v>2808.16</v>
          </cell>
        </row>
        <row r="4047">
          <cell r="A4047">
            <v>37607</v>
          </cell>
          <cell r="B4047">
            <v>2807.61</v>
          </cell>
        </row>
        <row r="4048">
          <cell r="A4048">
            <v>37608</v>
          </cell>
          <cell r="B4048">
            <v>2805.55</v>
          </cell>
        </row>
        <row r="4049">
          <cell r="A4049">
            <v>37609</v>
          </cell>
          <cell r="B4049">
            <v>2818.81</v>
          </cell>
        </row>
        <row r="4050">
          <cell r="A4050">
            <v>37610</v>
          </cell>
          <cell r="B4050">
            <v>2818.54</v>
          </cell>
        </row>
        <row r="4051">
          <cell r="A4051">
            <v>37611</v>
          </cell>
          <cell r="B4051">
            <v>2814.71</v>
          </cell>
        </row>
        <row r="4052">
          <cell r="A4052">
            <v>37612</v>
          </cell>
          <cell r="B4052">
            <v>2814.71</v>
          </cell>
        </row>
        <row r="4053">
          <cell r="A4053">
            <v>37613</v>
          </cell>
          <cell r="B4053">
            <v>2814.71</v>
          </cell>
        </row>
        <row r="4054">
          <cell r="A4054">
            <v>37614</v>
          </cell>
          <cell r="B4054">
            <v>2826.04</v>
          </cell>
        </row>
        <row r="4055">
          <cell r="A4055">
            <v>37615</v>
          </cell>
          <cell r="B4055">
            <v>2823.95</v>
          </cell>
        </row>
        <row r="4056">
          <cell r="A4056">
            <v>37616</v>
          </cell>
          <cell r="B4056">
            <v>2823.95</v>
          </cell>
        </row>
        <row r="4057">
          <cell r="A4057">
            <v>37617</v>
          </cell>
          <cell r="B4057">
            <v>2843.57</v>
          </cell>
        </row>
        <row r="4058">
          <cell r="A4058">
            <v>37618</v>
          </cell>
          <cell r="B4058">
            <v>2854.29</v>
          </cell>
        </row>
        <row r="4059">
          <cell r="A4059">
            <v>37619</v>
          </cell>
          <cell r="B4059">
            <v>2854.29</v>
          </cell>
        </row>
        <row r="4060">
          <cell r="A4060">
            <v>37620</v>
          </cell>
          <cell r="B4060">
            <v>2854.29</v>
          </cell>
        </row>
        <row r="4061">
          <cell r="A4061">
            <v>37621</v>
          </cell>
          <cell r="B4061">
            <v>2864.79</v>
          </cell>
        </row>
        <row r="4062">
          <cell r="A4062">
            <v>37622</v>
          </cell>
          <cell r="B4062">
            <v>2864.79</v>
          </cell>
        </row>
        <row r="4063">
          <cell r="A4063">
            <v>37623</v>
          </cell>
          <cell r="B4063">
            <v>2864.79</v>
          </cell>
        </row>
        <row r="4064">
          <cell r="A4064">
            <v>37624</v>
          </cell>
          <cell r="B4064">
            <v>2844.82</v>
          </cell>
        </row>
        <row r="4065">
          <cell r="A4065">
            <v>37625</v>
          </cell>
          <cell r="B4065">
            <v>2841.56</v>
          </cell>
        </row>
        <row r="4066">
          <cell r="A4066">
            <v>37626</v>
          </cell>
          <cell r="B4066">
            <v>2841.56</v>
          </cell>
        </row>
        <row r="4067">
          <cell r="A4067">
            <v>37627</v>
          </cell>
          <cell r="B4067">
            <v>2841.56</v>
          </cell>
        </row>
        <row r="4068">
          <cell r="A4068">
            <v>37628</v>
          </cell>
          <cell r="B4068">
            <v>2841.56</v>
          </cell>
        </row>
        <row r="4069">
          <cell r="A4069">
            <v>37629</v>
          </cell>
          <cell r="B4069">
            <v>2881.83</v>
          </cell>
        </row>
        <row r="4070">
          <cell r="A4070">
            <v>37630</v>
          </cell>
          <cell r="B4070">
            <v>2902.92</v>
          </cell>
        </row>
        <row r="4071">
          <cell r="A4071">
            <v>37631</v>
          </cell>
          <cell r="B4071">
            <v>2915.01</v>
          </cell>
        </row>
        <row r="4072">
          <cell r="A4072">
            <v>37632</v>
          </cell>
          <cell r="B4072">
            <v>2905.77</v>
          </cell>
        </row>
        <row r="4073">
          <cell r="A4073">
            <v>37633</v>
          </cell>
          <cell r="B4073">
            <v>2905.77</v>
          </cell>
        </row>
        <row r="4074">
          <cell r="A4074">
            <v>37634</v>
          </cell>
          <cell r="B4074">
            <v>2905.77</v>
          </cell>
        </row>
        <row r="4075">
          <cell r="A4075">
            <v>37635</v>
          </cell>
          <cell r="B4075">
            <v>2906.49</v>
          </cell>
        </row>
        <row r="4076">
          <cell r="A4076">
            <v>37636</v>
          </cell>
          <cell r="B4076">
            <v>2903.05</v>
          </cell>
        </row>
        <row r="4077">
          <cell r="A4077">
            <v>37637</v>
          </cell>
          <cell r="B4077">
            <v>2905.41</v>
          </cell>
        </row>
        <row r="4078">
          <cell r="A4078">
            <v>37638</v>
          </cell>
          <cell r="B4078">
            <v>2928.19</v>
          </cell>
        </row>
        <row r="4079">
          <cell r="A4079">
            <v>37639</v>
          </cell>
          <cell r="B4079">
            <v>2923.58</v>
          </cell>
        </row>
        <row r="4080">
          <cell r="A4080">
            <v>37640</v>
          </cell>
          <cell r="B4080">
            <v>2923.58</v>
          </cell>
        </row>
        <row r="4081">
          <cell r="A4081">
            <v>37641</v>
          </cell>
          <cell r="B4081">
            <v>2923.58</v>
          </cell>
        </row>
        <row r="4082">
          <cell r="A4082">
            <v>37642</v>
          </cell>
          <cell r="B4082">
            <v>2926.06</v>
          </cell>
        </row>
        <row r="4083">
          <cell r="A4083">
            <v>37643</v>
          </cell>
          <cell r="B4083">
            <v>2933.81</v>
          </cell>
        </row>
        <row r="4084">
          <cell r="A4084">
            <v>37644</v>
          </cell>
          <cell r="B4084">
            <v>2947.05</v>
          </cell>
        </row>
        <row r="4085">
          <cell r="A4085">
            <v>37645</v>
          </cell>
          <cell r="B4085">
            <v>2926.88</v>
          </cell>
        </row>
        <row r="4086">
          <cell r="A4086">
            <v>37646</v>
          </cell>
          <cell r="B4086">
            <v>2924.73</v>
          </cell>
        </row>
        <row r="4087">
          <cell r="A4087">
            <v>37647</v>
          </cell>
          <cell r="B4087">
            <v>2924.73</v>
          </cell>
        </row>
        <row r="4088">
          <cell r="A4088">
            <v>37648</v>
          </cell>
          <cell r="B4088">
            <v>2924.73</v>
          </cell>
        </row>
        <row r="4089">
          <cell r="A4089">
            <v>37649</v>
          </cell>
          <cell r="B4089">
            <v>2948.3</v>
          </cell>
        </row>
        <row r="4090">
          <cell r="A4090">
            <v>37650</v>
          </cell>
          <cell r="B4090">
            <v>2965.6</v>
          </cell>
        </row>
        <row r="4091">
          <cell r="A4091">
            <v>37651</v>
          </cell>
          <cell r="B4091">
            <v>2950.71</v>
          </cell>
        </row>
        <row r="4092">
          <cell r="A4092">
            <v>37652</v>
          </cell>
          <cell r="B4092">
            <v>2926.46</v>
          </cell>
        </row>
        <row r="4093">
          <cell r="A4093">
            <v>37653</v>
          </cell>
          <cell r="B4093">
            <v>2940.26</v>
          </cell>
        </row>
        <row r="4094">
          <cell r="A4094">
            <v>37654</v>
          </cell>
          <cell r="B4094">
            <v>2940.26</v>
          </cell>
        </row>
        <row r="4095">
          <cell r="A4095">
            <v>37655</v>
          </cell>
          <cell r="B4095">
            <v>2940.26</v>
          </cell>
        </row>
        <row r="4096">
          <cell r="A4096">
            <v>37656</v>
          </cell>
          <cell r="B4096">
            <v>2957.4</v>
          </cell>
        </row>
        <row r="4097">
          <cell r="A4097">
            <v>37657</v>
          </cell>
          <cell r="B4097">
            <v>2966.78</v>
          </cell>
        </row>
        <row r="4098">
          <cell r="A4098">
            <v>37658</v>
          </cell>
          <cell r="B4098">
            <v>2961.29</v>
          </cell>
        </row>
        <row r="4099">
          <cell r="A4099">
            <v>37659</v>
          </cell>
          <cell r="B4099">
            <v>2963.28</v>
          </cell>
        </row>
        <row r="4100">
          <cell r="A4100">
            <v>37660</v>
          </cell>
          <cell r="B4100">
            <v>2954.03</v>
          </cell>
        </row>
        <row r="4101">
          <cell r="A4101">
            <v>37661</v>
          </cell>
          <cell r="B4101">
            <v>2954.03</v>
          </cell>
        </row>
        <row r="4102">
          <cell r="A4102">
            <v>37662</v>
          </cell>
          <cell r="B4102">
            <v>2954.03</v>
          </cell>
        </row>
        <row r="4103">
          <cell r="A4103">
            <v>37663</v>
          </cell>
          <cell r="B4103">
            <v>2968.88</v>
          </cell>
        </row>
        <row r="4104">
          <cell r="A4104">
            <v>37664</v>
          </cell>
          <cell r="B4104">
            <v>2963.21</v>
          </cell>
        </row>
        <row r="4105">
          <cell r="A4105">
            <v>37665</v>
          </cell>
          <cell r="B4105">
            <v>2960.77</v>
          </cell>
        </row>
        <row r="4106">
          <cell r="A4106">
            <v>37666</v>
          </cell>
          <cell r="B4106">
            <v>2959.75</v>
          </cell>
        </row>
        <row r="4107">
          <cell r="A4107">
            <v>37667</v>
          </cell>
          <cell r="B4107">
            <v>2954.76</v>
          </cell>
        </row>
        <row r="4108">
          <cell r="A4108">
            <v>37668</v>
          </cell>
          <cell r="B4108">
            <v>2954.76</v>
          </cell>
        </row>
        <row r="4109">
          <cell r="A4109">
            <v>37669</v>
          </cell>
          <cell r="B4109">
            <v>2954.76</v>
          </cell>
        </row>
        <row r="4110">
          <cell r="A4110">
            <v>37670</v>
          </cell>
          <cell r="B4110">
            <v>2934.58</v>
          </cell>
        </row>
        <row r="4111">
          <cell r="A4111">
            <v>37671</v>
          </cell>
          <cell r="B4111">
            <v>2929.64</v>
          </cell>
        </row>
        <row r="4112">
          <cell r="A4112">
            <v>37672</v>
          </cell>
          <cell r="B4112">
            <v>2937.44</v>
          </cell>
        </row>
        <row r="4113">
          <cell r="A4113">
            <v>37673</v>
          </cell>
          <cell r="B4113">
            <v>2938.23</v>
          </cell>
        </row>
        <row r="4114">
          <cell r="A4114">
            <v>37674</v>
          </cell>
          <cell r="B4114">
            <v>2939.92</v>
          </cell>
        </row>
        <row r="4115">
          <cell r="A4115">
            <v>37675</v>
          </cell>
          <cell r="B4115">
            <v>2939.92</v>
          </cell>
        </row>
        <row r="4116">
          <cell r="A4116">
            <v>37676</v>
          </cell>
          <cell r="B4116">
            <v>2939.92</v>
          </cell>
        </row>
        <row r="4117">
          <cell r="A4117">
            <v>37677</v>
          </cell>
          <cell r="B4117">
            <v>2949.05</v>
          </cell>
        </row>
        <row r="4118">
          <cell r="A4118">
            <v>37678</v>
          </cell>
          <cell r="B4118">
            <v>2951.81</v>
          </cell>
        </row>
        <row r="4119">
          <cell r="A4119">
            <v>37679</v>
          </cell>
          <cell r="B4119">
            <v>2949.85</v>
          </cell>
        </row>
        <row r="4120">
          <cell r="A4120">
            <v>37680</v>
          </cell>
          <cell r="B4120">
            <v>2956.31</v>
          </cell>
        </row>
        <row r="4121">
          <cell r="A4121">
            <v>37681</v>
          </cell>
          <cell r="B4121">
            <v>2957.87</v>
          </cell>
        </row>
        <row r="4122">
          <cell r="A4122">
            <v>37682</v>
          </cell>
          <cell r="B4122">
            <v>2957.87</v>
          </cell>
        </row>
        <row r="4123">
          <cell r="A4123">
            <v>37683</v>
          </cell>
          <cell r="B4123">
            <v>2957.87</v>
          </cell>
        </row>
        <row r="4124">
          <cell r="A4124">
            <v>37684</v>
          </cell>
          <cell r="B4124">
            <v>2959.97</v>
          </cell>
        </row>
        <row r="4125">
          <cell r="A4125">
            <v>37685</v>
          </cell>
          <cell r="B4125">
            <v>2962.06</v>
          </cell>
        </row>
        <row r="4126">
          <cell r="A4126">
            <v>37686</v>
          </cell>
          <cell r="B4126">
            <v>2960.77</v>
          </cell>
        </row>
        <row r="4127">
          <cell r="A4127">
            <v>37687</v>
          </cell>
          <cell r="B4127">
            <v>2960.11</v>
          </cell>
        </row>
        <row r="4128">
          <cell r="A4128">
            <v>37688</v>
          </cell>
          <cell r="B4128">
            <v>2959.75</v>
          </cell>
        </row>
        <row r="4129">
          <cell r="A4129">
            <v>37689</v>
          </cell>
          <cell r="B4129">
            <v>2959.75</v>
          </cell>
        </row>
        <row r="4130">
          <cell r="A4130">
            <v>37690</v>
          </cell>
          <cell r="B4130">
            <v>2959.75</v>
          </cell>
        </row>
        <row r="4131">
          <cell r="A4131">
            <v>37691</v>
          </cell>
          <cell r="B4131">
            <v>2961.93</v>
          </cell>
        </row>
        <row r="4132">
          <cell r="A4132">
            <v>37692</v>
          </cell>
          <cell r="B4132">
            <v>2962.76</v>
          </cell>
        </row>
        <row r="4133">
          <cell r="A4133">
            <v>37693</v>
          </cell>
          <cell r="B4133">
            <v>2961.99</v>
          </cell>
        </row>
        <row r="4134">
          <cell r="A4134">
            <v>37694</v>
          </cell>
          <cell r="B4134">
            <v>2959.39</v>
          </cell>
        </row>
        <row r="4135">
          <cell r="A4135">
            <v>37695</v>
          </cell>
          <cell r="B4135">
            <v>2958.86</v>
          </cell>
        </row>
        <row r="4136">
          <cell r="A4136">
            <v>37696</v>
          </cell>
          <cell r="B4136">
            <v>2958.86</v>
          </cell>
        </row>
        <row r="4137">
          <cell r="A4137">
            <v>37697</v>
          </cell>
          <cell r="B4137">
            <v>2958.86</v>
          </cell>
        </row>
        <row r="4138">
          <cell r="A4138">
            <v>37698</v>
          </cell>
          <cell r="B4138">
            <v>2956.47</v>
          </cell>
        </row>
        <row r="4139">
          <cell r="A4139">
            <v>37699</v>
          </cell>
          <cell r="B4139">
            <v>2955.84</v>
          </cell>
        </row>
        <row r="4140">
          <cell r="A4140">
            <v>37700</v>
          </cell>
          <cell r="B4140">
            <v>2955.64</v>
          </cell>
        </row>
        <row r="4141">
          <cell r="A4141">
            <v>37701</v>
          </cell>
          <cell r="B4141">
            <v>2954.62</v>
          </cell>
        </row>
        <row r="4142">
          <cell r="A4142">
            <v>37702</v>
          </cell>
          <cell r="B4142">
            <v>2956.06</v>
          </cell>
        </row>
        <row r="4143">
          <cell r="A4143">
            <v>37703</v>
          </cell>
          <cell r="B4143">
            <v>2956.06</v>
          </cell>
        </row>
        <row r="4144">
          <cell r="A4144">
            <v>37704</v>
          </cell>
          <cell r="B4144">
            <v>2956.06</v>
          </cell>
        </row>
        <row r="4145">
          <cell r="A4145">
            <v>37705</v>
          </cell>
          <cell r="B4145">
            <v>2956.06</v>
          </cell>
        </row>
        <row r="4146">
          <cell r="A4146">
            <v>37706</v>
          </cell>
          <cell r="B4146">
            <v>2959.26</v>
          </cell>
        </row>
        <row r="4147">
          <cell r="A4147">
            <v>37707</v>
          </cell>
          <cell r="B4147">
            <v>2959.84</v>
          </cell>
        </row>
        <row r="4148">
          <cell r="A4148">
            <v>37708</v>
          </cell>
          <cell r="B4148">
            <v>2958.73</v>
          </cell>
        </row>
        <row r="4149">
          <cell r="A4149">
            <v>37709</v>
          </cell>
          <cell r="B4149">
            <v>2958.25</v>
          </cell>
        </row>
        <row r="4150">
          <cell r="A4150">
            <v>37710</v>
          </cell>
          <cell r="B4150">
            <v>2958.25</v>
          </cell>
        </row>
        <row r="4151">
          <cell r="A4151">
            <v>37711</v>
          </cell>
          <cell r="B4151">
            <v>2958.25</v>
          </cell>
        </row>
        <row r="4152">
          <cell r="A4152">
            <v>37712</v>
          </cell>
          <cell r="B4152">
            <v>2958.15</v>
          </cell>
        </row>
        <row r="4153">
          <cell r="A4153">
            <v>37713</v>
          </cell>
          <cell r="B4153">
            <v>2958.56</v>
          </cell>
        </row>
        <row r="4154">
          <cell r="A4154">
            <v>37714</v>
          </cell>
          <cell r="B4154">
            <v>2956.5</v>
          </cell>
        </row>
        <row r="4155">
          <cell r="A4155">
            <v>37715</v>
          </cell>
          <cell r="B4155">
            <v>2951.14</v>
          </cell>
        </row>
        <row r="4156">
          <cell r="A4156">
            <v>37716</v>
          </cell>
          <cell r="B4156">
            <v>2946.79</v>
          </cell>
        </row>
        <row r="4157">
          <cell r="A4157">
            <v>37717</v>
          </cell>
          <cell r="B4157">
            <v>2946.79</v>
          </cell>
        </row>
        <row r="4158">
          <cell r="A4158">
            <v>37718</v>
          </cell>
          <cell r="B4158">
            <v>2946.79</v>
          </cell>
        </row>
        <row r="4159">
          <cell r="A4159">
            <v>37719</v>
          </cell>
          <cell r="B4159">
            <v>2942.41</v>
          </cell>
        </row>
        <row r="4160">
          <cell r="A4160">
            <v>37720</v>
          </cell>
          <cell r="B4160">
            <v>2938.32</v>
          </cell>
        </row>
        <row r="4161">
          <cell r="A4161">
            <v>37721</v>
          </cell>
          <cell r="B4161">
            <v>2920.4</v>
          </cell>
        </row>
        <row r="4162">
          <cell r="A4162">
            <v>37722</v>
          </cell>
          <cell r="B4162">
            <v>2911.74</v>
          </cell>
        </row>
        <row r="4163">
          <cell r="A4163">
            <v>37723</v>
          </cell>
          <cell r="B4163">
            <v>2923.07</v>
          </cell>
        </row>
        <row r="4164">
          <cell r="A4164">
            <v>37724</v>
          </cell>
          <cell r="B4164">
            <v>2923.07</v>
          </cell>
        </row>
        <row r="4165">
          <cell r="A4165">
            <v>37725</v>
          </cell>
          <cell r="B4165">
            <v>2923.07</v>
          </cell>
        </row>
        <row r="4166">
          <cell r="A4166">
            <v>37726</v>
          </cell>
          <cell r="B4166">
            <v>2931.69</v>
          </cell>
        </row>
        <row r="4167">
          <cell r="A4167">
            <v>37727</v>
          </cell>
          <cell r="B4167">
            <v>2919.58</v>
          </cell>
        </row>
        <row r="4168">
          <cell r="A4168">
            <v>37728</v>
          </cell>
          <cell r="B4168">
            <v>2918.01</v>
          </cell>
        </row>
        <row r="4169">
          <cell r="A4169">
            <v>37729</v>
          </cell>
          <cell r="B4169">
            <v>2918.01</v>
          </cell>
        </row>
        <row r="4170">
          <cell r="A4170">
            <v>37730</v>
          </cell>
          <cell r="B4170">
            <v>2918.01</v>
          </cell>
        </row>
        <row r="4171">
          <cell r="A4171">
            <v>37731</v>
          </cell>
          <cell r="B4171">
            <v>2918.01</v>
          </cell>
        </row>
        <row r="4172">
          <cell r="A4172">
            <v>37732</v>
          </cell>
          <cell r="B4172">
            <v>2918.01</v>
          </cell>
        </row>
        <row r="4173">
          <cell r="A4173">
            <v>37733</v>
          </cell>
          <cell r="B4173">
            <v>2920.04</v>
          </cell>
        </row>
        <row r="4174">
          <cell r="A4174">
            <v>37734</v>
          </cell>
          <cell r="B4174">
            <v>2916.03</v>
          </cell>
        </row>
        <row r="4175">
          <cell r="A4175">
            <v>37735</v>
          </cell>
          <cell r="B4175">
            <v>2911</v>
          </cell>
        </row>
        <row r="4176">
          <cell r="A4176">
            <v>37736</v>
          </cell>
          <cell r="B4176">
            <v>2908.25</v>
          </cell>
        </row>
        <row r="4177">
          <cell r="A4177">
            <v>37737</v>
          </cell>
          <cell r="B4177">
            <v>2912.83</v>
          </cell>
        </row>
        <row r="4178">
          <cell r="A4178">
            <v>37738</v>
          </cell>
          <cell r="B4178">
            <v>2912.83</v>
          </cell>
        </row>
        <row r="4179">
          <cell r="A4179">
            <v>37739</v>
          </cell>
          <cell r="B4179">
            <v>2912.83</v>
          </cell>
        </row>
        <row r="4180">
          <cell r="A4180">
            <v>37740</v>
          </cell>
          <cell r="B4180">
            <v>2900</v>
          </cell>
        </row>
        <row r="4181">
          <cell r="A4181">
            <v>37741</v>
          </cell>
          <cell r="B4181">
            <v>2887.82</v>
          </cell>
        </row>
        <row r="4182">
          <cell r="A4182">
            <v>37742</v>
          </cell>
          <cell r="B4182">
            <v>2868.43</v>
          </cell>
        </row>
        <row r="4183">
          <cell r="A4183">
            <v>37743</v>
          </cell>
          <cell r="B4183">
            <v>2868.43</v>
          </cell>
        </row>
        <row r="4184">
          <cell r="A4184">
            <v>37744</v>
          </cell>
          <cell r="B4184">
            <v>2865.94</v>
          </cell>
        </row>
        <row r="4185">
          <cell r="A4185">
            <v>37745</v>
          </cell>
          <cell r="B4185">
            <v>2865.94</v>
          </cell>
        </row>
        <row r="4186">
          <cell r="A4186">
            <v>37746</v>
          </cell>
          <cell r="B4186">
            <v>2865.94</v>
          </cell>
        </row>
        <row r="4187">
          <cell r="A4187">
            <v>37747</v>
          </cell>
          <cell r="B4187">
            <v>2858.37</v>
          </cell>
        </row>
        <row r="4188">
          <cell r="A4188">
            <v>37748</v>
          </cell>
          <cell r="B4188">
            <v>2856.98</v>
          </cell>
        </row>
        <row r="4189">
          <cell r="A4189">
            <v>37749</v>
          </cell>
          <cell r="B4189">
            <v>2866.06</v>
          </cell>
        </row>
        <row r="4190">
          <cell r="A4190">
            <v>37750</v>
          </cell>
          <cell r="B4190">
            <v>2848.41</v>
          </cell>
        </row>
        <row r="4191">
          <cell r="A4191">
            <v>37751</v>
          </cell>
          <cell r="B4191">
            <v>2840.04</v>
          </cell>
        </row>
        <row r="4192">
          <cell r="A4192">
            <v>37752</v>
          </cell>
          <cell r="B4192">
            <v>2840.04</v>
          </cell>
        </row>
        <row r="4193">
          <cell r="A4193">
            <v>37753</v>
          </cell>
          <cell r="B4193">
            <v>2840.04</v>
          </cell>
        </row>
        <row r="4194">
          <cell r="A4194">
            <v>37754</v>
          </cell>
          <cell r="B4194">
            <v>2833.86</v>
          </cell>
        </row>
        <row r="4195">
          <cell r="A4195">
            <v>37755</v>
          </cell>
          <cell r="B4195">
            <v>2813.6</v>
          </cell>
        </row>
        <row r="4196">
          <cell r="A4196">
            <v>37756</v>
          </cell>
          <cell r="B4196">
            <v>2821.08</v>
          </cell>
        </row>
        <row r="4197">
          <cell r="A4197">
            <v>37757</v>
          </cell>
          <cell r="B4197">
            <v>2827.99</v>
          </cell>
        </row>
        <row r="4198">
          <cell r="A4198">
            <v>37758</v>
          </cell>
          <cell r="B4198">
            <v>2816.46</v>
          </cell>
        </row>
        <row r="4199">
          <cell r="A4199">
            <v>37759</v>
          </cell>
          <cell r="B4199">
            <v>2816.46</v>
          </cell>
        </row>
        <row r="4200">
          <cell r="A4200">
            <v>37760</v>
          </cell>
          <cell r="B4200">
            <v>2816.46</v>
          </cell>
        </row>
        <row r="4201">
          <cell r="A4201">
            <v>37761</v>
          </cell>
          <cell r="B4201">
            <v>2874.77</v>
          </cell>
        </row>
        <row r="4202">
          <cell r="A4202">
            <v>37762</v>
          </cell>
          <cell r="B4202">
            <v>2909.83</v>
          </cell>
        </row>
        <row r="4203">
          <cell r="A4203">
            <v>37763</v>
          </cell>
          <cell r="B4203">
            <v>2912.46</v>
          </cell>
        </row>
        <row r="4204">
          <cell r="A4204">
            <v>37764</v>
          </cell>
          <cell r="B4204">
            <v>2905.91</v>
          </cell>
        </row>
        <row r="4205">
          <cell r="A4205">
            <v>37765</v>
          </cell>
          <cell r="B4205">
            <v>2868.37</v>
          </cell>
        </row>
        <row r="4206">
          <cell r="A4206">
            <v>37766</v>
          </cell>
          <cell r="B4206">
            <v>2868.37</v>
          </cell>
        </row>
        <row r="4207">
          <cell r="A4207">
            <v>37767</v>
          </cell>
          <cell r="B4207">
            <v>2868.37</v>
          </cell>
        </row>
        <row r="4208">
          <cell r="A4208">
            <v>37768</v>
          </cell>
          <cell r="B4208">
            <v>2868.37</v>
          </cell>
        </row>
        <row r="4209">
          <cell r="A4209">
            <v>37769</v>
          </cell>
          <cell r="B4209">
            <v>2850.03</v>
          </cell>
        </row>
        <row r="4210">
          <cell r="A4210">
            <v>37770</v>
          </cell>
          <cell r="B4210">
            <v>2874.91</v>
          </cell>
        </row>
        <row r="4211">
          <cell r="A4211">
            <v>37771</v>
          </cell>
          <cell r="B4211">
            <v>2855.88</v>
          </cell>
        </row>
        <row r="4212">
          <cell r="A4212">
            <v>37772</v>
          </cell>
          <cell r="B4212">
            <v>2853.33</v>
          </cell>
        </row>
        <row r="4213">
          <cell r="A4213">
            <v>37773</v>
          </cell>
          <cell r="B4213">
            <v>2853.33</v>
          </cell>
        </row>
        <row r="4214">
          <cell r="A4214">
            <v>37774</v>
          </cell>
          <cell r="B4214">
            <v>2853.33</v>
          </cell>
        </row>
        <row r="4215">
          <cell r="A4215">
            <v>37775</v>
          </cell>
          <cell r="B4215">
            <v>2853.33</v>
          </cell>
        </row>
        <row r="4216">
          <cell r="A4216">
            <v>37776</v>
          </cell>
          <cell r="B4216">
            <v>2846.16</v>
          </cell>
        </row>
        <row r="4217">
          <cell r="A4217">
            <v>37777</v>
          </cell>
          <cell r="B4217">
            <v>2849.71</v>
          </cell>
        </row>
        <row r="4218">
          <cell r="A4218">
            <v>37778</v>
          </cell>
          <cell r="B4218">
            <v>2839.21</v>
          </cell>
        </row>
        <row r="4219">
          <cell r="A4219">
            <v>37779</v>
          </cell>
          <cell r="B4219">
            <v>2828.2</v>
          </cell>
        </row>
        <row r="4220">
          <cell r="A4220">
            <v>37780</v>
          </cell>
          <cell r="B4220">
            <v>2828.2</v>
          </cell>
        </row>
        <row r="4221">
          <cell r="A4221">
            <v>37781</v>
          </cell>
          <cell r="B4221">
            <v>2828.2</v>
          </cell>
        </row>
        <row r="4222">
          <cell r="A4222">
            <v>37782</v>
          </cell>
          <cell r="B4222">
            <v>2818.5</v>
          </cell>
        </row>
        <row r="4223">
          <cell r="A4223">
            <v>37783</v>
          </cell>
          <cell r="B4223">
            <v>2809.63</v>
          </cell>
        </row>
        <row r="4224">
          <cell r="A4224">
            <v>37784</v>
          </cell>
          <cell r="B4224">
            <v>2821.27</v>
          </cell>
        </row>
        <row r="4225">
          <cell r="A4225">
            <v>37785</v>
          </cell>
          <cell r="B4225">
            <v>2832.2</v>
          </cell>
        </row>
        <row r="4226">
          <cell r="A4226">
            <v>37786</v>
          </cell>
          <cell r="B4226">
            <v>2821.61</v>
          </cell>
        </row>
        <row r="4227">
          <cell r="A4227">
            <v>37787</v>
          </cell>
          <cell r="B4227">
            <v>2821.61</v>
          </cell>
        </row>
        <row r="4228">
          <cell r="A4228">
            <v>37788</v>
          </cell>
          <cell r="B4228">
            <v>2821.61</v>
          </cell>
        </row>
        <row r="4229">
          <cell r="A4229">
            <v>37789</v>
          </cell>
          <cell r="B4229">
            <v>2818.62</v>
          </cell>
        </row>
        <row r="4230">
          <cell r="A4230">
            <v>37790</v>
          </cell>
          <cell r="B4230">
            <v>2828.96</v>
          </cell>
        </row>
        <row r="4231">
          <cell r="A4231">
            <v>37791</v>
          </cell>
          <cell r="B4231">
            <v>2829.42</v>
          </cell>
        </row>
        <row r="4232">
          <cell r="A4232">
            <v>37792</v>
          </cell>
          <cell r="B4232">
            <v>2827.4</v>
          </cell>
        </row>
        <row r="4233">
          <cell r="A4233">
            <v>37793</v>
          </cell>
          <cell r="B4233">
            <v>2826.36</v>
          </cell>
        </row>
        <row r="4234">
          <cell r="A4234">
            <v>37794</v>
          </cell>
          <cell r="B4234">
            <v>2826.36</v>
          </cell>
        </row>
        <row r="4235">
          <cell r="A4235">
            <v>37795</v>
          </cell>
          <cell r="B4235">
            <v>2826.36</v>
          </cell>
        </row>
        <row r="4236">
          <cell r="A4236">
            <v>37796</v>
          </cell>
          <cell r="B4236">
            <v>2826.36</v>
          </cell>
        </row>
        <row r="4237">
          <cell r="A4237">
            <v>37797</v>
          </cell>
          <cell r="B4237">
            <v>2815.26</v>
          </cell>
        </row>
        <row r="4238">
          <cell r="A4238">
            <v>37798</v>
          </cell>
          <cell r="B4238">
            <v>2806.96</v>
          </cell>
        </row>
        <row r="4239">
          <cell r="A4239">
            <v>37799</v>
          </cell>
          <cell r="B4239">
            <v>2812.28</v>
          </cell>
        </row>
        <row r="4240">
          <cell r="A4240">
            <v>37800</v>
          </cell>
          <cell r="B4240">
            <v>2817.32</v>
          </cell>
        </row>
        <row r="4241">
          <cell r="A4241">
            <v>37801</v>
          </cell>
          <cell r="B4241">
            <v>2817.32</v>
          </cell>
        </row>
        <row r="4242">
          <cell r="A4242">
            <v>37802</v>
          </cell>
          <cell r="B4242">
            <v>2817.32</v>
          </cell>
        </row>
        <row r="4243">
          <cell r="A4243">
            <v>37803</v>
          </cell>
          <cell r="B4243">
            <v>2817.32</v>
          </cell>
        </row>
        <row r="4244">
          <cell r="A4244">
            <v>37804</v>
          </cell>
          <cell r="B4244">
            <v>2817.63</v>
          </cell>
        </row>
        <row r="4245">
          <cell r="A4245">
            <v>37805</v>
          </cell>
          <cell r="B4245">
            <v>2812.4</v>
          </cell>
        </row>
        <row r="4246">
          <cell r="A4246">
            <v>37806</v>
          </cell>
          <cell r="B4246">
            <v>2815.14</v>
          </cell>
        </row>
        <row r="4247">
          <cell r="A4247">
            <v>37807</v>
          </cell>
          <cell r="B4247">
            <v>2815.14</v>
          </cell>
        </row>
        <row r="4248">
          <cell r="A4248">
            <v>37808</v>
          </cell>
          <cell r="B4248">
            <v>2815.14</v>
          </cell>
        </row>
        <row r="4249">
          <cell r="A4249">
            <v>37809</v>
          </cell>
          <cell r="B4249">
            <v>2815.14</v>
          </cell>
        </row>
        <row r="4250">
          <cell r="A4250">
            <v>37810</v>
          </cell>
          <cell r="B4250">
            <v>2820.85</v>
          </cell>
        </row>
        <row r="4251">
          <cell r="A4251">
            <v>37811</v>
          </cell>
          <cell r="B4251">
            <v>2838.88</v>
          </cell>
        </row>
        <row r="4252">
          <cell r="A4252">
            <v>37812</v>
          </cell>
          <cell r="B4252">
            <v>2846.89</v>
          </cell>
        </row>
        <row r="4253">
          <cell r="A4253">
            <v>37813</v>
          </cell>
          <cell r="B4253">
            <v>2855.41</v>
          </cell>
        </row>
        <row r="4254">
          <cell r="A4254">
            <v>37814</v>
          </cell>
          <cell r="B4254">
            <v>2856.96</v>
          </cell>
        </row>
        <row r="4255">
          <cell r="A4255">
            <v>37815</v>
          </cell>
          <cell r="B4255">
            <v>2856.96</v>
          </cell>
        </row>
        <row r="4256">
          <cell r="A4256">
            <v>37816</v>
          </cell>
          <cell r="B4256">
            <v>2856.96</v>
          </cell>
        </row>
        <row r="4257">
          <cell r="A4257">
            <v>37817</v>
          </cell>
          <cell r="B4257">
            <v>2871.88</v>
          </cell>
        </row>
        <row r="4258">
          <cell r="A4258">
            <v>37818</v>
          </cell>
          <cell r="B4258">
            <v>2879.37</v>
          </cell>
        </row>
        <row r="4259">
          <cell r="A4259">
            <v>37819</v>
          </cell>
          <cell r="B4259">
            <v>2888.57</v>
          </cell>
        </row>
        <row r="4260">
          <cell r="A4260">
            <v>37820</v>
          </cell>
          <cell r="B4260">
            <v>2883.9</v>
          </cell>
        </row>
        <row r="4261">
          <cell r="A4261">
            <v>37821</v>
          </cell>
          <cell r="B4261">
            <v>2880.69</v>
          </cell>
        </row>
        <row r="4262">
          <cell r="A4262">
            <v>37822</v>
          </cell>
          <cell r="B4262">
            <v>2880.69</v>
          </cell>
        </row>
        <row r="4263">
          <cell r="A4263">
            <v>37823</v>
          </cell>
          <cell r="B4263">
            <v>2880.69</v>
          </cell>
        </row>
        <row r="4264">
          <cell r="A4264">
            <v>37824</v>
          </cell>
          <cell r="B4264">
            <v>2878.33</v>
          </cell>
        </row>
        <row r="4265">
          <cell r="A4265">
            <v>37825</v>
          </cell>
          <cell r="B4265">
            <v>2878.56</v>
          </cell>
        </row>
        <row r="4266">
          <cell r="A4266">
            <v>37826</v>
          </cell>
          <cell r="B4266">
            <v>2882.7</v>
          </cell>
        </row>
        <row r="4267">
          <cell r="A4267">
            <v>37827</v>
          </cell>
          <cell r="B4267">
            <v>2887.31</v>
          </cell>
        </row>
        <row r="4268">
          <cell r="A4268">
            <v>37828</v>
          </cell>
          <cell r="B4268">
            <v>2888.32</v>
          </cell>
        </row>
        <row r="4269">
          <cell r="A4269">
            <v>37829</v>
          </cell>
          <cell r="B4269">
            <v>2888.32</v>
          </cell>
        </row>
        <row r="4270">
          <cell r="A4270">
            <v>37830</v>
          </cell>
          <cell r="B4270">
            <v>2888.32</v>
          </cell>
        </row>
        <row r="4271">
          <cell r="A4271">
            <v>37831</v>
          </cell>
          <cell r="B4271">
            <v>2883.15</v>
          </cell>
        </row>
        <row r="4272">
          <cell r="A4272">
            <v>37832</v>
          </cell>
          <cell r="B4272">
            <v>2873.17</v>
          </cell>
        </row>
        <row r="4273">
          <cell r="A4273">
            <v>37833</v>
          </cell>
          <cell r="B4273">
            <v>2880.4</v>
          </cell>
        </row>
        <row r="4274">
          <cell r="A4274">
            <v>37834</v>
          </cell>
          <cell r="B4274">
            <v>2879.6</v>
          </cell>
        </row>
        <row r="4275">
          <cell r="A4275">
            <v>37835</v>
          </cell>
          <cell r="B4275">
            <v>2886.87</v>
          </cell>
        </row>
        <row r="4276">
          <cell r="A4276">
            <v>37836</v>
          </cell>
          <cell r="B4276">
            <v>2886.87</v>
          </cell>
        </row>
        <row r="4277">
          <cell r="A4277">
            <v>37837</v>
          </cell>
          <cell r="B4277">
            <v>2886.87</v>
          </cell>
        </row>
        <row r="4278">
          <cell r="A4278">
            <v>37838</v>
          </cell>
          <cell r="B4278">
            <v>2894.58</v>
          </cell>
        </row>
        <row r="4279">
          <cell r="A4279">
            <v>37839</v>
          </cell>
          <cell r="B4279">
            <v>2901.09</v>
          </cell>
        </row>
        <row r="4280">
          <cell r="A4280">
            <v>37840</v>
          </cell>
          <cell r="B4280">
            <v>2887.05</v>
          </cell>
        </row>
        <row r="4281">
          <cell r="A4281">
            <v>37841</v>
          </cell>
          <cell r="B4281">
            <v>2887.05</v>
          </cell>
        </row>
        <row r="4282">
          <cell r="A4282">
            <v>37842</v>
          </cell>
          <cell r="B4282">
            <v>2875.18</v>
          </cell>
        </row>
        <row r="4283">
          <cell r="A4283">
            <v>37843</v>
          </cell>
          <cell r="B4283">
            <v>2875.18</v>
          </cell>
        </row>
        <row r="4284">
          <cell r="A4284">
            <v>37844</v>
          </cell>
          <cell r="B4284">
            <v>2875.18</v>
          </cell>
        </row>
        <row r="4285">
          <cell r="A4285">
            <v>37845</v>
          </cell>
          <cell r="B4285">
            <v>2873.51</v>
          </cell>
        </row>
        <row r="4286">
          <cell r="A4286">
            <v>37846</v>
          </cell>
          <cell r="B4286">
            <v>2868.5</v>
          </cell>
        </row>
        <row r="4287">
          <cell r="A4287">
            <v>37847</v>
          </cell>
          <cell r="B4287">
            <v>2870.67</v>
          </cell>
        </row>
        <row r="4288">
          <cell r="A4288">
            <v>37848</v>
          </cell>
          <cell r="B4288">
            <v>2864.81</v>
          </cell>
        </row>
        <row r="4289">
          <cell r="A4289">
            <v>37849</v>
          </cell>
          <cell r="B4289">
            <v>2861.34</v>
          </cell>
        </row>
        <row r="4290">
          <cell r="A4290">
            <v>37850</v>
          </cell>
          <cell r="B4290">
            <v>2861.34</v>
          </cell>
        </row>
        <row r="4291">
          <cell r="A4291">
            <v>37851</v>
          </cell>
          <cell r="B4291">
            <v>2861.34</v>
          </cell>
        </row>
        <row r="4292">
          <cell r="A4292">
            <v>37852</v>
          </cell>
          <cell r="B4292">
            <v>2861.34</v>
          </cell>
        </row>
        <row r="4293">
          <cell r="A4293">
            <v>37853</v>
          </cell>
          <cell r="B4293">
            <v>2869.29</v>
          </cell>
        </row>
        <row r="4294">
          <cell r="A4294">
            <v>37854</v>
          </cell>
          <cell r="B4294">
            <v>2861.63</v>
          </cell>
        </row>
        <row r="4295">
          <cell r="A4295">
            <v>37855</v>
          </cell>
          <cell r="B4295">
            <v>2853.56</v>
          </cell>
        </row>
        <row r="4296">
          <cell r="A4296">
            <v>37856</v>
          </cell>
          <cell r="B4296">
            <v>2841.25</v>
          </cell>
        </row>
        <row r="4297">
          <cell r="A4297">
            <v>37857</v>
          </cell>
          <cell r="B4297">
            <v>2841.25</v>
          </cell>
        </row>
        <row r="4298">
          <cell r="A4298">
            <v>37858</v>
          </cell>
          <cell r="B4298">
            <v>2841.25</v>
          </cell>
        </row>
        <row r="4299">
          <cell r="A4299">
            <v>37859</v>
          </cell>
          <cell r="B4299">
            <v>2843.66</v>
          </cell>
        </row>
        <row r="4300">
          <cell r="A4300">
            <v>37860</v>
          </cell>
          <cell r="B4300">
            <v>2848.86</v>
          </cell>
        </row>
        <row r="4301">
          <cell r="A4301">
            <v>37861</v>
          </cell>
          <cell r="B4301">
            <v>2850.89</v>
          </cell>
        </row>
        <row r="4302">
          <cell r="A4302">
            <v>37862</v>
          </cell>
          <cell r="B4302">
            <v>2846.26</v>
          </cell>
        </row>
        <row r="4303">
          <cell r="A4303">
            <v>37863</v>
          </cell>
          <cell r="B4303">
            <v>2832.94</v>
          </cell>
        </row>
        <row r="4304">
          <cell r="A4304">
            <v>37864</v>
          </cell>
          <cell r="B4304">
            <v>2832.94</v>
          </cell>
        </row>
        <row r="4305">
          <cell r="A4305">
            <v>37865</v>
          </cell>
          <cell r="B4305">
            <v>2832.94</v>
          </cell>
        </row>
        <row r="4306">
          <cell r="A4306">
            <v>37866</v>
          </cell>
          <cell r="B4306">
            <v>2832.94</v>
          </cell>
        </row>
        <row r="4307">
          <cell r="A4307">
            <v>37867</v>
          </cell>
          <cell r="B4307">
            <v>2841.02</v>
          </cell>
        </row>
        <row r="4308">
          <cell r="A4308">
            <v>37868</v>
          </cell>
          <cell r="B4308">
            <v>2826.46</v>
          </cell>
        </row>
        <row r="4309">
          <cell r="A4309">
            <v>37869</v>
          </cell>
          <cell r="B4309">
            <v>2816.74</v>
          </cell>
        </row>
        <row r="4310">
          <cell r="A4310">
            <v>37870</v>
          </cell>
          <cell r="B4310">
            <v>2820.46</v>
          </cell>
        </row>
        <row r="4311">
          <cell r="A4311">
            <v>37871</v>
          </cell>
          <cell r="B4311">
            <v>2820.46</v>
          </cell>
        </row>
        <row r="4312">
          <cell r="A4312">
            <v>37872</v>
          </cell>
          <cell r="B4312">
            <v>2820.46</v>
          </cell>
        </row>
        <row r="4313">
          <cell r="A4313">
            <v>37873</v>
          </cell>
          <cell r="B4313">
            <v>2822.85</v>
          </cell>
        </row>
        <row r="4314">
          <cell r="A4314">
            <v>37874</v>
          </cell>
          <cell r="B4314">
            <v>2820.2</v>
          </cell>
        </row>
        <row r="4315">
          <cell r="A4315">
            <v>37875</v>
          </cell>
          <cell r="B4315">
            <v>2825.28</v>
          </cell>
        </row>
        <row r="4316">
          <cell r="A4316">
            <v>37876</v>
          </cell>
          <cell r="B4316">
            <v>2829.82</v>
          </cell>
        </row>
        <row r="4317">
          <cell r="A4317">
            <v>37877</v>
          </cell>
          <cell r="B4317">
            <v>2824.88</v>
          </cell>
        </row>
        <row r="4318">
          <cell r="A4318">
            <v>37878</v>
          </cell>
          <cell r="B4318">
            <v>2824.88</v>
          </cell>
        </row>
        <row r="4319">
          <cell r="A4319">
            <v>37879</v>
          </cell>
          <cell r="B4319">
            <v>2824.88</v>
          </cell>
        </row>
        <row r="4320">
          <cell r="A4320">
            <v>37880</v>
          </cell>
          <cell r="B4320">
            <v>2824.53</v>
          </cell>
        </row>
        <row r="4321">
          <cell r="A4321">
            <v>37881</v>
          </cell>
          <cell r="B4321">
            <v>2823.79</v>
          </cell>
        </row>
        <row r="4322">
          <cell r="A4322">
            <v>37882</v>
          </cell>
          <cell r="B4322">
            <v>2823.28</v>
          </cell>
        </row>
        <row r="4323">
          <cell r="A4323">
            <v>37883</v>
          </cell>
          <cell r="B4323">
            <v>2833.64</v>
          </cell>
        </row>
        <row r="4324">
          <cell r="A4324">
            <v>37884</v>
          </cell>
          <cell r="B4324">
            <v>2844.64</v>
          </cell>
        </row>
        <row r="4325">
          <cell r="A4325">
            <v>37885</v>
          </cell>
          <cell r="B4325">
            <v>2844.64</v>
          </cell>
        </row>
        <row r="4326">
          <cell r="A4326">
            <v>37886</v>
          </cell>
          <cell r="B4326">
            <v>2844.64</v>
          </cell>
        </row>
        <row r="4327">
          <cell r="A4327">
            <v>37887</v>
          </cell>
          <cell r="B4327">
            <v>2859.37</v>
          </cell>
        </row>
        <row r="4328">
          <cell r="A4328">
            <v>37888</v>
          </cell>
          <cell r="B4328">
            <v>2866.42</v>
          </cell>
        </row>
        <row r="4329">
          <cell r="A4329">
            <v>37889</v>
          </cell>
          <cell r="B4329">
            <v>2872.3</v>
          </cell>
        </row>
        <row r="4330">
          <cell r="A4330">
            <v>37890</v>
          </cell>
          <cell r="B4330">
            <v>2871.39</v>
          </cell>
        </row>
        <row r="4331">
          <cell r="A4331">
            <v>37891</v>
          </cell>
          <cell r="B4331">
            <v>2879.32</v>
          </cell>
        </row>
        <row r="4332">
          <cell r="A4332">
            <v>37892</v>
          </cell>
          <cell r="B4332">
            <v>2879.32</v>
          </cell>
        </row>
        <row r="4333">
          <cell r="A4333">
            <v>37893</v>
          </cell>
          <cell r="B4333">
            <v>2879.32</v>
          </cell>
        </row>
        <row r="4334">
          <cell r="A4334">
            <v>37894</v>
          </cell>
          <cell r="B4334">
            <v>2889.39</v>
          </cell>
        </row>
        <row r="4335">
          <cell r="A4335">
            <v>37895</v>
          </cell>
          <cell r="B4335">
            <v>2888.21</v>
          </cell>
        </row>
        <row r="4336">
          <cell r="A4336">
            <v>37896</v>
          </cell>
          <cell r="B4336">
            <v>2907.41</v>
          </cell>
        </row>
        <row r="4337">
          <cell r="A4337">
            <v>37897</v>
          </cell>
          <cell r="B4337">
            <v>2905.12</v>
          </cell>
        </row>
        <row r="4338">
          <cell r="A4338">
            <v>37898</v>
          </cell>
          <cell r="B4338">
            <v>2881.88</v>
          </cell>
        </row>
        <row r="4339">
          <cell r="A4339">
            <v>37899</v>
          </cell>
          <cell r="B4339">
            <v>2881.88</v>
          </cell>
        </row>
        <row r="4340">
          <cell r="A4340">
            <v>37900</v>
          </cell>
          <cell r="B4340">
            <v>2881.88</v>
          </cell>
        </row>
        <row r="4341">
          <cell r="A4341">
            <v>37901</v>
          </cell>
          <cell r="B4341">
            <v>2872.7</v>
          </cell>
        </row>
        <row r="4342">
          <cell r="A4342">
            <v>37902</v>
          </cell>
          <cell r="B4342">
            <v>2868.91</v>
          </cell>
        </row>
        <row r="4343">
          <cell r="A4343">
            <v>37903</v>
          </cell>
          <cell r="B4343">
            <v>2887.59</v>
          </cell>
        </row>
        <row r="4344">
          <cell r="A4344">
            <v>37904</v>
          </cell>
          <cell r="B4344">
            <v>2878.39</v>
          </cell>
        </row>
        <row r="4345">
          <cell r="A4345">
            <v>37905</v>
          </cell>
          <cell r="B4345">
            <v>2868.85</v>
          </cell>
        </row>
        <row r="4346">
          <cell r="A4346">
            <v>37906</v>
          </cell>
          <cell r="B4346">
            <v>2868.85</v>
          </cell>
        </row>
        <row r="4347">
          <cell r="A4347">
            <v>37907</v>
          </cell>
          <cell r="B4347">
            <v>2868.85</v>
          </cell>
        </row>
        <row r="4348">
          <cell r="A4348">
            <v>37908</v>
          </cell>
          <cell r="B4348">
            <v>2868.85</v>
          </cell>
        </row>
        <row r="4349">
          <cell r="A4349">
            <v>37909</v>
          </cell>
          <cell r="B4349">
            <v>2865.32</v>
          </cell>
        </row>
        <row r="4350">
          <cell r="A4350">
            <v>37910</v>
          </cell>
          <cell r="B4350">
            <v>2873.7</v>
          </cell>
        </row>
        <row r="4351">
          <cell r="A4351">
            <v>37911</v>
          </cell>
          <cell r="B4351">
            <v>2867.75</v>
          </cell>
        </row>
        <row r="4352">
          <cell r="A4352">
            <v>37912</v>
          </cell>
          <cell r="B4352">
            <v>2865.04</v>
          </cell>
        </row>
        <row r="4353">
          <cell r="A4353">
            <v>37913</v>
          </cell>
          <cell r="B4353">
            <v>2865.04</v>
          </cell>
        </row>
        <row r="4354">
          <cell r="A4354">
            <v>37914</v>
          </cell>
          <cell r="B4354">
            <v>2865.04</v>
          </cell>
        </row>
        <row r="4355">
          <cell r="A4355">
            <v>37915</v>
          </cell>
          <cell r="B4355">
            <v>2864.34</v>
          </cell>
        </row>
        <row r="4356">
          <cell r="A4356">
            <v>37916</v>
          </cell>
          <cell r="B4356">
            <v>2864.25</v>
          </cell>
        </row>
        <row r="4357">
          <cell r="A4357">
            <v>37917</v>
          </cell>
          <cell r="B4357">
            <v>2870.01</v>
          </cell>
        </row>
        <row r="4358">
          <cell r="A4358">
            <v>37918</v>
          </cell>
          <cell r="B4358">
            <v>2872.55</v>
          </cell>
        </row>
        <row r="4359">
          <cell r="A4359">
            <v>37919</v>
          </cell>
          <cell r="B4359">
            <v>2857.88</v>
          </cell>
        </row>
        <row r="4360">
          <cell r="A4360">
            <v>37920</v>
          </cell>
          <cell r="B4360">
            <v>2857.88</v>
          </cell>
        </row>
        <row r="4361">
          <cell r="A4361">
            <v>37921</v>
          </cell>
          <cell r="B4361">
            <v>2857.88</v>
          </cell>
        </row>
        <row r="4362">
          <cell r="A4362">
            <v>37922</v>
          </cell>
          <cell r="B4362">
            <v>2882.77</v>
          </cell>
        </row>
        <row r="4363">
          <cell r="A4363">
            <v>37923</v>
          </cell>
          <cell r="B4363">
            <v>2879.34</v>
          </cell>
        </row>
        <row r="4364">
          <cell r="A4364">
            <v>37924</v>
          </cell>
          <cell r="B4364">
            <v>2870.11</v>
          </cell>
        </row>
        <row r="4365">
          <cell r="A4365">
            <v>37925</v>
          </cell>
          <cell r="B4365">
            <v>2884.17</v>
          </cell>
        </row>
        <row r="4366">
          <cell r="A4366">
            <v>37926</v>
          </cell>
          <cell r="B4366">
            <v>2878.05</v>
          </cell>
        </row>
        <row r="4367">
          <cell r="A4367">
            <v>37927</v>
          </cell>
          <cell r="B4367">
            <v>2878.05</v>
          </cell>
        </row>
        <row r="4368">
          <cell r="A4368">
            <v>37928</v>
          </cell>
          <cell r="B4368">
            <v>2878.05</v>
          </cell>
        </row>
        <row r="4369">
          <cell r="A4369">
            <v>37929</v>
          </cell>
          <cell r="B4369">
            <v>2878.05</v>
          </cell>
        </row>
        <row r="4370">
          <cell r="A4370">
            <v>37930</v>
          </cell>
          <cell r="B4370">
            <v>2869.46</v>
          </cell>
        </row>
        <row r="4371">
          <cell r="A4371">
            <v>37931</v>
          </cell>
          <cell r="B4371">
            <v>2856.34</v>
          </cell>
        </row>
        <row r="4372">
          <cell r="A4372">
            <v>37932</v>
          </cell>
          <cell r="B4372">
            <v>2854.17</v>
          </cell>
        </row>
        <row r="4373">
          <cell r="A4373">
            <v>37933</v>
          </cell>
          <cell r="B4373">
            <v>2843.82</v>
          </cell>
        </row>
        <row r="4374">
          <cell r="A4374">
            <v>37934</v>
          </cell>
          <cell r="B4374">
            <v>2843.82</v>
          </cell>
        </row>
        <row r="4375">
          <cell r="A4375">
            <v>37935</v>
          </cell>
          <cell r="B4375">
            <v>2843.82</v>
          </cell>
        </row>
        <row r="4376">
          <cell r="A4376">
            <v>37936</v>
          </cell>
          <cell r="B4376">
            <v>2840.41</v>
          </cell>
        </row>
        <row r="4377">
          <cell r="A4377">
            <v>37937</v>
          </cell>
          <cell r="B4377">
            <v>2840.41</v>
          </cell>
        </row>
        <row r="4378">
          <cell r="A4378">
            <v>37938</v>
          </cell>
          <cell r="B4378">
            <v>2845.69</v>
          </cell>
        </row>
        <row r="4379">
          <cell r="A4379">
            <v>37939</v>
          </cell>
          <cell r="B4379">
            <v>2850.24</v>
          </cell>
        </row>
        <row r="4380">
          <cell r="A4380">
            <v>37940</v>
          </cell>
          <cell r="B4380">
            <v>2842.53</v>
          </cell>
        </row>
        <row r="4381">
          <cell r="A4381">
            <v>37941</v>
          </cell>
          <cell r="B4381">
            <v>2842.53</v>
          </cell>
        </row>
        <row r="4382">
          <cell r="A4382">
            <v>37942</v>
          </cell>
          <cell r="B4382">
            <v>2842.53</v>
          </cell>
        </row>
        <row r="4383">
          <cell r="A4383">
            <v>37943</v>
          </cell>
          <cell r="B4383">
            <v>2842.53</v>
          </cell>
        </row>
        <row r="4384">
          <cell r="A4384">
            <v>37944</v>
          </cell>
          <cell r="B4384">
            <v>2831.97</v>
          </cell>
        </row>
        <row r="4385">
          <cell r="A4385">
            <v>37945</v>
          </cell>
          <cell r="B4385">
            <v>2826.6</v>
          </cell>
        </row>
        <row r="4386">
          <cell r="A4386">
            <v>37946</v>
          </cell>
          <cell r="B4386">
            <v>2831.1</v>
          </cell>
        </row>
        <row r="4387">
          <cell r="A4387">
            <v>37947</v>
          </cell>
          <cell r="B4387">
            <v>2836.45</v>
          </cell>
        </row>
        <row r="4388">
          <cell r="A4388">
            <v>37948</v>
          </cell>
          <cell r="B4388">
            <v>2836.45</v>
          </cell>
        </row>
        <row r="4389">
          <cell r="A4389">
            <v>37949</v>
          </cell>
          <cell r="B4389">
            <v>2836.45</v>
          </cell>
        </row>
        <row r="4390">
          <cell r="A4390">
            <v>37950</v>
          </cell>
          <cell r="B4390">
            <v>2838.02</v>
          </cell>
        </row>
        <row r="4391">
          <cell r="A4391">
            <v>37951</v>
          </cell>
          <cell r="B4391">
            <v>2839.2</v>
          </cell>
        </row>
        <row r="4392">
          <cell r="A4392">
            <v>37952</v>
          </cell>
          <cell r="B4392">
            <v>2838.7</v>
          </cell>
        </row>
        <row r="4393">
          <cell r="A4393">
            <v>37953</v>
          </cell>
          <cell r="B4393">
            <v>2838.7</v>
          </cell>
        </row>
        <row r="4394">
          <cell r="A4394">
            <v>37954</v>
          </cell>
          <cell r="B4394">
            <v>2836.05</v>
          </cell>
        </row>
        <row r="4395">
          <cell r="A4395">
            <v>37955</v>
          </cell>
          <cell r="B4395">
            <v>2836.05</v>
          </cell>
        </row>
        <row r="4396">
          <cell r="A4396">
            <v>37956</v>
          </cell>
          <cell r="B4396">
            <v>2836.05</v>
          </cell>
        </row>
        <row r="4397">
          <cell r="A4397">
            <v>37957</v>
          </cell>
          <cell r="B4397">
            <v>2829.08</v>
          </cell>
        </row>
        <row r="4398">
          <cell r="A4398">
            <v>37958</v>
          </cell>
          <cell r="B4398">
            <v>2817.14</v>
          </cell>
        </row>
        <row r="4399">
          <cell r="A4399">
            <v>37959</v>
          </cell>
          <cell r="B4399">
            <v>2815.19</v>
          </cell>
        </row>
        <row r="4400">
          <cell r="A4400">
            <v>37960</v>
          </cell>
          <cell r="B4400">
            <v>2815.33</v>
          </cell>
        </row>
        <row r="4401">
          <cell r="A4401">
            <v>37961</v>
          </cell>
          <cell r="B4401">
            <v>2808.42</v>
          </cell>
        </row>
        <row r="4402">
          <cell r="A4402">
            <v>37962</v>
          </cell>
          <cell r="B4402">
            <v>2808.42</v>
          </cell>
        </row>
        <row r="4403">
          <cell r="A4403">
            <v>37963</v>
          </cell>
          <cell r="B4403">
            <v>2808.42</v>
          </cell>
        </row>
        <row r="4404">
          <cell r="A4404">
            <v>37964</v>
          </cell>
          <cell r="B4404">
            <v>2808.42</v>
          </cell>
        </row>
        <row r="4405">
          <cell r="A4405">
            <v>37965</v>
          </cell>
          <cell r="B4405">
            <v>2822.78</v>
          </cell>
        </row>
        <row r="4406">
          <cell r="A4406">
            <v>37966</v>
          </cell>
          <cell r="B4406">
            <v>2815.45</v>
          </cell>
        </row>
        <row r="4407">
          <cell r="A4407">
            <v>37967</v>
          </cell>
          <cell r="B4407">
            <v>2808.31</v>
          </cell>
        </row>
        <row r="4408">
          <cell r="A4408">
            <v>37968</v>
          </cell>
          <cell r="B4408">
            <v>2812.81</v>
          </cell>
        </row>
        <row r="4409">
          <cell r="A4409">
            <v>37969</v>
          </cell>
          <cell r="B4409">
            <v>2812.81</v>
          </cell>
        </row>
        <row r="4410">
          <cell r="A4410">
            <v>37970</v>
          </cell>
          <cell r="B4410">
            <v>2812.81</v>
          </cell>
        </row>
        <row r="4411">
          <cell r="A4411">
            <v>37971</v>
          </cell>
          <cell r="B4411">
            <v>2807.25</v>
          </cell>
        </row>
        <row r="4412">
          <cell r="A4412">
            <v>37972</v>
          </cell>
          <cell r="B4412">
            <v>2793.06</v>
          </cell>
        </row>
        <row r="4413">
          <cell r="A4413">
            <v>37973</v>
          </cell>
          <cell r="B4413">
            <v>2795.21</v>
          </cell>
        </row>
        <row r="4414">
          <cell r="A4414">
            <v>37974</v>
          </cell>
          <cell r="B4414">
            <v>2801.67</v>
          </cell>
        </row>
        <row r="4415">
          <cell r="A4415">
            <v>37975</v>
          </cell>
          <cell r="B4415">
            <v>2806.89</v>
          </cell>
        </row>
        <row r="4416">
          <cell r="A4416">
            <v>37976</v>
          </cell>
          <cell r="B4416">
            <v>2806.89</v>
          </cell>
        </row>
        <row r="4417">
          <cell r="A4417">
            <v>37977</v>
          </cell>
          <cell r="B4417">
            <v>2806.89</v>
          </cell>
        </row>
        <row r="4418">
          <cell r="A4418">
            <v>37978</v>
          </cell>
          <cell r="B4418">
            <v>2809.09</v>
          </cell>
        </row>
        <row r="4419">
          <cell r="A4419">
            <v>37979</v>
          </cell>
          <cell r="B4419">
            <v>2806.33</v>
          </cell>
        </row>
        <row r="4420">
          <cell r="A4420">
            <v>37980</v>
          </cell>
          <cell r="B4420">
            <v>2796.89</v>
          </cell>
        </row>
        <row r="4421">
          <cell r="A4421">
            <v>37981</v>
          </cell>
          <cell r="B4421">
            <v>2796.89</v>
          </cell>
        </row>
        <row r="4422">
          <cell r="A4422">
            <v>37982</v>
          </cell>
          <cell r="B4422">
            <v>2795.21</v>
          </cell>
        </row>
        <row r="4423">
          <cell r="A4423">
            <v>37983</v>
          </cell>
          <cell r="B4423">
            <v>2795.21</v>
          </cell>
        </row>
        <row r="4424">
          <cell r="A4424">
            <v>37984</v>
          </cell>
          <cell r="B4424">
            <v>2795.21</v>
          </cell>
        </row>
        <row r="4425">
          <cell r="A4425">
            <v>37985</v>
          </cell>
          <cell r="B4425">
            <v>2780.82</v>
          </cell>
        </row>
        <row r="4426">
          <cell r="A4426">
            <v>37986</v>
          </cell>
          <cell r="B4426">
            <v>2778.21</v>
          </cell>
        </row>
        <row r="4427">
          <cell r="A4427">
            <v>37987</v>
          </cell>
          <cell r="B4427">
            <v>2778.21</v>
          </cell>
        </row>
        <row r="4428">
          <cell r="A4428">
            <v>37988</v>
          </cell>
          <cell r="B4428">
            <v>2778.21</v>
          </cell>
        </row>
        <row r="4429">
          <cell r="A4429">
            <v>37989</v>
          </cell>
          <cell r="B4429">
            <v>2777.96</v>
          </cell>
        </row>
        <row r="4430">
          <cell r="A4430">
            <v>37990</v>
          </cell>
          <cell r="B4430">
            <v>2777.96</v>
          </cell>
        </row>
        <row r="4431">
          <cell r="A4431">
            <v>37991</v>
          </cell>
          <cell r="B4431">
            <v>2777.96</v>
          </cell>
        </row>
        <row r="4432">
          <cell r="A4432">
            <v>37992</v>
          </cell>
          <cell r="B4432">
            <v>2778.92</v>
          </cell>
        </row>
        <row r="4433">
          <cell r="A4433">
            <v>37993</v>
          </cell>
          <cell r="B4433">
            <v>2765.76</v>
          </cell>
        </row>
        <row r="4434">
          <cell r="A4434">
            <v>37994</v>
          </cell>
          <cell r="B4434">
            <v>2758.83</v>
          </cell>
        </row>
        <row r="4435">
          <cell r="A4435">
            <v>37995</v>
          </cell>
          <cell r="B4435">
            <v>2750.89</v>
          </cell>
        </row>
        <row r="4436">
          <cell r="A4436">
            <v>37996</v>
          </cell>
          <cell r="B4436">
            <v>2754.33</v>
          </cell>
        </row>
        <row r="4437">
          <cell r="A4437">
            <v>37997</v>
          </cell>
          <cell r="B4437">
            <v>2754.33</v>
          </cell>
        </row>
        <row r="4438">
          <cell r="A4438">
            <v>37998</v>
          </cell>
          <cell r="B4438">
            <v>2754.33</v>
          </cell>
        </row>
        <row r="4439">
          <cell r="A4439">
            <v>37999</v>
          </cell>
          <cell r="B4439">
            <v>2754.33</v>
          </cell>
        </row>
        <row r="4440">
          <cell r="A4440">
            <v>38000</v>
          </cell>
          <cell r="B4440">
            <v>2762.31</v>
          </cell>
        </row>
        <row r="4441">
          <cell r="A4441">
            <v>38001</v>
          </cell>
          <cell r="B4441">
            <v>2747.06</v>
          </cell>
        </row>
        <row r="4442">
          <cell r="A4442">
            <v>38002</v>
          </cell>
          <cell r="B4442">
            <v>2723.83</v>
          </cell>
        </row>
        <row r="4443">
          <cell r="A4443">
            <v>38003</v>
          </cell>
          <cell r="B4443">
            <v>2728.7</v>
          </cell>
        </row>
        <row r="4444">
          <cell r="A4444">
            <v>38004</v>
          </cell>
          <cell r="B4444">
            <v>2728.7</v>
          </cell>
        </row>
        <row r="4445">
          <cell r="A4445">
            <v>38005</v>
          </cell>
          <cell r="B4445">
            <v>2728.7</v>
          </cell>
        </row>
        <row r="4446">
          <cell r="A4446">
            <v>38006</v>
          </cell>
          <cell r="B4446">
            <v>2728.7</v>
          </cell>
        </row>
        <row r="4447">
          <cell r="A4447">
            <v>38007</v>
          </cell>
          <cell r="B4447">
            <v>2730.75</v>
          </cell>
        </row>
        <row r="4448">
          <cell r="A4448">
            <v>38008</v>
          </cell>
          <cell r="B4448">
            <v>2740.76</v>
          </cell>
        </row>
        <row r="4449">
          <cell r="A4449">
            <v>38009</v>
          </cell>
          <cell r="B4449">
            <v>2742.88</v>
          </cell>
        </row>
        <row r="4450">
          <cell r="A4450">
            <v>38010</v>
          </cell>
          <cell r="B4450">
            <v>2747.72</v>
          </cell>
        </row>
        <row r="4451">
          <cell r="A4451">
            <v>38011</v>
          </cell>
          <cell r="B4451">
            <v>2747.72</v>
          </cell>
        </row>
        <row r="4452">
          <cell r="A4452">
            <v>38012</v>
          </cell>
          <cell r="B4452">
            <v>2747.72</v>
          </cell>
        </row>
        <row r="4453">
          <cell r="A4453">
            <v>38013</v>
          </cell>
          <cell r="B4453">
            <v>2766.89</v>
          </cell>
        </row>
        <row r="4454">
          <cell r="A4454">
            <v>38014</v>
          </cell>
          <cell r="B4454">
            <v>2736.28</v>
          </cell>
        </row>
        <row r="4455">
          <cell r="A4455">
            <v>38015</v>
          </cell>
          <cell r="B4455">
            <v>2721.56</v>
          </cell>
        </row>
        <row r="4456">
          <cell r="A4456">
            <v>38016</v>
          </cell>
          <cell r="B4456">
            <v>2740.55</v>
          </cell>
        </row>
        <row r="4457">
          <cell r="A4457">
            <v>38017</v>
          </cell>
          <cell r="B4457">
            <v>2742.47</v>
          </cell>
        </row>
        <row r="4458">
          <cell r="A4458">
            <v>38018</v>
          </cell>
          <cell r="B4458">
            <v>2742.47</v>
          </cell>
        </row>
        <row r="4459">
          <cell r="A4459">
            <v>38019</v>
          </cell>
          <cell r="B4459">
            <v>2742.47</v>
          </cell>
        </row>
        <row r="4460">
          <cell r="A4460">
            <v>38020</v>
          </cell>
          <cell r="B4460">
            <v>2738.15</v>
          </cell>
        </row>
        <row r="4461">
          <cell r="A4461">
            <v>38021</v>
          </cell>
          <cell r="B4461">
            <v>2747.28</v>
          </cell>
        </row>
        <row r="4462">
          <cell r="A4462">
            <v>38022</v>
          </cell>
          <cell r="B4462">
            <v>2750.67</v>
          </cell>
        </row>
        <row r="4463">
          <cell r="A4463">
            <v>38023</v>
          </cell>
          <cell r="B4463">
            <v>2748.9</v>
          </cell>
        </row>
        <row r="4464">
          <cell r="A4464">
            <v>38024</v>
          </cell>
          <cell r="B4464">
            <v>2757.14</v>
          </cell>
        </row>
        <row r="4465">
          <cell r="A4465">
            <v>38025</v>
          </cell>
          <cell r="B4465">
            <v>2757.14</v>
          </cell>
        </row>
        <row r="4466">
          <cell r="A4466">
            <v>38026</v>
          </cell>
          <cell r="B4466">
            <v>2757.14</v>
          </cell>
        </row>
        <row r="4467">
          <cell r="A4467">
            <v>38027</v>
          </cell>
          <cell r="B4467">
            <v>2741.17</v>
          </cell>
        </row>
        <row r="4468">
          <cell r="A4468">
            <v>38028</v>
          </cell>
          <cell r="B4468">
            <v>2735.5</v>
          </cell>
        </row>
        <row r="4469">
          <cell r="A4469">
            <v>38029</v>
          </cell>
          <cell r="B4469">
            <v>2736.94</v>
          </cell>
        </row>
        <row r="4470">
          <cell r="A4470">
            <v>38030</v>
          </cell>
          <cell r="B4470">
            <v>2736.42</v>
          </cell>
        </row>
        <row r="4471">
          <cell r="A4471">
            <v>38031</v>
          </cell>
          <cell r="B4471">
            <v>2724.36</v>
          </cell>
        </row>
        <row r="4472">
          <cell r="A4472">
            <v>38032</v>
          </cell>
          <cell r="B4472">
            <v>2724.36</v>
          </cell>
        </row>
        <row r="4473">
          <cell r="A4473">
            <v>38033</v>
          </cell>
          <cell r="B4473">
            <v>2724.36</v>
          </cell>
        </row>
        <row r="4474">
          <cell r="A4474">
            <v>38034</v>
          </cell>
          <cell r="B4474">
            <v>2724.36</v>
          </cell>
        </row>
        <row r="4475">
          <cell r="A4475">
            <v>38035</v>
          </cell>
          <cell r="B4475">
            <v>2715.2</v>
          </cell>
        </row>
        <row r="4476">
          <cell r="A4476">
            <v>38036</v>
          </cell>
          <cell r="B4476">
            <v>2697.66</v>
          </cell>
        </row>
        <row r="4477">
          <cell r="A4477">
            <v>38037</v>
          </cell>
          <cell r="B4477">
            <v>2693.84</v>
          </cell>
        </row>
        <row r="4478">
          <cell r="A4478">
            <v>38038</v>
          </cell>
          <cell r="B4478">
            <v>2700.19</v>
          </cell>
        </row>
        <row r="4479">
          <cell r="A4479">
            <v>38039</v>
          </cell>
          <cell r="B4479">
            <v>2700.19</v>
          </cell>
        </row>
        <row r="4480">
          <cell r="A4480">
            <v>38040</v>
          </cell>
          <cell r="B4480">
            <v>2700.19</v>
          </cell>
        </row>
        <row r="4481">
          <cell r="A4481">
            <v>38041</v>
          </cell>
          <cell r="B4481">
            <v>2665.83</v>
          </cell>
        </row>
        <row r="4482">
          <cell r="A4482">
            <v>38042</v>
          </cell>
          <cell r="B4482">
            <v>2651.94</v>
          </cell>
        </row>
        <row r="4483">
          <cell r="A4483">
            <v>38043</v>
          </cell>
          <cell r="B4483">
            <v>2664.3</v>
          </cell>
        </row>
        <row r="4484">
          <cell r="A4484">
            <v>38044</v>
          </cell>
          <cell r="B4484">
            <v>2686.54</v>
          </cell>
        </row>
        <row r="4485">
          <cell r="A4485">
            <v>38045</v>
          </cell>
          <cell r="B4485">
            <v>2682.34</v>
          </cell>
        </row>
        <row r="4486">
          <cell r="A4486">
            <v>38046</v>
          </cell>
          <cell r="B4486">
            <v>2682.34</v>
          </cell>
        </row>
        <row r="4487">
          <cell r="A4487">
            <v>38047</v>
          </cell>
          <cell r="B4487">
            <v>2682.34</v>
          </cell>
        </row>
        <row r="4488">
          <cell r="A4488">
            <v>38048</v>
          </cell>
          <cell r="B4488">
            <v>2662.81</v>
          </cell>
        </row>
        <row r="4489">
          <cell r="A4489">
            <v>38049</v>
          </cell>
          <cell r="B4489">
            <v>2660.42</v>
          </cell>
        </row>
        <row r="4490">
          <cell r="A4490">
            <v>38050</v>
          </cell>
          <cell r="B4490">
            <v>2670.97</v>
          </cell>
        </row>
        <row r="4491">
          <cell r="A4491">
            <v>38051</v>
          </cell>
          <cell r="B4491">
            <v>2676.41</v>
          </cell>
        </row>
        <row r="4492">
          <cell r="A4492">
            <v>38052</v>
          </cell>
          <cell r="B4492">
            <v>2673.29</v>
          </cell>
        </row>
        <row r="4493">
          <cell r="A4493">
            <v>38053</v>
          </cell>
          <cell r="B4493">
            <v>2673.29</v>
          </cell>
        </row>
        <row r="4494">
          <cell r="A4494">
            <v>38054</v>
          </cell>
          <cell r="B4494">
            <v>2673.29</v>
          </cell>
        </row>
        <row r="4495">
          <cell r="A4495">
            <v>38055</v>
          </cell>
          <cell r="B4495">
            <v>2675.65</v>
          </cell>
        </row>
        <row r="4496">
          <cell r="A4496">
            <v>38056</v>
          </cell>
          <cell r="B4496">
            <v>2679.22</v>
          </cell>
        </row>
        <row r="4497">
          <cell r="A4497">
            <v>38057</v>
          </cell>
          <cell r="B4497">
            <v>2685.17</v>
          </cell>
        </row>
        <row r="4498">
          <cell r="A4498">
            <v>38058</v>
          </cell>
          <cell r="B4498">
            <v>2683.08</v>
          </cell>
        </row>
        <row r="4499">
          <cell r="A4499">
            <v>38059</v>
          </cell>
          <cell r="B4499">
            <v>2669.48</v>
          </cell>
        </row>
        <row r="4500">
          <cell r="A4500">
            <v>38060</v>
          </cell>
          <cell r="B4500">
            <v>2669.48</v>
          </cell>
        </row>
        <row r="4501">
          <cell r="A4501">
            <v>38061</v>
          </cell>
          <cell r="B4501">
            <v>2669.48</v>
          </cell>
        </row>
        <row r="4502">
          <cell r="A4502">
            <v>38062</v>
          </cell>
          <cell r="B4502">
            <v>2661.45</v>
          </cell>
        </row>
        <row r="4503">
          <cell r="A4503">
            <v>38063</v>
          </cell>
          <cell r="B4503">
            <v>2648.97</v>
          </cell>
        </row>
        <row r="4504">
          <cell r="A4504">
            <v>38064</v>
          </cell>
          <cell r="B4504">
            <v>2650.21</v>
          </cell>
        </row>
        <row r="4505">
          <cell r="A4505">
            <v>38065</v>
          </cell>
          <cell r="B4505">
            <v>2669.07</v>
          </cell>
        </row>
        <row r="4506">
          <cell r="A4506">
            <v>38066</v>
          </cell>
          <cell r="B4506">
            <v>2669.39</v>
          </cell>
        </row>
        <row r="4507">
          <cell r="A4507">
            <v>38067</v>
          </cell>
          <cell r="B4507">
            <v>2669.39</v>
          </cell>
        </row>
        <row r="4508">
          <cell r="A4508">
            <v>38068</v>
          </cell>
          <cell r="B4508">
            <v>2669.39</v>
          </cell>
        </row>
        <row r="4509">
          <cell r="A4509">
            <v>38069</v>
          </cell>
          <cell r="B4509">
            <v>2669.39</v>
          </cell>
        </row>
        <row r="4510">
          <cell r="A4510">
            <v>38070</v>
          </cell>
          <cell r="B4510">
            <v>2664.5</v>
          </cell>
        </row>
        <row r="4511">
          <cell r="A4511">
            <v>38071</v>
          </cell>
          <cell r="B4511">
            <v>2667.05</v>
          </cell>
        </row>
        <row r="4512">
          <cell r="A4512">
            <v>38072</v>
          </cell>
          <cell r="B4512">
            <v>2679.33</v>
          </cell>
        </row>
        <row r="4513">
          <cell r="A4513">
            <v>38073</v>
          </cell>
          <cell r="B4513">
            <v>2673.68</v>
          </cell>
        </row>
        <row r="4514">
          <cell r="A4514">
            <v>38074</v>
          </cell>
          <cell r="B4514">
            <v>2673.68</v>
          </cell>
        </row>
        <row r="4515">
          <cell r="A4515">
            <v>38075</v>
          </cell>
          <cell r="B4515">
            <v>2673.68</v>
          </cell>
        </row>
        <row r="4516">
          <cell r="A4516">
            <v>38076</v>
          </cell>
          <cell r="B4516">
            <v>2676.93</v>
          </cell>
        </row>
        <row r="4517">
          <cell r="A4517">
            <v>38077</v>
          </cell>
          <cell r="B4517">
            <v>2678.16</v>
          </cell>
        </row>
        <row r="4518">
          <cell r="A4518">
            <v>38078</v>
          </cell>
          <cell r="B4518">
            <v>2682.09</v>
          </cell>
        </row>
        <row r="4519">
          <cell r="A4519">
            <v>38079</v>
          </cell>
          <cell r="B4519">
            <v>2671.01</v>
          </cell>
        </row>
        <row r="4520">
          <cell r="A4520">
            <v>38080</v>
          </cell>
          <cell r="B4520">
            <v>2666.55</v>
          </cell>
        </row>
        <row r="4521">
          <cell r="A4521">
            <v>38081</v>
          </cell>
          <cell r="B4521">
            <v>2666.55</v>
          </cell>
        </row>
        <row r="4522">
          <cell r="A4522">
            <v>38082</v>
          </cell>
          <cell r="B4522">
            <v>2666.55</v>
          </cell>
        </row>
        <row r="4523">
          <cell r="A4523">
            <v>38083</v>
          </cell>
          <cell r="B4523">
            <v>2667.06</v>
          </cell>
        </row>
        <row r="4524">
          <cell r="A4524">
            <v>38084</v>
          </cell>
          <cell r="B4524">
            <v>2663.05</v>
          </cell>
        </row>
        <row r="4525">
          <cell r="A4525">
            <v>38085</v>
          </cell>
          <cell r="B4525">
            <v>2659.05</v>
          </cell>
        </row>
        <row r="4526">
          <cell r="A4526">
            <v>38086</v>
          </cell>
          <cell r="B4526">
            <v>2659.05</v>
          </cell>
        </row>
        <row r="4527">
          <cell r="A4527">
            <v>38087</v>
          </cell>
          <cell r="B4527">
            <v>2659.05</v>
          </cell>
        </row>
        <row r="4528">
          <cell r="A4528">
            <v>38088</v>
          </cell>
          <cell r="B4528">
            <v>2659.05</v>
          </cell>
        </row>
        <row r="4529">
          <cell r="A4529">
            <v>38089</v>
          </cell>
          <cell r="B4529">
            <v>2659.05</v>
          </cell>
        </row>
        <row r="4530">
          <cell r="A4530">
            <v>38090</v>
          </cell>
          <cell r="B4530">
            <v>2648.8</v>
          </cell>
        </row>
        <row r="4531">
          <cell r="A4531">
            <v>38091</v>
          </cell>
          <cell r="B4531">
            <v>2642.55</v>
          </cell>
        </row>
        <row r="4532">
          <cell r="A4532">
            <v>38092</v>
          </cell>
          <cell r="B4532">
            <v>2631.72</v>
          </cell>
        </row>
        <row r="4533">
          <cell r="A4533">
            <v>38093</v>
          </cell>
          <cell r="B4533">
            <v>2619.59</v>
          </cell>
        </row>
        <row r="4534">
          <cell r="A4534">
            <v>38094</v>
          </cell>
          <cell r="B4534">
            <v>2620.19</v>
          </cell>
        </row>
        <row r="4535">
          <cell r="A4535">
            <v>38095</v>
          </cell>
          <cell r="B4535">
            <v>2620.19</v>
          </cell>
        </row>
        <row r="4536">
          <cell r="A4536">
            <v>38096</v>
          </cell>
          <cell r="B4536">
            <v>2620.19</v>
          </cell>
        </row>
        <row r="4537">
          <cell r="A4537">
            <v>38097</v>
          </cell>
          <cell r="B4537">
            <v>2612.3000000000002</v>
          </cell>
        </row>
        <row r="4538">
          <cell r="A4538">
            <v>38098</v>
          </cell>
          <cell r="B4538">
            <v>2620.94</v>
          </cell>
        </row>
        <row r="4539">
          <cell r="A4539">
            <v>38099</v>
          </cell>
          <cell r="B4539">
            <v>2628.19</v>
          </cell>
        </row>
        <row r="4540">
          <cell r="A4540">
            <v>38100</v>
          </cell>
          <cell r="B4540">
            <v>2618.21</v>
          </cell>
        </row>
        <row r="4541">
          <cell r="A4541">
            <v>38101</v>
          </cell>
          <cell r="B4541">
            <v>2622.74</v>
          </cell>
        </row>
        <row r="4542">
          <cell r="A4542">
            <v>38102</v>
          </cell>
          <cell r="B4542">
            <v>2622.74</v>
          </cell>
        </row>
        <row r="4543">
          <cell r="A4543">
            <v>38103</v>
          </cell>
          <cell r="B4543">
            <v>2622.74</v>
          </cell>
        </row>
        <row r="4544">
          <cell r="A4544">
            <v>38104</v>
          </cell>
          <cell r="B4544">
            <v>2613.94</v>
          </cell>
        </row>
        <row r="4545">
          <cell r="A4545">
            <v>38105</v>
          </cell>
          <cell r="B4545">
            <v>2620.9699999999998</v>
          </cell>
        </row>
        <row r="4546">
          <cell r="A4546">
            <v>38106</v>
          </cell>
          <cell r="B4546">
            <v>2635.96</v>
          </cell>
        </row>
        <row r="4547">
          <cell r="A4547">
            <v>38107</v>
          </cell>
          <cell r="B4547">
            <v>2646.99</v>
          </cell>
        </row>
        <row r="4548">
          <cell r="A4548">
            <v>38108</v>
          </cell>
          <cell r="B4548">
            <v>2655.18</v>
          </cell>
        </row>
        <row r="4549">
          <cell r="A4549">
            <v>38109</v>
          </cell>
          <cell r="B4549">
            <v>2655.18</v>
          </cell>
        </row>
        <row r="4550">
          <cell r="A4550">
            <v>38110</v>
          </cell>
          <cell r="B4550">
            <v>2655.18</v>
          </cell>
        </row>
        <row r="4551">
          <cell r="A4551">
            <v>38111</v>
          </cell>
          <cell r="B4551">
            <v>2670.92</v>
          </cell>
        </row>
        <row r="4552">
          <cell r="A4552">
            <v>38112</v>
          </cell>
          <cell r="B4552">
            <v>2664.79</v>
          </cell>
        </row>
        <row r="4553">
          <cell r="A4553">
            <v>38113</v>
          </cell>
          <cell r="B4553">
            <v>2658.43</v>
          </cell>
        </row>
        <row r="4554">
          <cell r="A4554">
            <v>38114</v>
          </cell>
          <cell r="B4554">
            <v>2690.68</v>
          </cell>
        </row>
        <row r="4555">
          <cell r="A4555">
            <v>38115</v>
          </cell>
          <cell r="B4555">
            <v>2708.02</v>
          </cell>
        </row>
        <row r="4556">
          <cell r="A4556">
            <v>38116</v>
          </cell>
          <cell r="B4556">
            <v>2708.02</v>
          </cell>
        </row>
        <row r="4557">
          <cell r="A4557">
            <v>38117</v>
          </cell>
          <cell r="B4557">
            <v>2708.02</v>
          </cell>
        </row>
        <row r="4558">
          <cell r="A4558">
            <v>38118</v>
          </cell>
          <cell r="B4558">
            <v>2731.79</v>
          </cell>
        </row>
        <row r="4559">
          <cell r="A4559">
            <v>38119</v>
          </cell>
          <cell r="B4559">
            <v>2729.54</v>
          </cell>
        </row>
        <row r="4560">
          <cell r="A4560">
            <v>38120</v>
          </cell>
          <cell r="B4560">
            <v>2729.01</v>
          </cell>
        </row>
        <row r="4561">
          <cell r="A4561">
            <v>38121</v>
          </cell>
          <cell r="B4561">
            <v>2741.66</v>
          </cell>
        </row>
        <row r="4562">
          <cell r="A4562">
            <v>38122</v>
          </cell>
          <cell r="B4562">
            <v>2719.89</v>
          </cell>
        </row>
        <row r="4563">
          <cell r="A4563">
            <v>38123</v>
          </cell>
          <cell r="B4563">
            <v>2719.89</v>
          </cell>
        </row>
        <row r="4564">
          <cell r="A4564">
            <v>38124</v>
          </cell>
          <cell r="B4564">
            <v>2719.89</v>
          </cell>
        </row>
        <row r="4565">
          <cell r="A4565">
            <v>38125</v>
          </cell>
          <cell r="B4565">
            <v>2713.3</v>
          </cell>
        </row>
        <row r="4566">
          <cell r="A4566">
            <v>38126</v>
          </cell>
          <cell r="B4566">
            <v>2725.45</v>
          </cell>
        </row>
        <row r="4567">
          <cell r="A4567">
            <v>38127</v>
          </cell>
          <cell r="B4567">
            <v>2737.55</v>
          </cell>
        </row>
        <row r="4568">
          <cell r="A4568">
            <v>38128</v>
          </cell>
          <cell r="B4568">
            <v>2759.79</v>
          </cell>
        </row>
        <row r="4569">
          <cell r="A4569">
            <v>38129</v>
          </cell>
          <cell r="B4569">
            <v>2766.83</v>
          </cell>
        </row>
        <row r="4570">
          <cell r="A4570">
            <v>38130</v>
          </cell>
          <cell r="B4570">
            <v>2766.83</v>
          </cell>
        </row>
        <row r="4571">
          <cell r="A4571">
            <v>38131</v>
          </cell>
          <cell r="B4571">
            <v>2766.83</v>
          </cell>
        </row>
        <row r="4572">
          <cell r="A4572">
            <v>38132</v>
          </cell>
          <cell r="B4572">
            <v>2766.83</v>
          </cell>
        </row>
        <row r="4573">
          <cell r="A4573">
            <v>38133</v>
          </cell>
          <cell r="B4573">
            <v>2760.06</v>
          </cell>
        </row>
        <row r="4574">
          <cell r="A4574">
            <v>38134</v>
          </cell>
          <cell r="B4574">
            <v>2754.83</v>
          </cell>
        </row>
        <row r="4575">
          <cell r="A4575">
            <v>38135</v>
          </cell>
          <cell r="B4575">
            <v>2745.91</v>
          </cell>
        </row>
        <row r="4576">
          <cell r="A4576">
            <v>38136</v>
          </cell>
          <cell r="B4576">
            <v>2724.92</v>
          </cell>
        </row>
        <row r="4577">
          <cell r="A4577">
            <v>38137</v>
          </cell>
          <cell r="B4577">
            <v>2724.92</v>
          </cell>
        </row>
        <row r="4578">
          <cell r="A4578">
            <v>38138</v>
          </cell>
          <cell r="B4578">
            <v>2724.92</v>
          </cell>
        </row>
        <row r="4579">
          <cell r="A4579">
            <v>38139</v>
          </cell>
          <cell r="B4579">
            <v>2724.92</v>
          </cell>
        </row>
        <row r="4580">
          <cell r="A4580">
            <v>38140</v>
          </cell>
          <cell r="B4580">
            <v>2736.39</v>
          </cell>
        </row>
        <row r="4581">
          <cell r="A4581">
            <v>38141</v>
          </cell>
          <cell r="B4581">
            <v>2727.68</v>
          </cell>
        </row>
        <row r="4582">
          <cell r="A4582">
            <v>38142</v>
          </cell>
          <cell r="B4582">
            <v>2722.69</v>
          </cell>
        </row>
        <row r="4583">
          <cell r="A4583">
            <v>38143</v>
          </cell>
          <cell r="B4583">
            <v>2715.37</v>
          </cell>
        </row>
        <row r="4584">
          <cell r="A4584">
            <v>38144</v>
          </cell>
          <cell r="B4584">
            <v>2715.37</v>
          </cell>
        </row>
        <row r="4585">
          <cell r="A4585">
            <v>38145</v>
          </cell>
          <cell r="B4585">
            <v>2715.37</v>
          </cell>
        </row>
        <row r="4586">
          <cell r="A4586">
            <v>38146</v>
          </cell>
          <cell r="B4586">
            <v>2707.33</v>
          </cell>
        </row>
        <row r="4587">
          <cell r="A4587">
            <v>38147</v>
          </cell>
          <cell r="B4587">
            <v>2705.97</v>
          </cell>
        </row>
        <row r="4588">
          <cell r="A4588">
            <v>38148</v>
          </cell>
          <cell r="B4588">
            <v>2719.34</v>
          </cell>
        </row>
        <row r="4589">
          <cell r="A4589">
            <v>38149</v>
          </cell>
          <cell r="B4589">
            <v>2732.4</v>
          </cell>
        </row>
        <row r="4590">
          <cell r="A4590">
            <v>38150</v>
          </cell>
          <cell r="B4590">
            <v>2734.94</v>
          </cell>
        </row>
        <row r="4591">
          <cell r="A4591">
            <v>38151</v>
          </cell>
          <cell r="B4591">
            <v>2734.94</v>
          </cell>
        </row>
        <row r="4592">
          <cell r="A4592">
            <v>38152</v>
          </cell>
          <cell r="B4592">
            <v>2734.94</v>
          </cell>
        </row>
        <row r="4593">
          <cell r="A4593">
            <v>38153</v>
          </cell>
          <cell r="B4593">
            <v>2734.94</v>
          </cell>
        </row>
        <row r="4594">
          <cell r="A4594">
            <v>38154</v>
          </cell>
          <cell r="B4594">
            <v>2735.05</v>
          </cell>
        </row>
        <row r="4595">
          <cell r="A4595">
            <v>38155</v>
          </cell>
          <cell r="B4595">
            <v>2725.87</v>
          </cell>
        </row>
        <row r="4596">
          <cell r="A4596">
            <v>38156</v>
          </cell>
          <cell r="B4596">
            <v>2713.07</v>
          </cell>
        </row>
        <row r="4597">
          <cell r="A4597">
            <v>38157</v>
          </cell>
          <cell r="B4597">
            <v>2710.99</v>
          </cell>
        </row>
        <row r="4598">
          <cell r="A4598">
            <v>38158</v>
          </cell>
          <cell r="B4598">
            <v>2710.99</v>
          </cell>
        </row>
        <row r="4599">
          <cell r="A4599">
            <v>38159</v>
          </cell>
          <cell r="B4599">
            <v>2710.99</v>
          </cell>
        </row>
        <row r="4600">
          <cell r="A4600">
            <v>38160</v>
          </cell>
          <cell r="B4600">
            <v>2710.99</v>
          </cell>
        </row>
        <row r="4601">
          <cell r="A4601">
            <v>38161</v>
          </cell>
          <cell r="B4601">
            <v>2709.3</v>
          </cell>
        </row>
        <row r="4602">
          <cell r="A4602">
            <v>38162</v>
          </cell>
          <cell r="B4602">
            <v>2715.53</v>
          </cell>
        </row>
        <row r="4603">
          <cell r="A4603">
            <v>38163</v>
          </cell>
          <cell r="B4603">
            <v>2702.6</v>
          </cell>
        </row>
        <row r="4604">
          <cell r="A4604">
            <v>38164</v>
          </cell>
          <cell r="B4604">
            <v>2697.08</v>
          </cell>
        </row>
        <row r="4605">
          <cell r="A4605">
            <v>38165</v>
          </cell>
          <cell r="B4605">
            <v>2697.08</v>
          </cell>
        </row>
        <row r="4606">
          <cell r="A4606">
            <v>38166</v>
          </cell>
          <cell r="B4606">
            <v>2697.08</v>
          </cell>
        </row>
        <row r="4607">
          <cell r="A4607">
            <v>38167</v>
          </cell>
          <cell r="B4607">
            <v>2695.02</v>
          </cell>
        </row>
        <row r="4608">
          <cell r="A4608">
            <v>38168</v>
          </cell>
          <cell r="B4608">
            <v>2699.58</v>
          </cell>
        </row>
        <row r="4609">
          <cell r="A4609">
            <v>38169</v>
          </cell>
          <cell r="B4609">
            <v>2694.09</v>
          </cell>
        </row>
        <row r="4610">
          <cell r="A4610">
            <v>38170</v>
          </cell>
          <cell r="B4610">
            <v>2682.25</v>
          </cell>
        </row>
        <row r="4611">
          <cell r="A4611">
            <v>38171</v>
          </cell>
          <cell r="B4611">
            <v>2674.1</v>
          </cell>
        </row>
        <row r="4612">
          <cell r="A4612">
            <v>38172</v>
          </cell>
          <cell r="B4612">
            <v>2674.1</v>
          </cell>
        </row>
        <row r="4613">
          <cell r="A4613">
            <v>38173</v>
          </cell>
          <cell r="B4613">
            <v>2674.1</v>
          </cell>
        </row>
        <row r="4614">
          <cell r="A4614">
            <v>38174</v>
          </cell>
          <cell r="B4614">
            <v>2674.1</v>
          </cell>
        </row>
        <row r="4615">
          <cell r="A4615">
            <v>38175</v>
          </cell>
          <cell r="B4615">
            <v>2672.95</v>
          </cell>
        </row>
        <row r="4616">
          <cell r="A4616">
            <v>38176</v>
          </cell>
          <cell r="B4616">
            <v>2675.05</v>
          </cell>
        </row>
        <row r="4617">
          <cell r="A4617">
            <v>38177</v>
          </cell>
          <cell r="B4617">
            <v>2677.42</v>
          </cell>
        </row>
        <row r="4618">
          <cell r="A4618">
            <v>38178</v>
          </cell>
          <cell r="B4618">
            <v>2668.83</v>
          </cell>
        </row>
        <row r="4619">
          <cell r="A4619">
            <v>38179</v>
          </cell>
          <cell r="B4619">
            <v>2668.83</v>
          </cell>
        </row>
        <row r="4620">
          <cell r="A4620">
            <v>38180</v>
          </cell>
          <cell r="B4620">
            <v>2668.83</v>
          </cell>
        </row>
        <row r="4621">
          <cell r="A4621">
            <v>38181</v>
          </cell>
          <cell r="B4621">
            <v>2670.01</v>
          </cell>
        </row>
        <row r="4622">
          <cell r="A4622">
            <v>38182</v>
          </cell>
          <cell r="B4622">
            <v>2674.41</v>
          </cell>
        </row>
        <row r="4623">
          <cell r="A4623">
            <v>38183</v>
          </cell>
          <cell r="B4623">
            <v>2662.19</v>
          </cell>
        </row>
        <row r="4624">
          <cell r="A4624">
            <v>38184</v>
          </cell>
          <cell r="B4624">
            <v>2642.78</v>
          </cell>
        </row>
        <row r="4625">
          <cell r="A4625">
            <v>38185</v>
          </cell>
          <cell r="B4625">
            <v>2628.3</v>
          </cell>
        </row>
        <row r="4626">
          <cell r="A4626">
            <v>38186</v>
          </cell>
          <cell r="B4626">
            <v>2628.3</v>
          </cell>
        </row>
        <row r="4627">
          <cell r="A4627">
            <v>38187</v>
          </cell>
          <cell r="B4627">
            <v>2628.3</v>
          </cell>
        </row>
        <row r="4628">
          <cell r="A4628">
            <v>38188</v>
          </cell>
          <cell r="B4628">
            <v>2632.64</v>
          </cell>
        </row>
        <row r="4629">
          <cell r="A4629">
            <v>38189</v>
          </cell>
          <cell r="B4629">
            <v>2632.64</v>
          </cell>
        </row>
        <row r="4630">
          <cell r="A4630">
            <v>38190</v>
          </cell>
          <cell r="B4630">
            <v>2633.14</v>
          </cell>
        </row>
        <row r="4631">
          <cell r="A4631">
            <v>38191</v>
          </cell>
          <cell r="B4631">
            <v>2619.84</v>
          </cell>
        </row>
        <row r="4632">
          <cell r="A4632">
            <v>38192</v>
          </cell>
          <cell r="B4632">
            <v>2628.46</v>
          </cell>
        </row>
        <row r="4633">
          <cell r="A4633">
            <v>38193</v>
          </cell>
          <cell r="B4633">
            <v>2628.46</v>
          </cell>
        </row>
        <row r="4634">
          <cell r="A4634">
            <v>38194</v>
          </cell>
          <cell r="B4634">
            <v>2628.46</v>
          </cell>
        </row>
        <row r="4635">
          <cell r="A4635">
            <v>38195</v>
          </cell>
          <cell r="B4635">
            <v>2636.32</v>
          </cell>
        </row>
        <row r="4636">
          <cell r="A4636">
            <v>38196</v>
          </cell>
          <cell r="B4636">
            <v>2639.72</v>
          </cell>
        </row>
        <row r="4637">
          <cell r="A4637">
            <v>38197</v>
          </cell>
          <cell r="B4637">
            <v>2634.44</v>
          </cell>
        </row>
        <row r="4638">
          <cell r="A4638">
            <v>38198</v>
          </cell>
          <cell r="B4638">
            <v>2619.5500000000002</v>
          </cell>
        </row>
        <row r="4639">
          <cell r="A4639">
            <v>38199</v>
          </cell>
          <cell r="B4639">
            <v>2612.44</v>
          </cell>
        </row>
        <row r="4640">
          <cell r="A4640">
            <v>38200</v>
          </cell>
          <cell r="B4640">
            <v>2612.44</v>
          </cell>
        </row>
        <row r="4641">
          <cell r="A4641">
            <v>38201</v>
          </cell>
          <cell r="B4641">
            <v>2612.44</v>
          </cell>
        </row>
        <row r="4642">
          <cell r="A4642">
            <v>38202</v>
          </cell>
          <cell r="B4642">
            <v>2613.58</v>
          </cell>
        </row>
        <row r="4643">
          <cell r="A4643">
            <v>38203</v>
          </cell>
          <cell r="B4643">
            <v>2605.85</v>
          </cell>
        </row>
        <row r="4644">
          <cell r="A4644">
            <v>38204</v>
          </cell>
          <cell r="B4644">
            <v>2609.39</v>
          </cell>
        </row>
        <row r="4645">
          <cell r="A4645">
            <v>38205</v>
          </cell>
          <cell r="B4645">
            <v>2609.61</v>
          </cell>
        </row>
        <row r="4646">
          <cell r="A4646">
            <v>38206</v>
          </cell>
          <cell r="B4646">
            <v>2602.91</v>
          </cell>
        </row>
        <row r="4647">
          <cell r="A4647">
            <v>38207</v>
          </cell>
          <cell r="B4647">
            <v>2602.91</v>
          </cell>
        </row>
        <row r="4648">
          <cell r="A4648">
            <v>38208</v>
          </cell>
          <cell r="B4648">
            <v>2602.91</v>
          </cell>
        </row>
        <row r="4649">
          <cell r="A4649">
            <v>38209</v>
          </cell>
          <cell r="B4649">
            <v>2597.71</v>
          </cell>
        </row>
        <row r="4650">
          <cell r="A4650">
            <v>38210</v>
          </cell>
          <cell r="B4650">
            <v>2598.98</v>
          </cell>
        </row>
        <row r="4651">
          <cell r="A4651">
            <v>38211</v>
          </cell>
          <cell r="B4651">
            <v>2606.9299999999998</v>
          </cell>
        </row>
        <row r="4652">
          <cell r="A4652">
            <v>38212</v>
          </cell>
          <cell r="B4652">
            <v>2614.9699999999998</v>
          </cell>
        </row>
        <row r="4653">
          <cell r="A4653">
            <v>38213</v>
          </cell>
          <cell r="B4653">
            <v>2609.92</v>
          </cell>
        </row>
        <row r="4654">
          <cell r="A4654">
            <v>38214</v>
          </cell>
          <cell r="B4654">
            <v>2609.92</v>
          </cell>
        </row>
        <row r="4655">
          <cell r="A4655">
            <v>38215</v>
          </cell>
          <cell r="B4655">
            <v>2609.92</v>
          </cell>
        </row>
        <row r="4656">
          <cell r="A4656">
            <v>38216</v>
          </cell>
          <cell r="B4656">
            <v>2609.92</v>
          </cell>
        </row>
        <row r="4657">
          <cell r="A4657">
            <v>38217</v>
          </cell>
          <cell r="B4657">
            <v>2608.88</v>
          </cell>
        </row>
        <row r="4658">
          <cell r="A4658">
            <v>38218</v>
          </cell>
          <cell r="B4658">
            <v>2609.88</v>
          </cell>
        </row>
        <row r="4659">
          <cell r="A4659">
            <v>38219</v>
          </cell>
          <cell r="B4659">
            <v>2607.62</v>
          </cell>
        </row>
        <row r="4660">
          <cell r="A4660">
            <v>38220</v>
          </cell>
          <cell r="B4660">
            <v>2606.5700000000002</v>
          </cell>
        </row>
        <row r="4661">
          <cell r="A4661">
            <v>38221</v>
          </cell>
          <cell r="B4661">
            <v>2606.5700000000002</v>
          </cell>
        </row>
        <row r="4662">
          <cell r="A4662">
            <v>38222</v>
          </cell>
          <cell r="B4662">
            <v>2606.5700000000002</v>
          </cell>
        </row>
        <row r="4663">
          <cell r="A4663">
            <v>38223</v>
          </cell>
          <cell r="B4663">
            <v>2595.75</v>
          </cell>
        </row>
        <row r="4664">
          <cell r="A4664">
            <v>38224</v>
          </cell>
          <cell r="B4664">
            <v>2589.25</v>
          </cell>
        </row>
        <row r="4665">
          <cell r="A4665">
            <v>38225</v>
          </cell>
          <cell r="B4665">
            <v>2575.5100000000002</v>
          </cell>
        </row>
        <row r="4666">
          <cell r="A4666">
            <v>38226</v>
          </cell>
          <cell r="B4666">
            <v>2568.6799999999998</v>
          </cell>
        </row>
        <row r="4667">
          <cell r="A4667">
            <v>38227</v>
          </cell>
          <cell r="B4667">
            <v>2574.4899999999998</v>
          </cell>
        </row>
        <row r="4668">
          <cell r="A4668">
            <v>38228</v>
          </cell>
          <cell r="B4668">
            <v>2574.4899999999998</v>
          </cell>
        </row>
        <row r="4669">
          <cell r="A4669">
            <v>38229</v>
          </cell>
          <cell r="B4669">
            <v>2574.4899999999998</v>
          </cell>
        </row>
        <row r="4670">
          <cell r="A4670">
            <v>38230</v>
          </cell>
          <cell r="B4670">
            <v>2551.4299999999998</v>
          </cell>
        </row>
        <row r="4671">
          <cell r="A4671">
            <v>38231</v>
          </cell>
          <cell r="B4671">
            <v>2536.5100000000002</v>
          </cell>
        </row>
        <row r="4672">
          <cell r="A4672">
            <v>38232</v>
          </cell>
          <cell r="B4672">
            <v>2538.59</v>
          </cell>
        </row>
        <row r="4673">
          <cell r="A4673">
            <v>38233</v>
          </cell>
          <cell r="B4673">
            <v>2552.7800000000002</v>
          </cell>
        </row>
        <row r="4674">
          <cell r="A4674">
            <v>38234</v>
          </cell>
          <cell r="B4674">
            <v>2564.89</v>
          </cell>
        </row>
        <row r="4675">
          <cell r="A4675">
            <v>38235</v>
          </cell>
          <cell r="B4675">
            <v>2564.89</v>
          </cell>
        </row>
        <row r="4676">
          <cell r="A4676">
            <v>38236</v>
          </cell>
          <cell r="B4676">
            <v>2564.89</v>
          </cell>
        </row>
        <row r="4677">
          <cell r="A4677">
            <v>38237</v>
          </cell>
          <cell r="B4677">
            <v>2564.89</v>
          </cell>
        </row>
        <row r="4678">
          <cell r="A4678">
            <v>38238</v>
          </cell>
          <cell r="B4678">
            <v>2552.7399999999998</v>
          </cell>
        </row>
        <row r="4679">
          <cell r="A4679">
            <v>38239</v>
          </cell>
          <cell r="B4679">
            <v>2536</v>
          </cell>
        </row>
        <row r="4680">
          <cell r="A4680">
            <v>38240</v>
          </cell>
          <cell r="B4680">
            <v>2523.08</v>
          </cell>
        </row>
        <row r="4681">
          <cell r="A4681">
            <v>38241</v>
          </cell>
          <cell r="B4681">
            <v>2535.29</v>
          </cell>
        </row>
        <row r="4682">
          <cell r="A4682">
            <v>38242</v>
          </cell>
          <cell r="B4682">
            <v>2535.29</v>
          </cell>
        </row>
        <row r="4683">
          <cell r="A4683">
            <v>38243</v>
          </cell>
          <cell r="B4683">
            <v>2535.29</v>
          </cell>
        </row>
        <row r="4684">
          <cell r="A4684">
            <v>38244</v>
          </cell>
          <cell r="B4684">
            <v>2525.12</v>
          </cell>
        </row>
        <row r="4685">
          <cell r="A4685">
            <v>38245</v>
          </cell>
          <cell r="B4685">
            <v>2521.77</v>
          </cell>
        </row>
        <row r="4686">
          <cell r="A4686">
            <v>38246</v>
          </cell>
          <cell r="B4686">
            <v>2536.4</v>
          </cell>
        </row>
        <row r="4687">
          <cell r="A4687">
            <v>38247</v>
          </cell>
          <cell r="B4687">
            <v>2522.5700000000002</v>
          </cell>
        </row>
        <row r="4688">
          <cell r="A4688">
            <v>38248</v>
          </cell>
          <cell r="B4688">
            <v>2518.3000000000002</v>
          </cell>
        </row>
        <row r="4689">
          <cell r="A4689">
            <v>38249</v>
          </cell>
          <cell r="B4689">
            <v>2518.3000000000002</v>
          </cell>
        </row>
        <row r="4690">
          <cell r="A4690">
            <v>38250</v>
          </cell>
          <cell r="B4690">
            <v>2518.3000000000002</v>
          </cell>
        </row>
        <row r="4691">
          <cell r="A4691">
            <v>38251</v>
          </cell>
          <cell r="B4691">
            <v>2548.1999999999998</v>
          </cell>
        </row>
        <row r="4692">
          <cell r="A4692">
            <v>38252</v>
          </cell>
          <cell r="B4692">
            <v>2561.1999999999998</v>
          </cell>
        </row>
        <row r="4693">
          <cell r="A4693">
            <v>38253</v>
          </cell>
          <cell r="B4693">
            <v>2560.66</v>
          </cell>
        </row>
        <row r="4694">
          <cell r="A4694">
            <v>38254</v>
          </cell>
          <cell r="B4694">
            <v>2567.83</v>
          </cell>
        </row>
        <row r="4695">
          <cell r="A4695">
            <v>38255</v>
          </cell>
          <cell r="B4695">
            <v>2602.1999999999998</v>
          </cell>
        </row>
        <row r="4696">
          <cell r="A4696">
            <v>38256</v>
          </cell>
          <cell r="B4696">
            <v>2602.1999999999998</v>
          </cell>
        </row>
        <row r="4697">
          <cell r="A4697">
            <v>38257</v>
          </cell>
          <cell r="B4697">
            <v>2602.1999999999998</v>
          </cell>
        </row>
        <row r="4698">
          <cell r="A4698">
            <v>38258</v>
          </cell>
          <cell r="B4698">
            <v>2600.64</v>
          </cell>
        </row>
        <row r="4699">
          <cell r="A4699">
            <v>38259</v>
          </cell>
          <cell r="B4699">
            <v>2596.2800000000002</v>
          </cell>
        </row>
        <row r="4700">
          <cell r="A4700">
            <v>38260</v>
          </cell>
          <cell r="B4700">
            <v>2595.17</v>
          </cell>
        </row>
        <row r="4701">
          <cell r="A4701">
            <v>38261</v>
          </cell>
          <cell r="B4701">
            <v>2608.3000000000002</v>
          </cell>
        </row>
        <row r="4702">
          <cell r="A4702">
            <v>38262</v>
          </cell>
          <cell r="B4702">
            <v>2630.81</v>
          </cell>
        </row>
        <row r="4703">
          <cell r="A4703">
            <v>38263</v>
          </cell>
          <cell r="B4703">
            <v>2630.81</v>
          </cell>
        </row>
        <row r="4704">
          <cell r="A4704">
            <v>38264</v>
          </cell>
          <cell r="B4704">
            <v>2630.81</v>
          </cell>
        </row>
        <row r="4705">
          <cell r="A4705">
            <v>38265</v>
          </cell>
          <cell r="B4705">
            <v>2629.65</v>
          </cell>
        </row>
        <row r="4706">
          <cell r="A4706">
            <v>38266</v>
          </cell>
          <cell r="B4706">
            <v>2608.36</v>
          </cell>
        </row>
        <row r="4707">
          <cell r="A4707">
            <v>38267</v>
          </cell>
          <cell r="B4707">
            <v>2603.34</v>
          </cell>
        </row>
        <row r="4708">
          <cell r="A4708">
            <v>38268</v>
          </cell>
          <cell r="B4708">
            <v>2601.6999999999998</v>
          </cell>
        </row>
        <row r="4709">
          <cell r="A4709">
            <v>38269</v>
          </cell>
          <cell r="B4709">
            <v>2583.7399999999998</v>
          </cell>
        </row>
        <row r="4710">
          <cell r="A4710">
            <v>38270</v>
          </cell>
          <cell r="B4710">
            <v>2583.7399999999998</v>
          </cell>
        </row>
        <row r="4711">
          <cell r="A4711">
            <v>38271</v>
          </cell>
          <cell r="B4711">
            <v>2583.7399999999998</v>
          </cell>
        </row>
        <row r="4712">
          <cell r="A4712">
            <v>38272</v>
          </cell>
          <cell r="B4712">
            <v>2583.7399999999998</v>
          </cell>
        </row>
        <row r="4713">
          <cell r="A4713">
            <v>38273</v>
          </cell>
          <cell r="B4713">
            <v>2558.04</v>
          </cell>
        </row>
        <row r="4714">
          <cell r="A4714">
            <v>38274</v>
          </cell>
          <cell r="B4714">
            <v>2553.0700000000002</v>
          </cell>
        </row>
        <row r="4715">
          <cell r="A4715">
            <v>38275</v>
          </cell>
          <cell r="B4715">
            <v>2549.1</v>
          </cell>
        </row>
        <row r="4716">
          <cell r="A4716">
            <v>38276</v>
          </cell>
          <cell r="B4716">
            <v>2562.56</v>
          </cell>
        </row>
        <row r="4717">
          <cell r="A4717">
            <v>38277</v>
          </cell>
          <cell r="B4717">
            <v>2562.56</v>
          </cell>
        </row>
        <row r="4718">
          <cell r="A4718">
            <v>38278</v>
          </cell>
          <cell r="B4718">
            <v>2562.56</v>
          </cell>
        </row>
        <row r="4719">
          <cell r="A4719">
            <v>38279</v>
          </cell>
          <cell r="B4719">
            <v>2562.56</v>
          </cell>
        </row>
        <row r="4720">
          <cell r="A4720">
            <v>38280</v>
          </cell>
          <cell r="B4720">
            <v>2556.1799999999998</v>
          </cell>
        </row>
        <row r="4721">
          <cell r="A4721">
            <v>38281</v>
          </cell>
          <cell r="B4721">
            <v>2561.33</v>
          </cell>
        </row>
        <row r="4722">
          <cell r="A4722">
            <v>38282</v>
          </cell>
          <cell r="B4722">
            <v>2555.2600000000002</v>
          </cell>
        </row>
        <row r="4723">
          <cell r="A4723">
            <v>38283</v>
          </cell>
          <cell r="B4723">
            <v>2553.02</v>
          </cell>
        </row>
        <row r="4724">
          <cell r="A4724">
            <v>38284</v>
          </cell>
          <cell r="B4724">
            <v>2553.02</v>
          </cell>
        </row>
        <row r="4725">
          <cell r="A4725">
            <v>38285</v>
          </cell>
          <cell r="B4725">
            <v>2553.02</v>
          </cell>
        </row>
        <row r="4726">
          <cell r="A4726">
            <v>38286</v>
          </cell>
          <cell r="B4726">
            <v>2568.11</v>
          </cell>
        </row>
        <row r="4727">
          <cell r="A4727">
            <v>38287</v>
          </cell>
          <cell r="B4727">
            <v>2582.39</v>
          </cell>
        </row>
        <row r="4728">
          <cell r="A4728">
            <v>38288</v>
          </cell>
          <cell r="B4728">
            <v>2579.59</v>
          </cell>
        </row>
        <row r="4729">
          <cell r="A4729">
            <v>38289</v>
          </cell>
          <cell r="B4729">
            <v>2585.8000000000002</v>
          </cell>
        </row>
        <row r="4730">
          <cell r="A4730">
            <v>38290</v>
          </cell>
          <cell r="B4730">
            <v>2575.19</v>
          </cell>
        </row>
        <row r="4731">
          <cell r="A4731">
            <v>38291</v>
          </cell>
          <cell r="B4731">
            <v>2575.19</v>
          </cell>
        </row>
        <row r="4732">
          <cell r="A4732">
            <v>38292</v>
          </cell>
          <cell r="B4732">
            <v>2575.19</v>
          </cell>
        </row>
        <row r="4733">
          <cell r="A4733">
            <v>38293</v>
          </cell>
          <cell r="B4733">
            <v>2575.19</v>
          </cell>
        </row>
        <row r="4734">
          <cell r="A4734">
            <v>38294</v>
          </cell>
          <cell r="B4734">
            <v>2568.08</v>
          </cell>
        </row>
        <row r="4735">
          <cell r="A4735">
            <v>38295</v>
          </cell>
          <cell r="B4735">
            <v>2561.2800000000002</v>
          </cell>
        </row>
        <row r="4736">
          <cell r="A4736">
            <v>38296</v>
          </cell>
          <cell r="B4736">
            <v>2550.37</v>
          </cell>
        </row>
        <row r="4737">
          <cell r="A4737">
            <v>38297</v>
          </cell>
          <cell r="B4737">
            <v>2547.79</v>
          </cell>
        </row>
        <row r="4738">
          <cell r="A4738">
            <v>38298</v>
          </cell>
          <cell r="B4738">
            <v>2547.79</v>
          </cell>
        </row>
        <row r="4739">
          <cell r="A4739">
            <v>38299</v>
          </cell>
          <cell r="B4739">
            <v>2547.79</v>
          </cell>
        </row>
        <row r="4740">
          <cell r="A4740">
            <v>38300</v>
          </cell>
          <cell r="B4740">
            <v>2544.65</v>
          </cell>
        </row>
        <row r="4741">
          <cell r="A4741">
            <v>38301</v>
          </cell>
          <cell r="B4741">
            <v>2542.1999999999998</v>
          </cell>
        </row>
        <row r="4742">
          <cell r="A4742">
            <v>38302</v>
          </cell>
          <cell r="B4742">
            <v>2540.4699999999998</v>
          </cell>
        </row>
        <row r="4743">
          <cell r="A4743">
            <v>38303</v>
          </cell>
          <cell r="B4743">
            <v>2540.4699999999998</v>
          </cell>
        </row>
        <row r="4744">
          <cell r="A4744">
            <v>38304</v>
          </cell>
          <cell r="B4744">
            <v>2541.98</v>
          </cell>
        </row>
        <row r="4745">
          <cell r="A4745">
            <v>38305</v>
          </cell>
          <cell r="B4745">
            <v>2541.98</v>
          </cell>
        </row>
        <row r="4746">
          <cell r="A4746">
            <v>38306</v>
          </cell>
          <cell r="B4746">
            <v>2541.98</v>
          </cell>
        </row>
        <row r="4747">
          <cell r="A4747">
            <v>38307</v>
          </cell>
          <cell r="B4747">
            <v>2541.98</v>
          </cell>
        </row>
        <row r="4748">
          <cell r="A4748">
            <v>38308</v>
          </cell>
          <cell r="B4748">
            <v>2535.89</v>
          </cell>
        </row>
        <row r="4749">
          <cell r="A4749">
            <v>38309</v>
          </cell>
          <cell r="B4749">
            <v>2523.41</v>
          </cell>
        </row>
        <row r="4750">
          <cell r="A4750">
            <v>38310</v>
          </cell>
          <cell r="B4750">
            <v>2515.3200000000002</v>
          </cell>
        </row>
        <row r="4751">
          <cell r="A4751">
            <v>38311</v>
          </cell>
          <cell r="B4751">
            <v>2517.86</v>
          </cell>
        </row>
        <row r="4752">
          <cell r="A4752">
            <v>38312</v>
          </cell>
          <cell r="B4752">
            <v>2517.86</v>
          </cell>
        </row>
        <row r="4753">
          <cell r="A4753">
            <v>38313</v>
          </cell>
          <cell r="B4753">
            <v>2517.86</v>
          </cell>
        </row>
        <row r="4754">
          <cell r="A4754">
            <v>38314</v>
          </cell>
          <cell r="B4754">
            <v>2521.81</v>
          </cell>
        </row>
        <row r="4755">
          <cell r="A4755">
            <v>38315</v>
          </cell>
          <cell r="B4755">
            <v>2509.79</v>
          </cell>
        </row>
        <row r="4756">
          <cell r="A4756">
            <v>38316</v>
          </cell>
          <cell r="B4756">
            <v>2501.88</v>
          </cell>
        </row>
        <row r="4757">
          <cell r="A4757">
            <v>38317</v>
          </cell>
          <cell r="B4757">
            <v>2501.88</v>
          </cell>
        </row>
        <row r="4758">
          <cell r="A4758">
            <v>38318</v>
          </cell>
          <cell r="B4758">
            <v>2484.36</v>
          </cell>
        </row>
        <row r="4759">
          <cell r="A4759">
            <v>38319</v>
          </cell>
          <cell r="B4759">
            <v>2484.36</v>
          </cell>
        </row>
        <row r="4760">
          <cell r="A4760">
            <v>38320</v>
          </cell>
          <cell r="B4760">
            <v>2484.36</v>
          </cell>
        </row>
        <row r="4761">
          <cell r="A4761">
            <v>38321</v>
          </cell>
          <cell r="B4761">
            <v>2479.1</v>
          </cell>
        </row>
        <row r="4762">
          <cell r="A4762">
            <v>38322</v>
          </cell>
          <cell r="B4762">
            <v>2479.1799999999998</v>
          </cell>
        </row>
        <row r="4763">
          <cell r="A4763">
            <v>38323</v>
          </cell>
          <cell r="B4763">
            <v>2472.12</v>
          </cell>
        </row>
        <row r="4764">
          <cell r="A4764">
            <v>38324</v>
          </cell>
          <cell r="B4764">
            <v>2481.9299999999998</v>
          </cell>
        </row>
        <row r="4765">
          <cell r="A4765">
            <v>38325</v>
          </cell>
          <cell r="B4765">
            <v>2475.23</v>
          </cell>
        </row>
        <row r="4766">
          <cell r="A4766">
            <v>38326</v>
          </cell>
          <cell r="B4766">
            <v>2475.23</v>
          </cell>
        </row>
        <row r="4767">
          <cell r="A4767">
            <v>38327</v>
          </cell>
          <cell r="B4767">
            <v>2475.23</v>
          </cell>
        </row>
        <row r="4768">
          <cell r="A4768">
            <v>38328</v>
          </cell>
          <cell r="B4768">
            <v>2466.71</v>
          </cell>
        </row>
        <row r="4769">
          <cell r="A4769">
            <v>38329</v>
          </cell>
          <cell r="B4769">
            <v>2455.12</v>
          </cell>
        </row>
        <row r="4770">
          <cell r="A4770">
            <v>38330</v>
          </cell>
          <cell r="B4770">
            <v>2455.12</v>
          </cell>
        </row>
        <row r="4771">
          <cell r="A4771">
            <v>38331</v>
          </cell>
          <cell r="B4771">
            <v>2464.19</v>
          </cell>
        </row>
        <row r="4772">
          <cell r="A4772">
            <v>38332</v>
          </cell>
          <cell r="B4772">
            <v>2440.7199999999998</v>
          </cell>
        </row>
        <row r="4773">
          <cell r="A4773">
            <v>38333</v>
          </cell>
          <cell r="B4773">
            <v>2440.7199999999998</v>
          </cell>
        </row>
        <row r="4774">
          <cell r="A4774">
            <v>38334</v>
          </cell>
          <cell r="B4774">
            <v>2440.7199999999998</v>
          </cell>
        </row>
        <row r="4775">
          <cell r="A4775">
            <v>38335</v>
          </cell>
          <cell r="B4775">
            <v>2416.29</v>
          </cell>
        </row>
        <row r="4776">
          <cell r="A4776">
            <v>38336</v>
          </cell>
          <cell r="B4776">
            <v>2385.1</v>
          </cell>
        </row>
        <row r="4777">
          <cell r="A4777">
            <v>38337</v>
          </cell>
          <cell r="B4777">
            <v>2376.37</v>
          </cell>
        </row>
        <row r="4778">
          <cell r="A4778">
            <v>38338</v>
          </cell>
          <cell r="B4778">
            <v>2365.75</v>
          </cell>
        </row>
        <row r="4779">
          <cell r="A4779">
            <v>38339</v>
          </cell>
          <cell r="B4779">
            <v>2361.46</v>
          </cell>
        </row>
        <row r="4780">
          <cell r="A4780">
            <v>38340</v>
          </cell>
          <cell r="B4780">
            <v>2361.46</v>
          </cell>
        </row>
        <row r="4781">
          <cell r="A4781">
            <v>38341</v>
          </cell>
          <cell r="B4781">
            <v>2361.46</v>
          </cell>
        </row>
        <row r="4782">
          <cell r="A4782">
            <v>38342</v>
          </cell>
          <cell r="B4782">
            <v>2329.79</v>
          </cell>
        </row>
        <row r="4783">
          <cell r="A4783">
            <v>38343</v>
          </cell>
          <cell r="B4783">
            <v>2316.12</v>
          </cell>
        </row>
        <row r="4784">
          <cell r="A4784">
            <v>38344</v>
          </cell>
          <cell r="B4784">
            <v>2381.0300000000002</v>
          </cell>
        </row>
        <row r="4785">
          <cell r="A4785">
            <v>38345</v>
          </cell>
          <cell r="B4785">
            <v>2404.4</v>
          </cell>
        </row>
        <row r="4786">
          <cell r="A4786">
            <v>38346</v>
          </cell>
          <cell r="B4786">
            <v>2375.9899999999998</v>
          </cell>
        </row>
        <row r="4787">
          <cell r="A4787">
            <v>38347</v>
          </cell>
          <cell r="B4787">
            <v>2375.9899999999998</v>
          </cell>
        </row>
        <row r="4788">
          <cell r="A4788">
            <v>38348</v>
          </cell>
          <cell r="B4788">
            <v>2375.9899999999998</v>
          </cell>
        </row>
        <row r="4789">
          <cell r="A4789">
            <v>38349</v>
          </cell>
          <cell r="B4789">
            <v>2385.3200000000002</v>
          </cell>
        </row>
        <row r="4790">
          <cell r="A4790">
            <v>38350</v>
          </cell>
          <cell r="B4790">
            <v>2415.37</v>
          </cell>
        </row>
        <row r="4791">
          <cell r="A4791">
            <v>38351</v>
          </cell>
          <cell r="B4791">
            <v>2412.1</v>
          </cell>
        </row>
        <row r="4792">
          <cell r="A4792">
            <v>38352</v>
          </cell>
          <cell r="B4792">
            <v>2389.75</v>
          </cell>
        </row>
        <row r="4793">
          <cell r="A4793">
            <v>38353</v>
          </cell>
          <cell r="B4793">
            <v>2389.75</v>
          </cell>
        </row>
        <row r="4794">
          <cell r="A4794">
            <v>38354</v>
          </cell>
          <cell r="B4794">
            <v>2389.75</v>
          </cell>
        </row>
        <row r="4795">
          <cell r="A4795">
            <v>38355</v>
          </cell>
          <cell r="B4795">
            <v>2389.75</v>
          </cell>
        </row>
        <row r="4796">
          <cell r="A4796">
            <v>38356</v>
          </cell>
          <cell r="B4796">
            <v>2338.84</v>
          </cell>
        </row>
        <row r="4797">
          <cell r="A4797">
            <v>38357</v>
          </cell>
          <cell r="B4797">
            <v>2315.4499999999998</v>
          </cell>
        </row>
        <row r="4798">
          <cell r="A4798">
            <v>38358</v>
          </cell>
          <cell r="B4798">
            <v>2344.4499999999998</v>
          </cell>
        </row>
        <row r="4799">
          <cell r="A4799">
            <v>38359</v>
          </cell>
          <cell r="B4799">
            <v>2386.67</v>
          </cell>
        </row>
        <row r="4800">
          <cell r="A4800">
            <v>38360</v>
          </cell>
          <cell r="B4800">
            <v>2358.54</v>
          </cell>
        </row>
        <row r="4801">
          <cell r="A4801">
            <v>38361</v>
          </cell>
          <cell r="B4801">
            <v>2358.54</v>
          </cell>
        </row>
        <row r="4802">
          <cell r="A4802">
            <v>38362</v>
          </cell>
          <cell r="B4802">
            <v>2358.54</v>
          </cell>
        </row>
        <row r="4803">
          <cell r="A4803">
            <v>38363</v>
          </cell>
          <cell r="B4803">
            <v>2358.54</v>
          </cell>
        </row>
        <row r="4804">
          <cell r="A4804">
            <v>38364</v>
          </cell>
          <cell r="B4804">
            <v>2380.96</v>
          </cell>
        </row>
        <row r="4805">
          <cell r="A4805">
            <v>38365</v>
          </cell>
          <cell r="B4805">
            <v>2358.64</v>
          </cell>
        </row>
        <row r="4806">
          <cell r="A4806">
            <v>38366</v>
          </cell>
          <cell r="B4806">
            <v>2340.42</v>
          </cell>
        </row>
        <row r="4807">
          <cell r="A4807">
            <v>38367</v>
          </cell>
          <cell r="B4807">
            <v>2351.23</v>
          </cell>
        </row>
        <row r="4808">
          <cell r="A4808">
            <v>38368</v>
          </cell>
          <cell r="B4808">
            <v>2351.23</v>
          </cell>
        </row>
        <row r="4809">
          <cell r="A4809">
            <v>38369</v>
          </cell>
          <cell r="B4809">
            <v>2351.23</v>
          </cell>
        </row>
        <row r="4810">
          <cell r="A4810">
            <v>38370</v>
          </cell>
          <cell r="B4810">
            <v>2351.23</v>
          </cell>
        </row>
        <row r="4811">
          <cell r="A4811">
            <v>38371</v>
          </cell>
          <cell r="B4811">
            <v>2371.77</v>
          </cell>
        </row>
        <row r="4812">
          <cell r="A4812">
            <v>38372</v>
          </cell>
          <cell r="B4812">
            <v>2363.69</v>
          </cell>
        </row>
        <row r="4813">
          <cell r="A4813">
            <v>38373</v>
          </cell>
          <cell r="B4813">
            <v>2381.54</v>
          </cell>
        </row>
        <row r="4814">
          <cell r="A4814">
            <v>38374</v>
          </cell>
          <cell r="B4814">
            <v>2373.86</v>
          </cell>
        </row>
        <row r="4815">
          <cell r="A4815">
            <v>38375</v>
          </cell>
          <cell r="B4815">
            <v>2373.86</v>
          </cell>
        </row>
        <row r="4816">
          <cell r="A4816">
            <v>38376</v>
          </cell>
          <cell r="B4816">
            <v>2373.86</v>
          </cell>
        </row>
        <row r="4817">
          <cell r="A4817">
            <v>38377</v>
          </cell>
          <cell r="B4817">
            <v>2370.77</v>
          </cell>
        </row>
        <row r="4818">
          <cell r="A4818">
            <v>38378</v>
          </cell>
          <cell r="B4818">
            <v>2370.08</v>
          </cell>
        </row>
        <row r="4819">
          <cell r="A4819">
            <v>38379</v>
          </cell>
          <cell r="B4819">
            <v>2370.9499999999998</v>
          </cell>
        </row>
        <row r="4820">
          <cell r="A4820">
            <v>38380</v>
          </cell>
          <cell r="B4820">
            <v>2372.63</v>
          </cell>
        </row>
        <row r="4821">
          <cell r="A4821">
            <v>38381</v>
          </cell>
          <cell r="B4821">
            <v>2367.7600000000002</v>
          </cell>
        </row>
        <row r="4822">
          <cell r="A4822">
            <v>38382</v>
          </cell>
          <cell r="B4822">
            <v>2367.7600000000002</v>
          </cell>
        </row>
        <row r="4823">
          <cell r="A4823">
            <v>38383</v>
          </cell>
          <cell r="B4823">
            <v>2367.7600000000002</v>
          </cell>
        </row>
        <row r="4824">
          <cell r="A4824">
            <v>38384</v>
          </cell>
          <cell r="B4824">
            <v>2363.75</v>
          </cell>
        </row>
        <row r="4825">
          <cell r="A4825">
            <v>38385</v>
          </cell>
          <cell r="B4825">
            <v>2358.16</v>
          </cell>
        </row>
        <row r="4826">
          <cell r="A4826">
            <v>38386</v>
          </cell>
          <cell r="B4826">
            <v>2364.13</v>
          </cell>
        </row>
        <row r="4827">
          <cell r="A4827">
            <v>38387</v>
          </cell>
          <cell r="B4827">
            <v>2365.08</v>
          </cell>
        </row>
        <row r="4828">
          <cell r="A4828">
            <v>38388</v>
          </cell>
          <cell r="B4828">
            <v>2361.92</v>
          </cell>
        </row>
        <row r="4829">
          <cell r="A4829">
            <v>38389</v>
          </cell>
          <cell r="B4829">
            <v>2361.92</v>
          </cell>
        </row>
        <row r="4830">
          <cell r="A4830">
            <v>38390</v>
          </cell>
          <cell r="B4830">
            <v>2361.92</v>
          </cell>
        </row>
        <row r="4831">
          <cell r="A4831">
            <v>38391</v>
          </cell>
          <cell r="B4831">
            <v>2365.79</v>
          </cell>
        </row>
        <row r="4832">
          <cell r="A4832">
            <v>38392</v>
          </cell>
          <cell r="B4832">
            <v>2364.16</v>
          </cell>
        </row>
        <row r="4833">
          <cell r="A4833">
            <v>38393</v>
          </cell>
          <cell r="B4833">
            <v>2358.61</v>
          </cell>
        </row>
        <row r="4834">
          <cell r="A4834">
            <v>38394</v>
          </cell>
          <cell r="B4834">
            <v>2344.94</v>
          </cell>
        </row>
        <row r="4835">
          <cell r="A4835">
            <v>38395</v>
          </cell>
          <cell r="B4835">
            <v>2346.04</v>
          </cell>
        </row>
        <row r="4836">
          <cell r="A4836">
            <v>38396</v>
          </cell>
          <cell r="B4836">
            <v>2346.04</v>
          </cell>
        </row>
        <row r="4837">
          <cell r="A4837">
            <v>38397</v>
          </cell>
          <cell r="B4837">
            <v>2346.04</v>
          </cell>
        </row>
        <row r="4838">
          <cell r="A4838">
            <v>38398</v>
          </cell>
          <cell r="B4838">
            <v>2338.27</v>
          </cell>
        </row>
        <row r="4839">
          <cell r="A4839">
            <v>38399</v>
          </cell>
          <cell r="B4839">
            <v>2330.62</v>
          </cell>
        </row>
        <row r="4840">
          <cell r="A4840">
            <v>38400</v>
          </cell>
          <cell r="B4840">
            <v>2331.6999999999998</v>
          </cell>
        </row>
        <row r="4841">
          <cell r="A4841">
            <v>38401</v>
          </cell>
          <cell r="B4841">
            <v>2327.4499999999998</v>
          </cell>
        </row>
        <row r="4842">
          <cell r="A4842">
            <v>38402</v>
          </cell>
          <cell r="B4842">
            <v>2318.12</v>
          </cell>
        </row>
        <row r="4843">
          <cell r="A4843">
            <v>38403</v>
          </cell>
          <cell r="B4843">
            <v>2318.12</v>
          </cell>
        </row>
        <row r="4844">
          <cell r="A4844">
            <v>38404</v>
          </cell>
          <cell r="B4844">
            <v>2318.12</v>
          </cell>
        </row>
        <row r="4845">
          <cell r="A4845">
            <v>38405</v>
          </cell>
          <cell r="B4845">
            <v>2318.12</v>
          </cell>
        </row>
        <row r="4846">
          <cell r="A4846">
            <v>38406</v>
          </cell>
          <cell r="B4846">
            <v>2311.83</v>
          </cell>
        </row>
        <row r="4847">
          <cell r="A4847">
            <v>38407</v>
          </cell>
          <cell r="B4847">
            <v>2308.58</v>
          </cell>
        </row>
        <row r="4848">
          <cell r="A4848">
            <v>38408</v>
          </cell>
          <cell r="B4848">
            <v>2308.6999999999998</v>
          </cell>
        </row>
        <row r="4849">
          <cell r="A4849">
            <v>38409</v>
          </cell>
          <cell r="B4849">
            <v>2323.77</v>
          </cell>
        </row>
        <row r="4850">
          <cell r="A4850">
            <v>38410</v>
          </cell>
          <cell r="B4850">
            <v>2323.77</v>
          </cell>
        </row>
        <row r="4851">
          <cell r="A4851">
            <v>38411</v>
          </cell>
          <cell r="B4851">
            <v>2323.77</v>
          </cell>
        </row>
        <row r="4852">
          <cell r="A4852">
            <v>38412</v>
          </cell>
          <cell r="B4852">
            <v>2327.98</v>
          </cell>
        </row>
        <row r="4853">
          <cell r="A4853">
            <v>38413</v>
          </cell>
          <cell r="B4853">
            <v>2329.67</v>
          </cell>
        </row>
        <row r="4854">
          <cell r="A4854">
            <v>38414</v>
          </cell>
          <cell r="B4854">
            <v>2333.65</v>
          </cell>
        </row>
        <row r="4855">
          <cell r="A4855">
            <v>38415</v>
          </cell>
          <cell r="B4855">
            <v>2333.6999999999998</v>
          </cell>
        </row>
        <row r="4856">
          <cell r="A4856">
            <v>38416</v>
          </cell>
          <cell r="B4856">
            <v>2338.9299999999998</v>
          </cell>
        </row>
        <row r="4857">
          <cell r="A4857">
            <v>38417</v>
          </cell>
          <cell r="B4857">
            <v>2338.9299999999998</v>
          </cell>
        </row>
        <row r="4858">
          <cell r="A4858">
            <v>38418</v>
          </cell>
          <cell r="B4858">
            <v>2338.9299999999998</v>
          </cell>
        </row>
        <row r="4859">
          <cell r="A4859">
            <v>38419</v>
          </cell>
          <cell r="B4859">
            <v>2324.89</v>
          </cell>
        </row>
        <row r="4860">
          <cell r="A4860">
            <v>38420</v>
          </cell>
          <cell r="B4860">
            <v>2325.69</v>
          </cell>
        </row>
        <row r="4861">
          <cell r="A4861">
            <v>38421</v>
          </cell>
          <cell r="B4861">
            <v>2334.11</v>
          </cell>
        </row>
        <row r="4862">
          <cell r="A4862">
            <v>38422</v>
          </cell>
          <cell r="B4862">
            <v>2340.34</v>
          </cell>
        </row>
        <row r="4863">
          <cell r="A4863">
            <v>38423</v>
          </cell>
          <cell r="B4863">
            <v>2332.7199999999998</v>
          </cell>
        </row>
        <row r="4864">
          <cell r="A4864">
            <v>38424</v>
          </cell>
          <cell r="B4864">
            <v>2332.7199999999998</v>
          </cell>
        </row>
        <row r="4865">
          <cell r="A4865">
            <v>38425</v>
          </cell>
          <cell r="B4865">
            <v>2332.7199999999998</v>
          </cell>
        </row>
        <row r="4866">
          <cell r="A4866">
            <v>38426</v>
          </cell>
          <cell r="B4866">
            <v>2346.71</v>
          </cell>
        </row>
        <row r="4867">
          <cell r="A4867">
            <v>38427</v>
          </cell>
          <cell r="B4867">
            <v>2362.36</v>
          </cell>
        </row>
        <row r="4868">
          <cell r="A4868">
            <v>38428</v>
          </cell>
          <cell r="B4868">
            <v>2386.4699999999998</v>
          </cell>
        </row>
        <row r="4869">
          <cell r="A4869">
            <v>38429</v>
          </cell>
          <cell r="B4869">
            <v>2374.46</v>
          </cell>
        </row>
        <row r="4870">
          <cell r="A4870">
            <v>38430</v>
          </cell>
          <cell r="B4870">
            <v>2371.4299999999998</v>
          </cell>
        </row>
        <row r="4871">
          <cell r="A4871">
            <v>38431</v>
          </cell>
          <cell r="B4871">
            <v>2371.4299999999998</v>
          </cell>
        </row>
        <row r="4872">
          <cell r="A4872">
            <v>38432</v>
          </cell>
          <cell r="B4872">
            <v>2371.4299999999998</v>
          </cell>
        </row>
        <row r="4873">
          <cell r="A4873">
            <v>38433</v>
          </cell>
          <cell r="B4873">
            <v>2371.4299999999998</v>
          </cell>
        </row>
        <row r="4874">
          <cell r="A4874">
            <v>38434</v>
          </cell>
          <cell r="B4874">
            <v>2361.7800000000002</v>
          </cell>
        </row>
        <row r="4875">
          <cell r="A4875">
            <v>38435</v>
          </cell>
          <cell r="B4875">
            <v>2382.3000000000002</v>
          </cell>
        </row>
        <row r="4876">
          <cell r="A4876">
            <v>38436</v>
          </cell>
          <cell r="B4876">
            <v>2382.3000000000002</v>
          </cell>
        </row>
        <row r="4877">
          <cell r="A4877">
            <v>38437</v>
          </cell>
          <cell r="B4877">
            <v>2382.3000000000002</v>
          </cell>
        </row>
        <row r="4878">
          <cell r="A4878">
            <v>38438</v>
          </cell>
          <cell r="B4878">
            <v>2382.3000000000002</v>
          </cell>
        </row>
        <row r="4879">
          <cell r="A4879">
            <v>38439</v>
          </cell>
          <cell r="B4879">
            <v>2382.3000000000002</v>
          </cell>
        </row>
        <row r="4880">
          <cell r="A4880">
            <v>38440</v>
          </cell>
          <cell r="B4880">
            <v>2397.25</v>
          </cell>
        </row>
        <row r="4881">
          <cell r="A4881">
            <v>38441</v>
          </cell>
          <cell r="B4881">
            <v>2393.3200000000002</v>
          </cell>
        </row>
        <row r="4882">
          <cell r="A4882">
            <v>38442</v>
          </cell>
          <cell r="B4882">
            <v>2376.48</v>
          </cell>
        </row>
        <row r="4883">
          <cell r="A4883">
            <v>38443</v>
          </cell>
          <cell r="B4883">
            <v>2363.23</v>
          </cell>
        </row>
        <row r="4884">
          <cell r="A4884">
            <v>38444</v>
          </cell>
          <cell r="B4884">
            <v>2365.98</v>
          </cell>
        </row>
        <row r="4885">
          <cell r="A4885">
            <v>38445</v>
          </cell>
          <cell r="B4885">
            <v>2365.98</v>
          </cell>
        </row>
        <row r="4886">
          <cell r="A4886">
            <v>38446</v>
          </cell>
          <cell r="B4886">
            <v>2365.98</v>
          </cell>
        </row>
        <row r="4887">
          <cell r="A4887">
            <v>38447</v>
          </cell>
          <cell r="B4887">
            <v>2374.4699999999998</v>
          </cell>
        </row>
        <row r="4888">
          <cell r="A4888">
            <v>38448</v>
          </cell>
          <cell r="B4888">
            <v>2369.67</v>
          </cell>
        </row>
        <row r="4889">
          <cell r="A4889">
            <v>38449</v>
          </cell>
          <cell r="B4889">
            <v>2362.2800000000002</v>
          </cell>
        </row>
        <row r="4890">
          <cell r="A4890">
            <v>38450</v>
          </cell>
          <cell r="B4890">
            <v>2353.16</v>
          </cell>
        </row>
        <row r="4891">
          <cell r="A4891">
            <v>38451</v>
          </cell>
          <cell r="B4891">
            <v>2349.8000000000002</v>
          </cell>
        </row>
        <row r="4892">
          <cell r="A4892">
            <v>38452</v>
          </cell>
          <cell r="B4892">
            <v>2349.8000000000002</v>
          </cell>
        </row>
        <row r="4893">
          <cell r="A4893">
            <v>38453</v>
          </cell>
          <cell r="B4893">
            <v>2349.8000000000002</v>
          </cell>
        </row>
        <row r="4894">
          <cell r="A4894">
            <v>38454</v>
          </cell>
          <cell r="B4894">
            <v>2331.9499999999998</v>
          </cell>
        </row>
        <row r="4895">
          <cell r="A4895">
            <v>38455</v>
          </cell>
          <cell r="B4895">
            <v>2335.4</v>
          </cell>
        </row>
        <row r="4896">
          <cell r="A4896">
            <v>38456</v>
          </cell>
          <cell r="B4896">
            <v>2328.7399999999998</v>
          </cell>
        </row>
        <row r="4897">
          <cell r="A4897">
            <v>38457</v>
          </cell>
          <cell r="B4897">
            <v>2346.09</v>
          </cell>
        </row>
        <row r="4898">
          <cell r="A4898">
            <v>38458</v>
          </cell>
          <cell r="B4898">
            <v>2363.96</v>
          </cell>
        </row>
        <row r="4899">
          <cell r="A4899">
            <v>38459</v>
          </cell>
          <cell r="B4899">
            <v>2363.96</v>
          </cell>
        </row>
        <row r="4900">
          <cell r="A4900">
            <v>38460</v>
          </cell>
          <cell r="B4900">
            <v>2363.96</v>
          </cell>
        </row>
        <row r="4901">
          <cell r="A4901">
            <v>38461</v>
          </cell>
          <cell r="B4901">
            <v>2363.3000000000002</v>
          </cell>
        </row>
        <row r="4902">
          <cell r="A4902">
            <v>38462</v>
          </cell>
          <cell r="B4902">
            <v>2355.64</v>
          </cell>
        </row>
        <row r="4903">
          <cell r="A4903">
            <v>38463</v>
          </cell>
          <cell r="B4903">
            <v>2344.4499999999998</v>
          </cell>
        </row>
        <row r="4904">
          <cell r="A4904">
            <v>38464</v>
          </cell>
          <cell r="B4904">
            <v>2336.35</v>
          </cell>
        </row>
        <row r="4905">
          <cell r="A4905">
            <v>38465</v>
          </cell>
          <cell r="B4905">
            <v>2336.25</v>
          </cell>
        </row>
        <row r="4906">
          <cell r="A4906">
            <v>38466</v>
          </cell>
          <cell r="B4906">
            <v>2336.25</v>
          </cell>
        </row>
        <row r="4907">
          <cell r="A4907">
            <v>38467</v>
          </cell>
          <cell r="B4907">
            <v>2336.25</v>
          </cell>
        </row>
        <row r="4908">
          <cell r="A4908">
            <v>38468</v>
          </cell>
          <cell r="B4908">
            <v>2343.9699999999998</v>
          </cell>
        </row>
        <row r="4909">
          <cell r="A4909">
            <v>38469</v>
          </cell>
          <cell r="B4909">
            <v>2342.56</v>
          </cell>
        </row>
        <row r="4910">
          <cell r="A4910">
            <v>38470</v>
          </cell>
          <cell r="B4910">
            <v>2338.0700000000002</v>
          </cell>
        </row>
        <row r="4911">
          <cell r="A4911">
            <v>38471</v>
          </cell>
          <cell r="B4911">
            <v>2344.87</v>
          </cell>
        </row>
        <row r="4912">
          <cell r="A4912">
            <v>38472</v>
          </cell>
          <cell r="B4912">
            <v>2348.3200000000002</v>
          </cell>
        </row>
        <row r="4913">
          <cell r="A4913">
            <v>38473</v>
          </cell>
          <cell r="B4913">
            <v>2348.3200000000002</v>
          </cell>
        </row>
        <row r="4914">
          <cell r="A4914">
            <v>38474</v>
          </cell>
          <cell r="B4914">
            <v>2348.3200000000002</v>
          </cell>
        </row>
        <row r="4915">
          <cell r="A4915">
            <v>38475</v>
          </cell>
          <cell r="B4915">
            <v>2349.59</v>
          </cell>
        </row>
        <row r="4916">
          <cell r="A4916">
            <v>38476</v>
          </cell>
          <cell r="B4916">
            <v>2345.4499999999998</v>
          </cell>
        </row>
        <row r="4917">
          <cell r="A4917">
            <v>38477</v>
          </cell>
          <cell r="B4917">
            <v>2337.08</v>
          </cell>
        </row>
        <row r="4918">
          <cell r="A4918">
            <v>38478</v>
          </cell>
          <cell r="B4918">
            <v>2338.44</v>
          </cell>
        </row>
        <row r="4919">
          <cell r="A4919">
            <v>38479</v>
          </cell>
          <cell r="B4919">
            <v>2339.06</v>
          </cell>
        </row>
        <row r="4920">
          <cell r="A4920">
            <v>38480</v>
          </cell>
          <cell r="B4920">
            <v>2339.06</v>
          </cell>
        </row>
        <row r="4921">
          <cell r="A4921">
            <v>38481</v>
          </cell>
          <cell r="B4921">
            <v>2339.06</v>
          </cell>
        </row>
        <row r="4922">
          <cell r="A4922">
            <v>38482</v>
          </cell>
          <cell r="B4922">
            <v>2339.06</v>
          </cell>
        </row>
        <row r="4923">
          <cell r="A4923">
            <v>38483</v>
          </cell>
          <cell r="B4923">
            <v>2339.77</v>
          </cell>
        </row>
        <row r="4924">
          <cell r="A4924">
            <v>38484</v>
          </cell>
          <cell r="B4924">
            <v>2340.9899999999998</v>
          </cell>
        </row>
        <row r="4925">
          <cell r="A4925">
            <v>38485</v>
          </cell>
          <cell r="B4925">
            <v>2344</v>
          </cell>
        </row>
        <row r="4926">
          <cell r="A4926">
            <v>38486</v>
          </cell>
          <cell r="B4926">
            <v>2348.69</v>
          </cell>
        </row>
        <row r="4927">
          <cell r="A4927">
            <v>38487</v>
          </cell>
          <cell r="B4927">
            <v>2348.69</v>
          </cell>
        </row>
        <row r="4928">
          <cell r="A4928">
            <v>38488</v>
          </cell>
          <cell r="B4928">
            <v>2348.69</v>
          </cell>
        </row>
        <row r="4929">
          <cell r="A4929">
            <v>38489</v>
          </cell>
          <cell r="B4929">
            <v>2347.25</v>
          </cell>
        </row>
        <row r="4930">
          <cell r="A4930">
            <v>38490</v>
          </cell>
          <cell r="B4930">
            <v>2341.7199999999998</v>
          </cell>
        </row>
        <row r="4931">
          <cell r="A4931">
            <v>38491</v>
          </cell>
          <cell r="B4931">
            <v>2339.44</v>
          </cell>
        </row>
        <row r="4932">
          <cell r="A4932">
            <v>38492</v>
          </cell>
          <cell r="B4932">
            <v>2336.9899999999998</v>
          </cell>
        </row>
        <row r="4933">
          <cell r="A4933">
            <v>38493</v>
          </cell>
          <cell r="B4933">
            <v>2337</v>
          </cell>
        </row>
        <row r="4934">
          <cell r="A4934">
            <v>38494</v>
          </cell>
          <cell r="B4934">
            <v>2337</v>
          </cell>
        </row>
        <row r="4935">
          <cell r="A4935">
            <v>38495</v>
          </cell>
          <cell r="B4935">
            <v>2337</v>
          </cell>
        </row>
        <row r="4936">
          <cell r="A4936">
            <v>38496</v>
          </cell>
          <cell r="B4936">
            <v>2329.0500000000002</v>
          </cell>
        </row>
        <row r="4937">
          <cell r="A4937">
            <v>38497</v>
          </cell>
          <cell r="B4937">
            <v>2328.69</v>
          </cell>
        </row>
        <row r="4938">
          <cell r="A4938">
            <v>38498</v>
          </cell>
          <cell r="B4938">
            <v>2329.35</v>
          </cell>
        </row>
        <row r="4939">
          <cell r="A4939">
            <v>38499</v>
          </cell>
          <cell r="B4939">
            <v>2330.79</v>
          </cell>
        </row>
        <row r="4940">
          <cell r="A4940">
            <v>38500</v>
          </cell>
          <cell r="B4940">
            <v>2332.79</v>
          </cell>
        </row>
        <row r="4941">
          <cell r="A4941">
            <v>38501</v>
          </cell>
          <cell r="B4941">
            <v>2332.79</v>
          </cell>
        </row>
        <row r="4942">
          <cell r="A4942">
            <v>38502</v>
          </cell>
          <cell r="B4942">
            <v>2332.79</v>
          </cell>
        </row>
        <row r="4943">
          <cell r="A4943">
            <v>38503</v>
          </cell>
          <cell r="B4943">
            <v>2332.79</v>
          </cell>
        </row>
        <row r="4944">
          <cell r="A4944">
            <v>38504</v>
          </cell>
          <cell r="B4944">
            <v>2338.89</v>
          </cell>
        </row>
        <row r="4945">
          <cell r="A4945">
            <v>38505</v>
          </cell>
          <cell r="B4945">
            <v>2339.67</v>
          </cell>
        </row>
        <row r="4946">
          <cell r="A4946">
            <v>38506</v>
          </cell>
          <cell r="B4946">
            <v>2336.65</v>
          </cell>
        </row>
        <row r="4947">
          <cell r="A4947">
            <v>38507</v>
          </cell>
          <cell r="B4947">
            <v>2330.9299999999998</v>
          </cell>
        </row>
        <row r="4948">
          <cell r="A4948">
            <v>38508</v>
          </cell>
          <cell r="B4948">
            <v>2330.9299999999998</v>
          </cell>
        </row>
        <row r="4949">
          <cell r="A4949">
            <v>38509</v>
          </cell>
          <cell r="B4949">
            <v>2330.9299999999998</v>
          </cell>
        </row>
        <row r="4950">
          <cell r="A4950">
            <v>38510</v>
          </cell>
          <cell r="B4950">
            <v>2330.9299999999998</v>
          </cell>
        </row>
        <row r="4951">
          <cell r="A4951">
            <v>38511</v>
          </cell>
          <cell r="B4951">
            <v>2331.38</v>
          </cell>
        </row>
        <row r="4952">
          <cell r="A4952">
            <v>38512</v>
          </cell>
          <cell r="B4952">
            <v>2347.83</v>
          </cell>
        </row>
        <row r="4953">
          <cell r="A4953">
            <v>38513</v>
          </cell>
          <cell r="B4953">
            <v>2361.41</v>
          </cell>
        </row>
        <row r="4954">
          <cell r="A4954">
            <v>38514</v>
          </cell>
          <cell r="B4954">
            <v>2349.17</v>
          </cell>
        </row>
        <row r="4955">
          <cell r="A4955">
            <v>38515</v>
          </cell>
          <cell r="B4955">
            <v>2349.17</v>
          </cell>
        </row>
        <row r="4956">
          <cell r="A4956">
            <v>38516</v>
          </cell>
          <cell r="B4956">
            <v>2349.17</v>
          </cell>
        </row>
        <row r="4957">
          <cell r="A4957">
            <v>38517</v>
          </cell>
          <cell r="B4957">
            <v>2345.6</v>
          </cell>
        </row>
        <row r="4958">
          <cell r="A4958">
            <v>38518</v>
          </cell>
          <cell r="B4958">
            <v>2334.27</v>
          </cell>
        </row>
        <row r="4959">
          <cell r="A4959">
            <v>38519</v>
          </cell>
          <cell r="B4959">
            <v>2330.33</v>
          </cell>
        </row>
        <row r="4960">
          <cell r="A4960">
            <v>38520</v>
          </cell>
          <cell r="B4960">
            <v>2326.4299999999998</v>
          </cell>
        </row>
        <row r="4961">
          <cell r="A4961">
            <v>38521</v>
          </cell>
          <cell r="B4961">
            <v>2322.0500000000002</v>
          </cell>
        </row>
        <row r="4962">
          <cell r="A4962">
            <v>38522</v>
          </cell>
          <cell r="B4962">
            <v>2322.0500000000002</v>
          </cell>
        </row>
        <row r="4963">
          <cell r="A4963">
            <v>38523</v>
          </cell>
          <cell r="B4963">
            <v>2322.0500000000002</v>
          </cell>
        </row>
        <row r="4964">
          <cell r="A4964">
            <v>38524</v>
          </cell>
          <cell r="B4964">
            <v>2319.11</v>
          </cell>
        </row>
        <row r="4965">
          <cell r="A4965">
            <v>38525</v>
          </cell>
          <cell r="B4965">
            <v>2314.89</v>
          </cell>
        </row>
        <row r="4966">
          <cell r="A4966">
            <v>38526</v>
          </cell>
          <cell r="B4966">
            <v>2316.4499999999998</v>
          </cell>
        </row>
        <row r="4967">
          <cell r="A4967">
            <v>38527</v>
          </cell>
          <cell r="B4967">
            <v>2319.27</v>
          </cell>
        </row>
        <row r="4968">
          <cell r="A4968">
            <v>38528</v>
          </cell>
          <cell r="B4968">
            <v>2320.29</v>
          </cell>
        </row>
        <row r="4969">
          <cell r="A4969">
            <v>38529</v>
          </cell>
          <cell r="B4969">
            <v>2320.29</v>
          </cell>
        </row>
        <row r="4970">
          <cell r="A4970">
            <v>38530</v>
          </cell>
          <cell r="B4970">
            <v>2320.29</v>
          </cell>
        </row>
        <row r="4971">
          <cell r="A4971">
            <v>38531</v>
          </cell>
          <cell r="B4971">
            <v>2323.19</v>
          </cell>
        </row>
        <row r="4972">
          <cell r="A4972">
            <v>38532</v>
          </cell>
          <cell r="B4972">
            <v>2327.9</v>
          </cell>
        </row>
        <row r="4973">
          <cell r="A4973">
            <v>38533</v>
          </cell>
          <cell r="B4973">
            <v>2331.81</v>
          </cell>
        </row>
        <row r="4974">
          <cell r="A4974">
            <v>38534</v>
          </cell>
          <cell r="B4974">
            <v>2324.2199999999998</v>
          </cell>
        </row>
        <row r="4975">
          <cell r="A4975">
            <v>38535</v>
          </cell>
          <cell r="B4975">
            <v>2324.69</v>
          </cell>
        </row>
        <row r="4976">
          <cell r="A4976">
            <v>38536</v>
          </cell>
          <cell r="B4976">
            <v>2324.69</v>
          </cell>
        </row>
        <row r="4977">
          <cell r="A4977">
            <v>38537</v>
          </cell>
          <cell r="B4977">
            <v>2324.69</v>
          </cell>
        </row>
        <row r="4978">
          <cell r="A4978">
            <v>38538</v>
          </cell>
          <cell r="B4978">
            <v>2324.69</v>
          </cell>
        </row>
        <row r="4979">
          <cell r="A4979">
            <v>38539</v>
          </cell>
          <cell r="B4979">
            <v>2338.17</v>
          </cell>
        </row>
        <row r="4980">
          <cell r="A4980">
            <v>38540</v>
          </cell>
          <cell r="B4980">
            <v>2338.86</v>
          </cell>
        </row>
        <row r="4981">
          <cell r="A4981">
            <v>38541</v>
          </cell>
          <cell r="B4981">
            <v>2332.6999999999998</v>
          </cell>
        </row>
        <row r="4982">
          <cell r="A4982">
            <v>38542</v>
          </cell>
          <cell r="B4982">
            <v>2330.7199999999998</v>
          </cell>
        </row>
        <row r="4983">
          <cell r="A4983">
            <v>38543</v>
          </cell>
          <cell r="B4983">
            <v>2330.7199999999998</v>
          </cell>
        </row>
        <row r="4984">
          <cell r="A4984">
            <v>38544</v>
          </cell>
          <cell r="B4984">
            <v>2330.7199999999998</v>
          </cell>
        </row>
        <row r="4985">
          <cell r="A4985">
            <v>38545</v>
          </cell>
          <cell r="B4985">
            <v>2324.37</v>
          </cell>
        </row>
        <row r="4986">
          <cell r="A4986">
            <v>38546</v>
          </cell>
          <cell r="B4986">
            <v>2323.08</v>
          </cell>
        </row>
        <row r="4987">
          <cell r="A4987">
            <v>38547</v>
          </cell>
          <cell r="B4987">
            <v>2326.09</v>
          </cell>
        </row>
        <row r="4988">
          <cell r="A4988">
            <v>38548</v>
          </cell>
          <cell r="B4988">
            <v>2329.4</v>
          </cell>
        </row>
        <row r="4989">
          <cell r="A4989">
            <v>38549</v>
          </cell>
          <cell r="B4989">
            <v>2332.0700000000002</v>
          </cell>
        </row>
        <row r="4990">
          <cell r="A4990">
            <v>38550</v>
          </cell>
          <cell r="B4990">
            <v>2332.0700000000002</v>
          </cell>
        </row>
        <row r="4991">
          <cell r="A4991">
            <v>38551</v>
          </cell>
          <cell r="B4991">
            <v>2332.0700000000002</v>
          </cell>
        </row>
        <row r="4992">
          <cell r="A4992">
            <v>38552</v>
          </cell>
          <cell r="B4992">
            <v>2320.2600000000002</v>
          </cell>
        </row>
        <row r="4993">
          <cell r="A4993">
            <v>38553</v>
          </cell>
          <cell r="B4993">
            <v>2312.73</v>
          </cell>
        </row>
        <row r="4994">
          <cell r="A4994">
            <v>38554</v>
          </cell>
          <cell r="B4994">
            <v>2312.73</v>
          </cell>
        </row>
        <row r="4995">
          <cell r="A4995">
            <v>38555</v>
          </cell>
          <cell r="B4995">
            <v>2312.8200000000002</v>
          </cell>
        </row>
        <row r="4996">
          <cell r="A4996">
            <v>38556</v>
          </cell>
          <cell r="B4996">
            <v>2316.42</v>
          </cell>
        </row>
        <row r="4997">
          <cell r="A4997">
            <v>38557</v>
          </cell>
          <cell r="B4997">
            <v>2316.42</v>
          </cell>
        </row>
        <row r="4998">
          <cell r="A4998">
            <v>38558</v>
          </cell>
          <cell r="B4998">
            <v>2316.42</v>
          </cell>
        </row>
        <row r="4999">
          <cell r="A4999">
            <v>38559</v>
          </cell>
          <cell r="B4999">
            <v>2315.39</v>
          </cell>
        </row>
        <row r="5000">
          <cell r="A5000">
            <v>38560</v>
          </cell>
          <cell r="B5000">
            <v>2316.9299999999998</v>
          </cell>
        </row>
        <row r="5001">
          <cell r="A5001">
            <v>38561</v>
          </cell>
          <cell r="B5001">
            <v>2313.84</v>
          </cell>
        </row>
        <row r="5002">
          <cell r="A5002">
            <v>38562</v>
          </cell>
          <cell r="B5002">
            <v>2311.4299999999998</v>
          </cell>
        </row>
        <row r="5003">
          <cell r="A5003">
            <v>38563</v>
          </cell>
          <cell r="B5003">
            <v>2308.4899999999998</v>
          </cell>
        </row>
        <row r="5004">
          <cell r="A5004">
            <v>38564</v>
          </cell>
          <cell r="B5004">
            <v>2308.4899999999998</v>
          </cell>
        </row>
        <row r="5005">
          <cell r="A5005">
            <v>38565</v>
          </cell>
          <cell r="B5005">
            <v>2308.4899999999998</v>
          </cell>
        </row>
        <row r="5006">
          <cell r="A5006">
            <v>38566</v>
          </cell>
          <cell r="B5006">
            <v>2308.42</v>
          </cell>
        </row>
        <row r="5007">
          <cell r="A5007">
            <v>38567</v>
          </cell>
          <cell r="B5007">
            <v>2305.9499999999998</v>
          </cell>
        </row>
        <row r="5008">
          <cell r="A5008">
            <v>38568</v>
          </cell>
          <cell r="B5008">
            <v>2306.5100000000002</v>
          </cell>
        </row>
        <row r="5009">
          <cell r="A5009">
            <v>38569</v>
          </cell>
          <cell r="B5009">
            <v>2307.4</v>
          </cell>
        </row>
        <row r="5010">
          <cell r="A5010">
            <v>38570</v>
          </cell>
          <cell r="B5010">
            <v>2307.69</v>
          </cell>
        </row>
        <row r="5011">
          <cell r="A5011">
            <v>38571</v>
          </cell>
          <cell r="B5011">
            <v>2307.69</v>
          </cell>
        </row>
        <row r="5012">
          <cell r="A5012">
            <v>38572</v>
          </cell>
          <cell r="B5012">
            <v>2307.69</v>
          </cell>
        </row>
        <row r="5013">
          <cell r="A5013">
            <v>38573</v>
          </cell>
          <cell r="B5013">
            <v>2308.3000000000002</v>
          </cell>
        </row>
        <row r="5014">
          <cell r="A5014">
            <v>38574</v>
          </cell>
          <cell r="B5014">
            <v>2305.63</v>
          </cell>
        </row>
        <row r="5015">
          <cell r="A5015">
            <v>38575</v>
          </cell>
          <cell r="B5015">
            <v>2299.75</v>
          </cell>
        </row>
        <row r="5016">
          <cell r="A5016">
            <v>38576</v>
          </cell>
          <cell r="B5016">
            <v>2313.52</v>
          </cell>
        </row>
        <row r="5017">
          <cell r="A5017">
            <v>38577</v>
          </cell>
          <cell r="B5017">
            <v>2308.38</v>
          </cell>
        </row>
        <row r="5018">
          <cell r="A5018">
            <v>38578</v>
          </cell>
          <cell r="B5018">
            <v>2308.38</v>
          </cell>
        </row>
        <row r="5019">
          <cell r="A5019">
            <v>38579</v>
          </cell>
          <cell r="B5019">
            <v>2308.38</v>
          </cell>
        </row>
        <row r="5020">
          <cell r="A5020">
            <v>38580</v>
          </cell>
          <cell r="B5020">
            <v>2308.38</v>
          </cell>
        </row>
        <row r="5021">
          <cell r="A5021">
            <v>38581</v>
          </cell>
          <cell r="B5021">
            <v>2301.7399999999998</v>
          </cell>
        </row>
        <row r="5022">
          <cell r="A5022">
            <v>38582</v>
          </cell>
          <cell r="B5022">
            <v>2303.1999999999998</v>
          </cell>
        </row>
        <row r="5023">
          <cell r="A5023">
            <v>38583</v>
          </cell>
          <cell r="B5023">
            <v>2307.4499999999998</v>
          </cell>
        </row>
        <row r="5024">
          <cell r="A5024">
            <v>38584</v>
          </cell>
          <cell r="B5024">
            <v>2309.83</v>
          </cell>
        </row>
        <row r="5025">
          <cell r="A5025">
            <v>38585</v>
          </cell>
          <cell r="B5025">
            <v>2309.83</v>
          </cell>
        </row>
        <row r="5026">
          <cell r="A5026">
            <v>38586</v>
          </cell>
          <cell r="B5026">
            <v>2309.83</v>
          </cell>
        </row>
        <row r="5027">
          <cell r="A5027">
            <v>38587</v>
          </cell>
          <cell r="B5027">
            <v>2304.2600000000002</v>
          </cell>
        </row>
        <row r="5028">
          <cell r="A5028">
            <v>38588</v>
          </cell>
          <cell r="B5028">
            <v>2302.59</v>
          </cell>
        </row>
        <row r="5029">
          <cell r="A5029">
            <v>38589</v>
          </cell>
          <cell r="B5029">
            <v>2305.0500000000002</v>
          </cell>
        </row>
        <row r="5030">
          <cell r="A5030">
            <v>38590</v>
          </cell>
          <cell r="B5030">
            <v>2305.87</v>
          </cell>
        </row>
        <row r="5031">
          <cell r="A5031">
            <v>38591</v>
          </cell>
          <cell r="B5031">
            <v>2306.71</v>
          </cell>
        </row>
        <row r="5032">
          <cell r="A5032">
            <v>38592</v>
          </cell>
          <cell r="B5032">
            <v>2306.71</v>
          </cell>
        </row>
        <row r="5033">
          <cell r="A5033">
            <v>38593</v>
          </cell>
          <cell r="B5033">
            <v>2306.71</v>
          </cell>
        </row>
        <row r="5034">
          <cell r="A5034">
            <v>38594</v>
          </cell>
          <cell r="B5034">
            <v>2305.15</v>
          </cell>
        </row>
        <row r="5035">
          <cell r="A5035">
            <v>38595</v>
          </cell>
          <cell r="B5035">
            <v>2304.3000000000002</v>
          </cell>
        </row>
        <row r="5036">
          <cell r="A5036">
            <v>38596</v>
          </cell>
          <cell r="B5036">
            <v>2302.7800000000002</v>
          </cell>
        </row>
        <row r="5037">
          <cell r="A5037">
            <v>38597</v>
          </cell>
          <cell r="B5037">
            <v>2298.85</v>
          </cell>
        </row>
        <row r="5038">
          <cell r="A5038">
            <v>38598</v>
          </cell>
          <cell r="B5038">
            <v>2295.31</v>
          </cell>
        </row>
        <row r="5039">
          <cell r="A5039">
            <v>38599</v>
          </cell>
          <cell r="B5039">
            <v>2295.31</v>
          </cell>
        </row>
        <row r="5040">
          <cell r="A5040">
            <v>38600</v>
          </cell>
          <cell r="B5040">
            <v>2295.31</v>
          </cell>
        </row>
        <row r="5041">
          <cell r="A5041">
            <v>38601</v>
          </cell>
          <cell r="B5041">
            <v>2295.31</v>
          </cell>
        </row>
        <row r="5042">
          <cell r="A5042">
            <v>38602</v>
          </cell>
          <cell r="B5042">
            <v>2286.61</v>
          </cell>
        </row>
        <row r="5043">
          <cell r="A5043">
            <v>38603</v>
          </cell>
          <cell r="B5043">
            <v>2279.9499999999998</v>
          </cell>
        </row>
        <row r="5044">
          <cell r="A5044">
            <v>38604</v>
          </cell>
          <cell r="B5044">
            <v>2289.3000000000002</v>
          </cell>
        </row>
        <row r="5045">
          <cell r="A5045">
            <v>38605</v>
          </cell>
          <cell r="B5045">
            <v>2305.09</v>
          </cell>
        </row>
        <row r="5046">
          <cell r="A5046">
            <v>38606</v>
          </cell>
          <cell r="B5046">
            <v>2305.09</v>
          </cell>
        </row>
        <row r="5047">
          <cell r="A5047">
            <v>38607</v>
          </cell>
          <cell r="B5047">
            <v>2305.09</v>
          </cell>
        </row>
        <row r="5048">
          <cell r="A5048">
            <v>38608</v>
          </cell>
          <cell r="B5048">
            <v>2306.71</v>
          </cell>
        </row>
        <row r="5049">
          <cell r="A5049">
            <v>38609</v>
          </cell>
          <cell r="B5049">
            <v>2295.02</v>
          </cell>
        </row>
        <row r="5050">
          <cell r="A5050">
            <v>38610</v>
          </cell>
          <cell r="B5050">
            <v>2290.02</v>
          </cell>
        </row>
        <row r="5051">
          <cell r="A5051">
            <v>38611</v>
          </cell>
          <cell r="B5051">
            <v>2299.8200000000002</v>
          </cell>
        </row>
        <row r="5052">
          <cell r="A5052">
            <v>38612</v>
          </cell>
          <cell r="B5052">
            <v>2301.9899999999998</v>
          </cell>
        </row>
        <row r="5053">
          <cell r="A5053">
            <v>38613</v>
          </cell>
          <cell r="B5053">
            <v>2301.9899999999998</v>
          </cell>
        </row>
        <row r="5054">
          <cell r="A5054">
            <v>38614</v>
          </cell>
          <cell r="B5054">
            <v>2301.9899999999998</v>
          </cell>
        </row>
        <row r="5055">
          <cell r="A5055">
            <v>38615</v>
          </cell>
          <cell r="B5055">
            <v>2295.5700000000002</v>
          </cell>
        </row>
        <row r="5056">
          <cell r="A5056">
            <v>38616</v>
          </cell>
          <cell r="B5056">
            <v>2300.58</v>
          </cell>
        </row>
        <row r="5057">
          <cell r="A5057">
            <v>38617</v>
          </cell>
          <cell r="B5057">
            <v>2291.0500000000002</v>
          </cell>
        </row>
        <row r="5058">
          <cell r="A5058">
            <v>38618</v>
          </cell>
          <cell r="B5058">
            <v>2292.59</v>
          </cell>
        </row>
        <row r="5059">
          <cell r="A5059">
            <v>38619</v>
          </cell>
          <cell r="B5059">
            <v>2290.0300000000002</v>
          </cell>
        </row>
        <row r="5060">
          <cell r="A5060">
            <v>38620</v>
          </cell>
          <cell r="B5060">
            <v>2290.0300000000002</v>
          </cell>
        </row>
        <row r="5061">
          <cell r="A5061">
            <v>38621</v>
          </cell>
          <cell r="B5061">
            <v>2290.0300000000002</v>
          </cell>
        </row>
        <row r="5062">
          <cell r="A5062">
            <v>38622</v>
          </cell>
          <cell r="B5062">
            <v>2289.1799999999998</v>
          </cell>
        </row>
        <row r="5063">
          <cell r="A5063">
            <v>38623</v>
          </cell>
          <cell r="B5063">
            <v>2290.7399999999998</v>
          </cell>
        </row>
        <row r="5064">
          <cell r="A5064">
            <v>38624</v>
          </cell>
          <cell r="B5064">
            <v>2293.29</v>
          </cell>
        </row>
        <row r="5065">
          <cell r="A5065">
            <v>38625</v>
          </cell>
          <cell r="B5065">
            <v>2289.61</v>
          </cell>
        </row>
        <row r="5066">
          <cell r="A5066">
            <v>38626</v>
          </cell>
          <cell r="B5066">
            <v>2288.2199999999998</v>
          </cell>
        </row>
        <row r="5067">
          <cell r="A5067">
            <v>38627</v>
          </cell>
          <cell r="B5067">
            <v>2288.2199999999998</v>
          </cell>
        </row>
        <row r="5068">
          <cell r="A5068">
            <v>38628</v>
          </cell>
          <cell r="B5068">
            <v>2288.2199999999998</v>
          </cell>
        </row>
        <row r="5069">
          <cell r="A5069">
            <v>38629</v>
          </cell>
          <cell r="B5069">
            <v>2289.13</v>
          </cell>
        </row>
        <row r="5070">
          <cell r="A5070">
            <v>38630</v>
          </cell>
          <cell r="B5070">
            <v>2289.79</v>
          </cell>
        </row>
        <row r="5071">
          <cell r="A5071">
            <v>38631</v>
          </cell>
          <cell r="B5071">
            <v>2294.12</v>
          </cell>
        </row>
        <row r="5072">
          <cell r="A5072">
            <v>38632</v>
          </cell>
          <cell r="B5072">
            <v>2302.79</v>
          </cell>
        </row>
        <row r="5073">
          <cell r="A5073">
            <v>38633</v>
          </cell>
          <cell r="B5073">
            <v>2303.0100000000002</v>
          </cell>
        </row>
        <row r="5074">
          <cell r="A5074">
            <v>38634</v>
          </cell>
          <cell r="B5074">
            <v>2303.0100000000002</v>
          </cell>
        </row>
        <row r="5075">
          <cell r="A5075">
            <v>38635</v>
          </cell>
          <cell r="B5075">
            <v>2303.0100000000002</v>
          </cell>
        </row>
        <row r="5076">
          <cell r="A5076">
            <v>38636</v>
          </cell>
          <cell r="B5076">
            <v>2303.0100000000002</v>
          </cell>
        </row>
        <row r="5077">
          <cell r="A5077">
            <v>38637</v>
          </cell>
          <cell r="B5077">
            <v>2299.94</v>
          </cell>
        </row>
        <row r="5078">
          <cell r="A5078">
            <v>38638</v>
          </cell>
          <cell r="B5078">
            <v>2299.4699999999998</v>
          </cell>
        </row>
        <row r="5079">
          <cell r="A5079">
            <v>38639</v>
          </cell>
          <cell r="B5079">
            <v>2298.9899999999998</v>
          </cell>
        </row>
        <row r="5080">
          <cell r="A5080">
            <v>38640</v>
          </cell>
          <cell r="B5080">
            <v>2294.75</v>
          </cell>
        </row>
        <row r="5081">
          <cell r="A5081">
            <v>38641</v>
          </cell>
          <cell r="B5081">
            <v>2294.75</v>
          </cell>
        </row>
        <row r="5082">
          <cell r="A5082">
            <v>38642</v>
          </cell>
          <cell r="B5082">
            <v>2294.75</v>
          </cell>
        </row>
        <row r="5083">
          <cell r="A5083">
            <v>38643</v>
          </cell>
          <cell r="B5083">
            <v>2294.75</v>
          </cell>
        </row>
        <row r="5084">
          <cell r="A5084">
            <v>38644</v>
          </cell>
          <cell r="B5084">
            <v>2288.69</v>
          </cell>
        </row>
        <row r="5085">
          <cell r="A5085">
            <v>38645</v>
          </cell>
          <cell r="B5085">
            <v>2283.96</v>
          </cell>
        </row>
        <row r="5086">
          <cell r="A5086">
            <v>38646</v>
          </cell>
          <cell r="B5086">
            <v>2289.15</v>
          </cell>
        </row>
        <row r="5087">
          <cell r="A5087">
            <v>38647</v>
          </cell>
          <cell r="B5087">
            <v>2288.69</v>
          </cell>
        </row>
        <row r="5088">
          <cell r="A5088">
            <v>38648</v>
          </cell>
          <cell r="B5088">
            <v>2288.69</v>
          </cell>
        </row>
        <row r="5089">
          <cell r="A5089">
            <v>38649</v>
          </cell>
          <cell r="B5089">
            <v>2288.69</v>
          </cell>
        </row>
        <row r="5090">
          <cell r="A5090">
            <v>38650</v>
          </cell>
          <cell r="B5090">
            <v>2285.37</v>
          </cell>
        </row>
        <row r="5091">
          <cell r="A5091">
            <v>38651</v>
          </cell>
          <cell r="B5091">
            <v>2284.0500000000002</v>
          </cell>
        </row>
        <row r="5092">
          <cell r="A5092">
            <v>38652</v>
          </cell>
          <cell r="B5092">
            <v>2288.52</v>
          </cell>
        </row>
        <row r="5093">
          <cell r="A5093">
            <v>38653</v>
          </cell>
          <cell r="B5093">
            <v>2289.87</v>
          </cell>
        </row>
        <row r="5094">
          <cell r="A5094">
            <v>38654</v>
          </cell>
          <cell r="B5094">
            <v>2289.5700000000002</v>
          </cell>
        </row>
        <row r="5095">
          <cell r="A5095">
            <v>38655</v>
          </cell>
          <cell r="B5095">
            <v>2289.5700000000002</v>
          </cell>
        </row>
        <row r="5096">
          <cell r="A5096">
            <v>38656</v>
          </cell>
          <cell r="B5096">
            <v>2289.5700000000002</v>
          </cell>
        </row>
        <row r="5097">
          <cell r="A5097">
            <v>38657</v>
          </cell>
          <cell r="B5097">
            <v>2287.5100000000002</v>
          </cell>
        </row>
        <row r="5098">
          <cell r="A5098">
            <v>38658</v>
          </cell>
          <cell r="B5098">
            <v>2285.83</v>
          </cell>
        </row>
        <row r="5099">
          <cell r="A5099">
            <v>38659</v>
          </cell>
          <cell r="B5099">
            <v>2285.2399999999998</v>
          </cell>
        </row>
        <row r="5100">
          <cell r="A5100">
            <v>38660</v>
          </cell>
          <cell r="B5100">
            <v>2283.7800000000002</v>
          </cell>
        </row>
        <row r="5101">
          <cell r="A5101">
            <v>38661</v>
          </cell>
          <cell r="B5101">
            <v>2282.7600000000002</v>
          </cell>
        </row>
        <row r="5102">
          <cell r="A5102">
            <v>38662</v>
          </cell>
          <cell r="B5102">
            <v>2282.7600000000002</v>
          </cell>
        </row>
        <row r="5103">
          <cell r="A5103">
            <v>38663</v>
          </cell>
          <cell r="B5103">
            <v>2282.7600000000002</v>
          </cell>
        </row>
        <row r="5104">
          <cell r="A5104">
            <v>38664</v>
          </cell>
          <cell r="B5104">
            <v>2282.7600000000002</v>
          </cell>
        </row>
        <row r="5105">
          <cell r="A5105">
            <v>38665</v>
          </cell>
          <cell r="B5105">
            <v>2282.67</v>
          </cell>
        </row>
        <row r="5106">
          <cell r="A5106">
            <v>38666</v>
          </cell>
          <cell r="B5106">
            <v>2280.94</v>
          </cell>
        </row>
        <row r="5107">
          <cell r="A5107">
            <v>38667</v>
          </cell>
          <cell r="B5107">
            <v>2280.19</v>
          </cell>
        </row>
        <row r="5108">
          <cell r="A5108">
            <v>38668</v>
          </cell>
          <cell r="B5108">
            <v>2280.19</v>
          </cell>
        </row>
        <row r="5109">
          <cell r="A5109">
            <v>38669</v>
          </cell>
          <cell r="B5109">
            <v>2280.19</v>
          </cell>
        </row>
        <row r="5110">
          <cell r="A5110">
            <v>38670</v>
          </cell>
          <cell r="B5110">
            <v>2280.19</v>
          </cell>
        </row>
        <row r="5111">
          <cell r="A5111">
            <v>38671</v>
          </cell>
          <cell r="B5111">
            <v>2280.19</v>
          </cell>
        </row>
        <row r="5112">
          <cell r="A5112">
            <v>38672</v>
          </cell>
          <cell r="B5112">
            <v>2280.4299999999998</v>
          </cell>
        </row>
        <row r="5113">
          <cell r="A5113">
            <v>38673</v>
          </cell>
          <cell r="B5113">
            <v>2278.23</v>
          </cell>
        </row>
        <row r="5114">
          <cell r="A5114">
            <v>38674</v>
          </cell>
          <cell r="B5114">
            <v>2277.9899999999998</v>
          </cell>
        </row>
        <row r="5115">
          <cell r="A5115">
            <v>38675</v>
          </cell>
          <cell r="B5115">
            <v>2277.73</v>
          </cell>
        </row>
        <row r="5116">
          <cell r="A5116">
            <v>38676</v>
          </cell>
          <cell r="B5116">
            <v>2277.73</v>
          </cell>
        </row>
        <row r="5117">
          <cell r="A5117">
            <v>38677</v>
          </cell>
          <cell r="B5117">
            <v>2277.73</v>
          </cell>
        </row>
        <row r="5118">
          <cell r="A5118">
            <v>38678</v>
          </cell>
          <cell r="B5118">
            <v>2276.64</v>
          </cell>
        </row>
        <row r="5119">
          <cell r="A5119">
            <v>38679</v>
          </cell>
          <cell r="B5119">
            <v>2278.48</v>
          </cell>
        </row>
        <row r="5120">
          <cell r="A5120">
            <v>38680</v>
          </cell>
          <cell r="B5120">
            <v>2277.92</v>
          </cell>
        </row>
        <row r="5121">
          <cell r="A5121">
            <v>38681</v>
          </cell>
          <cell r="B5121">
            <v>2277.92</v>
          </cell>
        </row>
        <row r="5122">
          <cell r="A5122">
            <v>38682</v>
          </cell>
          <cell r="B5122">
            <v>2275.4</v>
          </cell>
        </row>
        <row r="5123">
          <cell r="A5123">
            <v>38683</v>
          </cell>
          <cell r="B5123">
            <v>2275.4</v>
          </cell>
        </row>
        <row r="5124">
          <cell r="A5124">
            <v>38684</v>
          </cell>
          <cell r="B5124">
            <v>2275.4</v>
          </cell>
        </row>
        <row r="5125">
          <cell r="A5125">
            <v>38685</v>
          </cell>
          <cell r="B5125">
            <v>2273.08</v>
          </cell>
        </row>
        <row r="5126">
          <cell r="A5126">
            <v>38686</v>
          </cell>
          <cell r="B5126">
            <v>2274.04</v>
          </cell>
        </row>
        <row r="5127">
          <cell r="A5127">
            <v>38687</v>
          </cell>
          <cell r="B5127">
            <v>2274.71</v>
          </cell>
        </row>
        <row r="5128">
          <cell r="A5128">
            <v>38688</v>
          </cell>
          <cell r="B5128">
            <v>2272.9499999999998</v>
          </cell>
        </row>
        <row r="5129">
          <cell r="A5129">
            <v>38689</v>
          </cell>
          <cell r="B5129">
            <v>2274.39</v>
          </cell>
        </row>
        <row r="5130">
          <cell r="A5130">
            <v>38690</v>
          </cell>
          <cell r="B5130">
            <v>2274.39</v>
          </cell>
        </row>
        <row r="5131">
          <cell r="A5131">
            <v>38691</v>
          </cell>
          <cell r="B5131">
            <v>2274.39</v>
          </cell>
        </row>
        <row r="5132">
          <cell r="A5132">
            <v>38692</v>
          </cell>
          <cell r="B5132">
            <v>2274.1</v>
          </cell>
        </row>
        <row r="5133">
          <cell r="A5133">
            <v>38693</v>
          </cell>
          <cell r="B5133">
            <v>2274.19</v>
          </cell>
        </row>
        <row r="5134">
          <cell r="A5134">
            <v>38694</v>
          </cell>
          <cell r="B5134">
            <v>2274.06</v>
          </cell>
        </row>
        <row r="5135">
          <cell r="A5135">
            <v>38695</v>
          </cell>
          <cell r="B5135">
            <v>2274.06</v>
          </cell>
        </row>
        <row r="5136">
          <cell r="A5136">
            <v>38696</v>
          </cell>
          <cell r="B5136">
            <v>2275.09</v>
          </cell>
        </row>
        <row r="5137">
          <cell r="A5137">
            <v>38697</v>
          </cell>
          <cell r="B5137">
            <v>2275.09</v>
          </cell>
        </row>
        <row r="5138">
          <cell r="A5138">
            <v>38698</v>
          </cell>
          <cell r="B5138">
            <v>2275.09</v>
          </cell>
        </row>
        <row r="5139">
          <cell r="A5139">
            <v>38699</v>
          </cell>
          <cell r="B5139">
            <v>2275.4699999999998</v>
          </cell>
        </row>
        <row r="5140">
          <cell r="A5140">
            <v>38700</v>
          </cell>
          <cell r="B5140">
            <v>2275.33</v>
          </cell>
        </row>
        <row r="5141">
          <cell r="A5141">
            <v>38701</v>
          </cell>
          <cell r="B5141">
            <v>2275.4499999999998</v>
          </cell>
        </row>
        <row r="5142">
          <cell r="A5142">
            <v>38702</v>
          </cell>
          <cell r="B5142">
            <v>2276.6999999999998</v>
          </cell>
        </row>
        <row r="5143">
          <cell r="A5143">
            <v>38703</v>
          </cell>
          <cell r="B5143">
            <v>2277.85</v>
          </cell>
        </row>
        <row r="5144">
          <cell r="A5144">
            <v>38704</v>
          </cell>
          <cell r="B5144">
            <v>2277.85</v>
          </cell>
        </row>
        <row r="5145">
          <cell r="A5145">
            <v>38705</v>
          </cell>
          <cell r="B5145">
            <v>2277.85</v>
          </cell>
        </row>
        <row r="5146">
          <cell r="A5146">
            <v>38706</v>
          </cell>
          <cell r="B5146">
            <v>2286.83</v>
          </cell>
        </row>
        <row r="5147">
          <cell r="A5147">
            <v>38707</v>
          </cell>
          <cell r="B5147">
            <v>2286.46</v>
          </cell>
        </row>
        <row r="5148">
          <cell r="A5148">
            <v>38708</v>
          </cell>
          <cell r="B5148">
            <v>2285.61</v>
          </cell>
        </row>
        <row r="5149">
          <cell r="A5149">
            <v>38709</v>
          </cell>
          <cell r="B5149">
            <v>2283.4699999999998</v>
          </cell>
        </row>
        <row r="5150">
          <cell r="A5150">
            <v>38710</v>
          </cell>
          <cell r="B5150">
            <v>2282.36</v>
          </cell>
        </row>
        <row r="5151">
          <cell r="A5151">
            <v>38711</v>
          </cell>
          <cell r="B5151">
            <v>2282.36</v>
          </cell>
        </row>
        <row r="5152">
          <cell r="A5152">
            <v>38712</v>
          </cell>
          <cell r="B5152">
            <v>2282.36</v>
          </cell>
        </row>
        <row r="5153">
          <cell r="A5153">
            <v>38713</v>
          </cell>
          <cell r="B5153">
            <v>2282.36</v>
          </cell>
        </row>
        <row r="5154">
          <cell r="A5154">
            <v>38714</v>
          </cell>
          <cell r="B5154">
            <v>2283.11</v>
          </cell>
        </row>
        <row r="5155">
          <cell r="A5155">
            <v>38715</v>
          </cell>
          <cell r="B5155">
            <v>2282.35</v>
          </cell>
        </row>
        <row r="5156">
          <cell r="A5156">
            <v>38716</v>
          </cell>
          <cell r="B5156">
            <v>2284.2199999999998</v>
          </cell>
        </row>
        <row r="5157">
          <cell r="A5157">
            <v>38717</v>
          </cell>
          <cell r="B5157">
            <v>2284.2199999999998</v>
          </cell>
        </row>
        <row r="5158">
          <cell r="A5158">
            <v>38718</v>
          </cell>
          <cell r="B5158">
            <v>2284.2199999999998</v>
          </cell>
        </row>
        <row r="5159">
          <cell r="A5159">
            <v>38719</v>
          </cell>
          <cell r="B5159">
            <v>2284.2199999999998</v>
          </cell>
        </row>
        <row r="5160">
          <cell r="A5160">
            <v>38720</v>
          </cell>
          <cell r="B5160">
            <v>2284.2199999999998</v>
          </cell>
        </row>
        <row r="5161">
          <cell r="A5161">
            <v>38721</v>
          </cell>
          <cell r="B5161">
            <v>2282.27</v>
          </cell>
        </row>
        <row r="5162">
          <cell r="A5162">
            <v>38722</v>
          </cell>
          <cell r="B5162">
            <v>2282.13</v>
          </cell>
        </row>
        <row r="5163">
          <cell r="A5163">
            <v>38723</v>
          </cell>
          <cell r="B5163">
            <v>2279.9899999999998</v>
          </cell>
        </row>
        <row r="5164">
          <cell r="A5164">
            <v>38724</v>
          </cell>
          <cell r="B5164">
            <v>2278.4</v>
          </cell>
        </row>
        <row r="5165">
          <cell r="A5165">
            <v>38725</v>
          </cell>
          <cell r="B5165">
            <v>2278.4</v>
          </cell>
        </row>
        <row r="5166">
          <cell r="A5166">
            <v>38726</v>
          </cell>
          <cell r="B5166">
            <v>2278.4</v>
          </cell>
        </row>
        <row r="5167">
          <cell r="A5167">
            <v>38727</v>
          </cell>
          <cell r="B5167">
            <v>2278.4</v>
          </cell>
        </row>
        <row r="5168">
          <cell r="A5168">
            <v>38728</v>
          </cell>
          <cell r="B5168">
            <v>2276.58</v>
          </cell>
        </row>
        <row r="5169">
          <cell r="A5169">
            <v>38729</v>
          </cell>
          <cell r="B5169">
            <v>2274.73</v>
          </cell>
        </row>
        <row r="5170">
          <cell r="A5170">
            <v>38730</v>
          </cell>
          <cell r="B5170">
            <v>2274.59</v>
          </cell>
        </row>
        <row r="5171">
          <cell r="A5171">
            <v>38731</v>
          </cell>
          <cell r="B5171">
            <v>2273.31</v>
          </cell>
        </row>
        <row r="5172">
          <cell r="A5172">
            <v>38732</v>
          </cell>
          <cell r="B5172">
            <v>2273.31</v>
          </cell>
        </row>
        <row r="5173">
          <cell r="A5173">
            <v>38733</v>
          </cell>
          <cell r="B5173">
            <v>2273.31</v>
          </cell>
        </row>
        <row r="5174">
          <cell r="A5174">
            <v>38734</v>
          </cell>
          <cell r="B5174">
            <v>2273.31</v>
          </cell>
        </row>
        <row r="5175">
          <cell r="A5175">
            <v>38735</v>
          </cell>
          <cell r="B5175">
            <v>2270.88</v>
          </cell>
        </row>
        <row r="5176">
          <cell r="A5176">
            <v>38736</v>
          </cell>
          <cell r="B5176">
            <v>2271.5500000000002</v>
          </cell>
        </row>
        <row r="5177">
          <cell r="A5177">
            <v>38737</v>
          </cell>
          <cell r="B5177">
            <v>2269.6999999999998</v>
          </cell>
        </row>
        <row r="5178">
          <cell r="A5178">
            <v>38738</v>
          </cell>
          <cell r="B5178">
            <v>2269.41</v>
          </cell>
        </row>
        <row r="5179">
          <cell r="A5179">
            <v>38739</v>
          </cell>
          <cell r="B5179">
            <v>2269.41</v>
          </cell>
        </row>
        <row r="5180">
          <cell r="A5180">
            <v>38740</v>
          </cell>
          <cell r="B5180">
            <v>2269.41</v>
          </cell>
        </row>
        <row r="5181">
          <cell r="A5181">
            <v>38741</v>
          </cell>
          <cell r="B5181">
            <v>2262.04</v>
          </cell>
        </row>
        <row r="5182">
          <cell r="A5182">
            <v>38742</v>
          </cell>
          <cell r="B5182">
            <v>2262.87</v>
          </cell>
        </row>
        <row r="5183">
          <cell r="A5183">
            <v>38743</v>
          </cell>
          <cell r="B5183">
            <v>2273.5</v>
          </cell>
        </row>
        <row r="5184">
          <cell r="A5184">
            <v>38744</v>
          </cell>
          <cell r="B5184">
            <v>2270.85</v>
          </cell>
        </row>
        <row r="5185">
          <cell r="A5185">
            <v>38745</v>
          </cell>
          <cell r="B5185">
            <v>2266.66</v>
          </cell>
        </row>
        <row r="5186">
          <cell r="A5186">
            <v>38746</v>
          </cell>
          <cell r="B5186">
            <v>2266.66</v>
          </cell>
        </row>
        <row r="5187">
          <cell r="A5187">
            <v>38747</v>
          </cell>
          <cell r="B5187">
            <v>2266.66</v>
          </cell>
        </row>
        <row r="5188">
          <cell r="A5188">
            <v>38748</v>
          </cell>
          <cell r="B5188">
            <v>2265.65</v>
          </cell>
        </row>
        <row r="5189">
          <cell r="A5189">
            <v>38749</v>
          </cell>
          <cell r="B5189">
            <v>2267.63</v>
          </cell>
        </row>
        <row r="5190">
          <cell r="A5190">
            <v>38750</v>
          </cell>
          <cell r="B5190">
            <v>2267.39</v>
          </cell>
        </row>
        <row r="5191">
          <cell r="A5191">
            <v>38751</v>
          </cell>
          <cell r="B5191">
            <v>2266.0700000000002</v>
          </cell>
        </row>
        <row r="5192">
          <cell r="A5192">
            <v>38752</v>
          </cell>
          <cell r="B5192">
            <v>2265.2199999999998</v>
          </cell>
        </row>
        <row r="5193">
          <cell r="A5193">
            <v>38753</v>
          </cell>
          <cell r="B5193">
            <v>2265.2199999999998</v>
          </cell>
        </row>
        <row r="5194">
          <cell r="A5194">
            <v>38754</v>
          </cell>
          <cell r="B5194">
            <v>2265.2199999999998</v>
          </cell>
        </row>
        <row r="5195">
          <cell r="A5195">
            <v>38755</v>
          </cell>
          <cell r="B5195">
            <v>2259.64</v>
          </cell>
        </row>
        <row r="5196">
          <cell r="A5196">
            <v>38756</v>
          </cell>
          <cell r="B5196">
            <v>2256.5700000000002</v>
          </cell>
        </row>
        <row r="5197">
          <cell r="A5197">
            <v>38757</v>
          </cell>
          <cell r="B5197">
            <v>2259.0700000000002</v>
          </cell>
        </row>
        <row r="5198">
          <cell r="A5198">
            <v>38758</v>
          </cell>
          <cell r="B5198">
            <v>2256.9499999999998</v>
          </cell>
        </row>
        <row r="5199">
          <cell r="A5199">
            <v>38759</v>
          </cell>
          <cell r="B5199">
            <v>2253.1</v>
          </cell>
        </row>
        <row r="5200">
          <cell r="A5200">
            <v>38760</v>
          </cell>
          <cell r="B5200">
            <v>2253.1</v>
          </cell>
        </row>
        <row r="5201">
          <cell r="A5201">
            <v>38761</v>
          </cell>
          <cell r="B5201">
            <v>2253.1</v>
          </cell>
        </row>
        <row r="5202">
          <cell r="A5202">
            <v>38762</v>
          </cell>
          <cell r="B5202">
            <v>2254.0300000000002</v>
          </cell>
        </row>
        <row r="5203">
          <cell r="A5203">
            <v>38763</v>
          </cell>
          <cell r="B5203">
            <v>2254.98</v>
          </cell>
        </row>
        <row r="5204">
          <cell r="A5204">
            <v>38764</v>
          </cell>
          <cell r="B5204">
            <v>2253.6799999999998</v>
          </cell>
        </row>
        <row r="5205">
          <cell r="A5205">
            <v>38765</v>
          </cell>
          <cell r="B5205">
            <v>2254.11</v>
          </cell>
        </row>
        <row r="5206">
          <cell r="A5206">
            <v>38766</v>
          </cell>
          <cell r="B5206">
            <v>2253.89</v>
          </cell>
        </row>
        <row r="5207">
          <cell r="A5207">
            <v>38767</v>
          </cell>
          <cell r="B5207">
            <v>2253.89</v>
          </cell>
        </row>
        <row r="5208">
          <cell r="A5208">
            <v>38768</v>
          </cell>
          <cell r="B5208">
            <v>2253.89</v>
          </cell>
        </row>
        <row r="5209">
          <cell r="A5209">
            <v>38769</v>
          </cell>
          <cell r="B5209">
            <v>2253.89</v>
          </cell>
        </row>
        <row r="5210">
          <cell r="A5210">
            <v>38770</v>
          </cell>
          <cell r="B5210">
            <v>2253.42</v>
          </cell>
        </row>
        <row r="5211">
          <cell r="A5211">
            <v>38771</v>
          </cell>
          <cell r="B5211">
            <v>2251.7800000000002</v>
          </cell>
        </row>
        <row r="5212">
          <cell r="A5212">
            <v>38772</v>
          </cell>
          <cell r="B5212">
            <v>2249.9</v>
          </cell>
        </row>
        <row r="5213">
          <cell r="A5213">
            <v>38773</v>
          </cell>
          <cell r="B5213">
            <v>2246.1799999999998</v>
          </cell>
        </row>
        <row r="5214">
          <cell r="A5214">
            <v>38774</v>
          </cell>
          <cell r="B5214">
            <v>2246.1799999999998</v>
          </cell>
        </row>
        <row r="5215">
          <cell r="A5215">
            <v>38775</v>
          </cell>
          <cell r="B5215">
            <v>2246.1799999999998</v>
          </cell>
        </row>
        <row r="5216">
          <cell r="A5216">
            <v>38776</v>
          </cell>
          <cell r="B5216">
            <v>2247.3200000000002</v>
          </cell>
        </row>
        <row r="5217">
          <cell r="A5217">
            <v>38777</v>
          </cell>
          <cell r="B5217">
            <v>2245.71</v>
          </cell>
        </row>
        <row r="5218">
          <cell r="A5218">
            <v>38778</v>
          </cell>
          <cell r="B5218">
            <v>2247.48</v>
          </cell>
        </row>
        <row r="5219">
          <cell r="A5219">
            <v>38779</v>
          </cell>
          <cell r="B5219">
            <v>2251.4499999999998</v>
          </cell>
        </row>
        <row r="5220">
          <cell r="A5220">
            <v>38780</v>
          </cell>
          <cell r="B5220">
            <v>2256.17</v>
          </cell>
        </row>
        <row r="5221">
          <cell r="A5221">
            <v>38781</v>
          </cell>
          <cell r="B5221">
            <v>2256.17</v>
          </cell>
        </row>
        <row r="5222">
          <cell r="A5222">
            <v>38782</v>
          </cell>
          <cell r="B5222">
            <v>2256.17</v>
          </cell>
        </row>
        <row r="5223">
          <cell r="A5223">
            <v>38783</v>
          </cell>
          <cell r="B5223">
            <v>2259.12</v>
          </cell>
        </row>
        <row r="5224">
          <cell r="A5224">
            <v>38784</v>
          </cell>
          <cell r="B5224">
            <v>2258.11</v>
          </cell>
        </row>
        <row r="5225">
          <cell r="A5225">
            <v>38785</v>
          </cell>
          <cell r="B5225">
            <v>2254.5500000000002</v>
          </cell>
        </row>
        <row r="5226">
          <cell r="A5226">
            <v>38786</v>
          </cell>
          <cell r="B5226">
            <v>2257.67</v>
          </cell>
        </row>
        <row r="5227">
          <cell r="A5227">
            <v>38787</v>
          </cell>
          <cell r="B5227">
            <v>2265.15</v>
          </cell>
        </row>
        <row r="5228">
          <cell r="A5228">
            <v>38788</v>
          </cell>
          <cell r="B5228">
            <v>2265.15</v>
          </cell>
        </row>
        <row r="5229">
          <cell r="A5229">
            <v>38789</v>
          </cell>
          <cell r="B5229">
            <v>2265.15</v>
          </cell>
        </row>
        <row r="5230">
          <cell r="A5230">
            <v>38790</v>
          </cell>
          <cell r="B5230">
            <v>2263.46</v>
          </cell>
        </row>
        <row r="5231">
          <cell r="A5231">
            <v>38791</v>
          </cell>
          <cell r="B5231">
            <v>2262.41</v>
          </cell>
        </row>
        <row r="5232">
          <cell r="A5232">
            <v>38792</v>
          </cell>
          <cell r="B5232">
            <v>2259.5300000000002</v>
          </cell>
        </row>
        <row r="5233">
          <cell r="A5233">
            <v>38793</v>
          </cell>
          <cell r="B5233">
            <v>2258.0100000000002</v>
          </cell>
        </row>
        <row r="5234">
          <cell r="A5234">
            <v>38794</v>
          </cell>
          <cell r="B5234">
            <v>2257.0100000000002</v>
          </cell>
        </row>
        <row r="5235">
          <cell r="A5235">
            <v>38795</v>
          </cell>
          <cell r="B5235">
            <v>2257.0100000000002</v>
          </cell>
        </row>
        <row r="5236">
          <cell r="A5236">
            <v>38796</v>
          </cell>
          <cell r="B5236">
            <v>2257.0100000000002</v>
          </cell>
        </row>
        <row r="5237">
          <cell r="A5237">
            <v>38797</v>
          </cell>
          <cell r="B5237">
            <v>2257.0100000000002</v>
          </cell>
        </row>
        <row r="5238">
          <cell r="A5238">
            <v>38798</v>
          </cell>
          <cell r="B5238">
            <v>2259.19</v>
          </cell>
        </row>
        <row r="5239">
          <cell r="A5239">
            <v>38799</v>
          </cell>
          <cell r="B5239">
            <v>2263.31</v>
          </cell>
        </row>
        <row r="5240">
          <cell r="A5240">
            <v>38800</v>
          </cell>
          <cell r="B5240">
            <v>2265.4899999999998</v>
          </cell>
        </row>
        <row r="5241">
          <cell r="A5241">
            <v>38801</v>
          </cell>
          <cell r="B5241">
            <v>2266.9499999999998</v>
          </cell>
        </row>
        <row r="5242">
          <cell r="A5242">
            <v>38802</v>
          </cell>
          <cell r="B5242">
            <v>2266.9499999999998</v>
          </cell>
        </row>
        <row r="5243">
          <cell r="A5243">
            <v>38803</v>
          </cell>
          <cell r="B5243">
            <v>2266.9499999999998</v>
          </cell>
        </row>
        <row r="5244">
          <cell r="A5244">
            <v>38804</v>
          </cell>
          <cell r="B5244">
            <v>2268.35</v>
          </cell>
        </row>
        <row r="5245">
          <cell r="A5245">
            <v>38805</v>
          </cell>
          <cell r="B5245">
            <v>2276.08</v>
          </cell>
        </row>
        <row r="5246">
          <cell r="A5246">
            <v>38806</v>
          </cell>
          <cell r="B5246">
            <v>2286.73</v>
          </cell>
        </row>
        <row r="5247">
          <cell r="A5247">
            <v>38807</v>
          </cell>
          <cell r="B5247">
            <v>2289.98</v>
          </cell>
        </row>
        <row r="5248">
          <cell r="A5248">
            <v>38808</v>
          </cell>
          <cell r="B5248">
            <v>2293.38</v>
          </cell>
        </row>
        <row r="5249">
          <cell r="A5249">
            <v>38809</v>
          </cell>
          <cell r="B5249">
            <v>2293.38</v>
          </cell>
        </row>
        <row r="5250">
          <cell r="A5250">
            <v>38810</v>
          </cell>
          <cell r="B5250">
            <v>2293.38</v>
          </cell>
        </row>
        <row r="5251">
          <cell r="A5251">
            <v>38811</v>
          </cell>
          <cell r="B5251">
            <v>2296.1799999999998</v>
          </cell>
        </row>
        <row r="5252">
          <cell r="A5252">
            <v>38812</v>
          </cell>
          <cell r="B5252">
            <v>2288.67</v>
          </cell>
        </row>
        <row r="5253">
          <cell r="A5253">
            <v>38813</v>
          </cell>
          <cell r="B5253">
            <v>2294.9899999999998</v>
          </cell>
        </row>
        <row r="5254">
          <cell r="A5254">
            <v>38814</v>
          </cell>
          <cell r="B5254">
            <v>2313.0500000000002</v>
          </cell>
        </row>
        <row r="5255">
          <cell r="A5255">
            <v>38815</v>
          </cell>
          <cell r="B5255">
            <v>2342.35</v>
          </cell>
        </row>
        <row r="5256">
          <cell r="A5256">
            <v>38816</v>
          </cell>
          <cell r="B5256">
            <v>2342.35</v>
          </cell>
        </row>
        <row r="5257">
          <cell r="A5257">
            <v>38817</v>
          </cell>
          <cell r="B5257">
            <v>2342.35</v>
          </cell>
        </row>
        <row r="5258">
          <cell r="A5258">
            <v>38818</v>
          </cell>
          <cell r="B5258">
            <v>2352.58</v>
          </cell>
        </row>
        <row r="5259">
          <cell r="A5259">
            <v>38819</v>
          </cell>
          <cell r="B5259">
            <v>2336.2600000000002</v>
          </cell>
        </row>
        <row r="5260">
          <cell r="A5260">
            <v>38820</v>
          </cell>
          <cell r="B5260">
            <v>2335.16</v>
          </cell>
        </row>
        <row r="5261">
          <cell r="A5261">
            <v>38821</v>
          </cell>
          <cell r="B5261">
            <v>2335.16</v>
          </cell>
        </row>
        <row r="5262">
          <cell r="A5262">
            <v>38822</v>
          </cell>
          <cell r="B5262">
            <v>2335.16</v>
          </cell>
        </row>
        <row r="5263">
          <cell r="A5263">
            <v>38823</v>
          </cell>
          <cell r="B5263">
            <v>2335.16</v>
          </cell>
        </row>
        <row r="5264">
          <cell r="A5264">
            <v>38824</v>
          </cell>
          <cell r="B5264">
            <v>2335.16</v>
          </cell>
        </row>
        <row r="5265">
          <cell r="A5265">
            <v>38825</v>
          </cell>
          <cell r="B5265">
            <v>2366.15</v>
          </cell>
        </row>
        <row r="5266">
          <cell r="A5266">
            <v>38826</v>
          </cell>
          <cell r="B5266">
            <v>2349.0300000000002</v>
          </cell>
        </row>
        <row r="5267">
          <cell r="A5267">
            <v>38827</v>
          </cell>
          <cell r="B5267">
            <v>2344.73</v>
          </cell>
        </row>
        <row r="5268">
          <cell r="A5268">
            <v>38828</v>
          </cell>
          <cell r="B5268">
            <v>2336.1</v>
          </cell>
        </row>
        <row r="5269">
          <cell r="A5269">
            <v>38829</v>
          </cell>
          <cell r="B5269">
            <v>2337.42</v>
          </cell>
        </row>
        <row r="5270">
          <cell r="A5270">
            <v>38830</v>
          </cell>
          <cell r="B5270">
            <v>2337.42</v>
          </cell>
        </row>
        <row r="5271">
          <cell r="A5271">
            <v>38831</v>
          </cell>
          <cell r="B5271">
            <v>2337.42</v>
          </cell>
        </row>
        <row r="5272">
          <cell r="A5272">
            <v>38832</v>
          </cell>
          <cell r="B5272">
            <v>2332.9899999999998</v>
          </cell>
        </row>
        <row r="5273">
          <cell r="A5273">
            <v>38833</v>
          </cell>
          <cell r="B5273">
            <v>2348.4899999999998</v>
          </cell>
        </row>
        <row r="5274">
          <cell r="A5274">
            <v>38834</v>
          </cell>
          <cell r="B5274">
            <v>2373.94</v>
          </cell>
        </row>
        <row r="5275">
          <cell r="A5275">
            <v>38835</v>
          </cell>
          <cell r="B5275">
            <v>2375.66</v>
          </cell>
        </row>
        <row r="5276">
          <cell r="A5276">
            <v>38836</v>
          </cell>
          <cell r="B5276">
            <v>2375.0300000000002</v>
          </cell>
        </row>
        <row r="5277">
          <cell r="A5277">
            <v>38837</v>
          </cell>
          <cell r="B5277">
            <v>2375.0300000000002</v>
          </cell>
        </row>
        <row r="5278">
          <cell r="A5278">
            <v>38838</v>
          </cell>
          <cell r="B5278">
            <v>2375.0300000000002</v>
          </cell>
        </row>
        <row r="5279">
          <cell r="A5279">
            <v>38839</v>
          </cell>
          <cell r="B5279">
            <v>2375.0300000000002</v>
          </cell>
        </row>
        <row r="5280">
          <cell r="A5280">
            <v>38840</v>
          </cell>
          <cell r="B5280">
            <v>2380.31</v>
          </cell>
        </row>
        <row r="5281">
          <cell r="A5281">
            <v>38841</v>
          </cell>
          <cell r="B5281">
            <v>2377.59</v>
          </cell>
        </row>
        <row r="5282">
          <cell r="A5282">
            <v>38842</v>
          </cell>
          <cell r="B5282">
            <v>2381.36</v>
          </cell>
        </row>
        <row r="5283">
          <cell r="A5283">
            <v>38843</v>
          </cell>
          <cell r="B5283">
            <v>2370.63</v>
          </cell>
        </row>
        <row r="5284">
          <cell r="A5284">
            <v>38844</v>
          </cell>
          <cell r="B5284">
            <v>2370.63</v>
          </cell>
        </row>
        <row r="5285">
          <cell r="A5285">
            <v>38845</v>
          </cell>
          <cell r="B5285">
            <v>2370.63</v>
          </cell>
        </row>
        <row r="5286">
          <cell r="A5286">
            <v>38846</v>
          </cell>
          <cell r="B5286">
            <v>2351.06</v>
          </cell>
        </row>
        <row r="5287">
          <cell r="A5287">
            <v>38847</v>
          </cell>
          <cell r="B5287">
            <v>2338.7600000000002</v>
          </cell>
        </row>
        <row r="5288">
          <cell r="A5288">
            <v>38848</v>
          </cell>
          <cell r="B5288">
            <v>2329.35</v>
          </cell>
        </row>
        <row r="5289">
          <cell r="A5289">
            <v>38849</v>
          </cell>
          <cell r="B5289">
            <v>2346.06</v>
          </cell>
        </row>
        <row r="5290">
          <cell r="A5290">
            <v>38850</v>
          </cell>
          <cell r="B5290">
            <v>2375.86</v>
          </cell>
        </row>
        <row r="5291">
          <cell r="A5291">
            <v>38851</v>
          </cell>
          <cell r="B5291">
            <v>2375.86</v>
          </cell>
        </row>
        <row r="5292">
          <cell r="A5292">
            <v>38852</v>
          </cell>
          <cell r="B5292">
            <v>2375.86</v>
          </cell>
        </row>
        <row r="5293">
          <cell r="A5293">
            <v>38853</v>
          </cell>
          <cell r="B5293">
            <v>2424.27</v>
          </cell>
        </row>
        <row r="5294">
          <cell r="A5294">
            <v>38854</v>
          </cell>
          <cell r="B5294">
            <v>2410.96</v>
          </cell>
        </row>
        <row r="5295">
          <cell r="A5295">
            <v>38855</v>
          </cell>
          <cell r="B5295">
            <v>2435.52</v>
          </cell>
        </row>
        <row r="5296">
          <cell r="A5296">
            <v>38856</v>
          </cell>
          <cell r="B5296">
            <v>2450.63</v>
          </cell>
        </row>
        <row r="5297">
          <cell r="A5297">
            <v>38857</v>
          </cell>
          <cell r="B5297">
            <v>2452.5</v>
          </cell>
        </row>
        <row r="5298">
          <cell r="A5298">
            <v>38858</v>
          </cell>
          <cell r="B5298">
            <v>2452.5</v>
          </cell>
        </row>
        <row r="5299">
          <cell r="A5299">
            <v>38859</v>
          </cell>
          <cell r="B5299">
            <v>2452.5</v>
          </cell>
        </row>
        <row r="5300">
          <cell r="A5300">
            <v>38860</v>
          </cell>
          <cell r="B5300">
            <v>2493.98</v>
          </cell>
        </row>
        <row r="5301">
          <cell r="A5301">
            <v>38861</v>
          </cell>
          <cell r="B5301">
            <v>2490.06</v>
          </cell>
        </row>
        <row r="5302">
          <cell r="A5302">
            <v>38862</v>
          </cell>
          <cell r="B5302">
            <v>2518.34</v>
          </cell>
        </row>
        <row r="5303">
          <cell r="A5303">
            <v>38863</v>
          </cell>
          <cell r="B5303">
            <v>2517.44</v>
          </cell>
        </row>
        <row r="5304">
          <cell r="A5304">
            <v>38864</v>
          </cell>
          <cell r="B5304">
            <v>2475.75</v>
          </cell>
        </row>
        <row r="5305">
          <cell r="A5305">
            <v>38865</v>
          </cell>
          <cell r="B5305">
            <v>2475.75</v>
          </cell>
        </row>
        <row r="5306">
          <cell r="A5306">
            <v>38866</v>
          </cell>
          <cell r="B5306">
            <v>2475.75</v>
          </cell>
        </row>
        <row r="5307">
          <cell r="A5307">
            <v>38867</v>
          </cell>
          <cell r="B5307">
            <v>2475.75</v>
          </cell>
        </row>
        <row r="5308">
          <cell r="A5308">
            <v>38868</v>
          </cell>
          <cell r="B5308">
            <v>2482.41</v>
          </cell>
        </row>
        <row r="5309">
          <cell r="A5309">
            <v>38869</v>
          </cell>
          <cell r="B5309">
            <v>2486.0700000000002</v>
          </cell>
        </row>
        <row r="5310">
          <cell r="A5310">
            <v>38870</v>
          </cell>
          <cell r="B5310">
            <v>2484.62</v>
          </cell>
        </row>
        <row r="5311">
          <cell r="A5311">
            <v>38871</v>
          </cell>
          <cell r="B5311">
            <v>2450.8000000000002</v>
          </cell>
        </row>
        <row r="5312">
          <cell r="A5312">
            <v>38872</v>
          </cell>
          <cell r="B5312">
            <v>2450.8000000000002</v>
          </cell>
        </row>
        <row r="5313">
          <cell r="A5313">
            <v>38873</v>
          </cell>
          <cell r="B5313">
            <v>2450.8000000000002</v>
          </cell>
        </row>
        <row r="5314">
          <cell r="A5314">
            <v>38874</v>
          </cell>
          <cell r="B5314">
            <v>2443.7199999999998</v>
          </cell>
        </row>
        <row r="5315">
          <cell r="A5315">
            <v>38875</v>
          </cell>
          <cell r="B5315">
            <v>2470.9899999999998</v>
          </cell>
        </row>
        <row r="5316">
          <cell r="A5316">
            <v>38876</v>
          </cell>
          <cell r="B5316">
            <v>2482.15</v>
          </cell>
        </row>
        <row r="5317">
          <cell r="A5317">
            <v>38877</v>
          </cell>
          <cell r="B5317">
            <v>2511.34</v>
          </cell>
        </row>
        <row r="5318">
          <cell r="A5318">
            <v>38878</v>
          </cell>
          <cell r="B5318">
            <v>2510.8200000000002</v>
          </cell>
        </row>
        <row r="5319">
          <cell r="A5319">
            <v>38879</v>
          </cell>
          <cell r="B5319">
            <v>2510.8200000000002</v>
          </cell>
        </row>
        <row r="5320">
          <cell r="A5320">
            <v>38880</v>
          </cell>
          <cell r="B5320">
            <v>2510.8200000000002</v>
          </cell>
        </row>
        <row r="5321">
          <cell r="A5321">
            <v>38881</v>
          </cell>
          <cell r="B5321">
            <v>2534.83</v>
          </cell>
        </row>
        <row r="5322">
          <cell r="A5322">
            <v>38882</v>
          </cell>
          <cell r="B5322">
            <v>2569.1</v>
          </cell>
        </row>
        <row r="5323">
          <cell r="A5323">
            <v>38883</v>
          </cell>
          <cell r="B5323">
            <v>2570.11</v>
          </cell>
        </row>
        <row r="5324">
          <cell r="A5324">
            <v>38884</v>
          </cell>
          <cell r="B5324">
            <v>2564.3000000000002</v>
          </cell>
        </row>
        <row r="5325">
          <cell r="A5325">
            <v>38885</v>
          </cell>
          <cell r="B5325">
            <v>2559.04</v>
          </cell>
        </row>
        <row r="5326">
          <cell r="A5326">
            <v>38886</v>
          </cell>
          <cell r="B5326">
            <v>2559.04</v>
          </cell>
        </row>
        <row r="5327">
          <cell r="A5327">
            <v>38887</v>
          </cell>
          <cell r="B5327">
            <v>2559.04</v>
          </cell>
        </row>
        <row r="5328">
          <cell r="A5328">
            <v>38888</v>
          </cell>
          <cell r="B5328">
            <v>2559.04</v>
          </cell>
        </row>
        <row r="5329">
          <cell r="A5329">
            <v>38889</v>
          </cell>
          <cell r="B5329">
            <v>2568.12</v>
          </cell>
        </row>
        <row r="5330">
          <cell r="A5330">
            <v>38890</v>
          </cell>
          <cell r="B5330">
            <v>2566.7600000000002</v>
          </cell>
        </row>
        <row r="5331">
          <cell r="A5331">
            <v>38891</v>
          </cell>
          <cell r="B5331">
            <v>2578.02</v>
          </cell>
        </row>
        <row r="5332">
          <cell r="A5332">
            <v>38892</v>
          </cell>
          <cell r="B5332">
            <v>2607.13</v>
          </cell>
        </row>
        <row r="5333">
          <cell r="A5333">
            <v>38893</v>
          </cell>
          <cell r="B5333">
            <v>2607.13</v>
          </cell>
        </row>
        <row r="5334">
          <cell r="A5334">
            <v>38894</v>
          </cell>
          <cell r="B5334">
            <v>2607.13</v>
          </cell>
        </row>
        <row r="5335">
          <cell r="A5335">
            <v>38895</v>
          </cell>
          <cell r="B5335">
            <v>2607.13</v>
          </cell>
        </row>
        <row r="5336">
          <cell r="A5336">
            <v>38896</v>
          </cell>
          <cell r="B5336">
            <v>2619.75</v>
          </cell>
        </row>
        <row r="5337">
          <cell r="A5337">
            <v>38897</v>
          </cell>
          <cell r="B5337">
            <v>2634.06</v>
          </cell>
        </row>
        <row r="5338">
          <cell r="A5338">
            <v>38898</v>
          </cell>
          <cell r="B5338">
            <v>2633.12</v>
          </cell>
        </row>
        <row r="5339">
          <cell r="A5339">
            <v>38899</v>
          </cell>
          <cell r="B5339">
            <v>2579.08</v>
          </cell>
        </row>
        <row r="5340">
          <cell r="A5340">
            <v>38900</v>
          </cell>
          <cell r="B5340">
            <v>2579.08</v>
          </cell>
        </row>
        <row r="5341">
          <cell r="A5341">
            <v>38901</v>
          </cell>
          <cell r="B5341">
            <v>2579.08</v>
          </cell>
        </row>
        <row r="5342">
          <cell r="A5342">
            <v>38902</v>
          </cell>
          <cell r="B5342">
            <v>2579.08</v>
          </cell>
        </row>
        <row r="5343">
          <cell r="A5343">
            <v>38903</v>
          </cell>
          <cell r="B5343">
            <v>2579.08</v>
          </cell>
        </row>
        <row r="5344">
          <cell r="A5344">
            <v>38904</v>
          </cell>
          <cell r="B5344">
            <v>2574.7399999999998</v>
          </cell>
        </row>
        <row r="5345">
          <cell r="A5345">
            <v>38905</v>
          </cell>
          <cell r="B5345">
            <v>2562.85</v>
          </cell>
        </row>
        <row r="5346">
          <cell r="A5346">
            <v>38906</v>
          </cell>
          <cell r="B5346">
            <v>2525.5</v>
          </cell>
        </row>
        <row r="5347">
          <cell r="A5347">
            <v>38907</v>
          </cell>
          <cell r="B5347">
            <v>2525.5</v>
          </cell>
        </row>
        <row r="5348">
          <cell r="A5348">
            <v>38908</v>
          </cell>
          <cell r="B5348">
            <v>2525.5</v>
          </cell>
        </row>
        <row r="5349">
          <cell r="A5349">
            <v>38909</v>
          </cell>
          <cell r="B5349">
            <v>2491.4499999999998</v>
          </cell>
        </row>
        <row r="5350">
          <cell r="A5350">
            <v>38910</v>
          </cell>
          <cell r="B5350">
            <v>2488.33</v>
          </cell>
        </row>
        <row r="5351">
          <cell r="A5351">
            <v>38911</v>
          </cell>
          <cell r="B5351">
            <v>2512.4</v>
          </cell>
        </row>
        <row r="5352">
          <cell r="A5352">
            <v>38912</v>
          </cell>
          <cell r="B5352">
            <v>2534.13</v>
          </cell>
        </row>
        <row r="5353">
          <cell r="A5353">
            <v>38913</v>
          </cell>
          <cell r="B5353">
            <v>2549.77</v>
          </cell>
        </row>
        <row r="5354">
          <cell r="A5354">
            <v>38914</v>
          </cell>
          <cell r="B5354">
            <v>2549.77</v>
          </cell>
        </row>
        <row r="5355">
          <cell r="A5355">
            <v>38915</v>
          </cell>
          <cell r="B5355">
            <v>2549.77</v>
          </cell>
        </row>
        <row r="5356">
          <cell r="A5356">
            <v>38916</v>
          </cell>
          <cell r="B5356">
            <v>2556.7199999999998</v>
          </cell>
        </row>
        <row r="5357">
          <cell r="A5357">
            <v>38917</v>
          </cell>
          <cell r="B5357">
            <v>2531.85</v>
          </cell>
        </row>
        <row r="5358">
          <cell r="A5358">
            <v>38918</v>
          </cell>
          <cell r="B5358">
            <v>2521.1799999999998</v>
          </cell>
        </row>
        <row r="5359">
          <cell r="A5359">
            <v>38919</v>
          </cell>
          <cell r="B5359">
            <v>2521.1799999999998</v>
          </cell>
        </row>
        <row r="5360">
          <cell r="A5360">
            <v>38920</v>
          </cell>
          <cell r="B5360">
            <v>2470.3200000000002</v>
          </cell>
        </row>
        <row r="5361">
          <cell r="A5361">
            <v>38921</v>
          </cell>
          <cell r="B5361">
            <v>2470.3200000000002</v>
          </cell>
        </row>
        <row r="5362">
          <cell r="A5362">
            <v>38922</v>
          </cell>
          <cell r="B5362">
            <v>2470.3200000000002</v>
          </cell>
        </row>
        <row r="5363">
          <cell r="A5363">
            <v>38923</v>
          </cell>
          <cell r="B5363">
            <v>2450.79</v>
          </cell>
        </row>
        <row r="5364">
          <cell r="A5364">
            <v>38924</v>
          </cell>
          <cell r="B5364">
            <v>2458.56</v>
          </cell>
        </row>
        <row r="5365">
          <cell r="A5365">
            <v>38925</v>
          </cell>
          <cell r="B5365">
            <v>2466.9499999999998</v>
          </cell>
        </row>
        <row r="5366">
          <cell r="A5366">
            <v>38926</v>
          </cell>
          <cell r="B5366">
            <v>2443.35</v>
          </cell>
        </row>
        <row r="5367">
          <cell r="A5367">
            <v>38927</v>
          </cell>
          <cell r="B5367">
            <v>2426</v>
          </cell>
        </row>
        <row r="5368">
          <cell r="A5368">
            <v>38928</v>
          </cell>
          <cell r="B5368">
            <v>2426</v>
          </cell>
        </row>
        <row r="5369">
          <cell r="A5369">
            <v>38929</v>
          </cell>
          <cell r="B5369">
            <v>2426</v>
          </cell>
        </row>
        <row r="5370">
          <cell r="A5370">
            <v>38930</v>
          </cell>
          <cell r="B5370">
            <v>2426.52</v>
          </cell>
        </row>
        <row r="5371">
          <cell r="A5371">
            <v>38931</v>
          </cell>
          <cell r="B5371">
            <v>2436.4299999999998</v>
          </cell>
        </row>
        <row r="5372">
          <cell r="A5372">
            <v>38932</v>
          </cell>
          <cell r="B5372">
            <v>2429.2399999999998</v>
          </cell>
        </row>
        <row r="5373">
          <cell r="A5373">
            <v>38933</v>
          </cell>
          <cell r="B5373">
            <v>2415.5100000000002</v>
          </cell>
        </row>
        <row r="5374">
          <cell r="A5374">
            <v>38934</v>
          </cell>
          <cell r="B5374">
            <v>2389.87</v>
          </cell>
        </row>
        <row r="5375">
          <cell r="A5375">
            <v>38935</v>
          </cell>
          <cell r="B5375">
            <v>2389.87</v>
          </cell>
        </row>
        <row r="5376">
          <cell r="A5376">
            <v>38936</v>
          </cell>
          <cell r="B5376">
            <v>2389.87</v>
          </cell>
        </row>
        <row r="5377">
          <cell r="A5377">
            <v>38937</v>
          </cell>
          <cell r="B5377">
            <v>2389.87</v>
          </cell>
        </row>
        <row r="5378">
          <cell r="A5378">
            <v>38938</v>
          </cell>
          <cell r="B5378">
            <v>2388.13</v>
          </cell>
        </row>
        <row r="5379">
          <cell r="A5379">
            <v>38939</v>
          </cell>
          <cell r="B5379">
            <v>2363.8200000000002</v>
          </cell>
        </row>
        <row r="5380">
          <cell r="A5380">
            <v>38940</v>
          </cell>
          <cell r="B5380">
            <v>2363.56</v>
          </cell>
        </row>
        <row r="5381">
          <cell r="A5381">
            <v>38941</v>
          </cell>
          <cell r="B5381">
            <v>2371.77</v>
          </cell>
        </row>
        <row r="5382">
          <cell r="A5382">
            <v>38942</v>
          </cell>
          <cell r="B5382">
            <v>2371.77</v>
          </cell>
        </row>
        <row r="5383">
          <cell r="A5383">
            <v>38943</v>
          </cell>
          <cell r="B5383">
            <v>2371.77</v>
          </cell>
        </row>
        <row r="5384">
          <cell r="A5384">
            <v>38944</v>
          </cell>
          <cell r="B5384">
            <v>2372.9499999999998</v>
          </cell>
        </row>
        <row r="5385">
          <cell r="A5385">
            <v>38945</v>
          </cell>
          <cell r="B5385">
            <v>2362.2800000000002</v>
          </cell>
        </row>
        <row r="5386">
          <cell r="A5386">
            <v>38946</v>
          </cell>
          <cell r="B5386">
            <v>2356.4899999999998</v>
          </cell>
        </row>
        <row r="5387">
          <cell r="A5387">
            <v>38947</v>
          </cell>
          <cell r="B5387">
            <v>2366.36</v>
          </cell>
        </row>
        <row r="5388">
          <cell r="A5388">
            <v>38948</v>
          </cell>
          <cell r="B5388">
            <v>2370.4899999999998</v>
          </cell>
        </row>
        <row r="5389">
          <cell r="A5389">
            <v>38949</v>
          </cell>
          <cell r="B5389">
            <v>2370.4899999999998</v>
          </cell>
        </row>
        <row r="5390">
          <cell r="A5390">
            <v>38950</v>
          </cell>
          <cell r="B5390">
            <v>2370.4899999999998</v>
          </cell>
        </row>
        <row r="5391">
          <cell r="A5391">
            <v>38951</v>
          </cell>
          <cell r="B5391">
            <v>2370.4899999999998</v>
          </cell>
        </row>
        <row r="5392">
          <cell r="A5392">
            <v>38952</v>
          </cell>
          <cell r="B5392">
            <v>2362.67</v>
          </cell>
        </row>
        <row r="5393">
          <cell r="A5393">
            <v>38953</v>
          </cell>
          <cell r="B5393">
            <v>2374.59</v>
          </cell>
        </row>
        <row r="5394">
          <cell r="A5394">
            <v>38954</v>
          </cell>
          <cell r="B5394">
            <v>2398</v>
          </cell>
        </row>
        <row r="5395">
          <cell r="A5395">
            <v>38955</v>
          </cell>
          <cell r="B5395">
            <v>2425.65</v>
          </cell>
        </row>
        <row r="5396">
          <cell r="A5396">
            <v>38956</v>
          </cell>
          <cell r="B5396">
            <v>2425.65</v>
          </cell>
        </row>
        <row r="5397">
          <cell r="A5397">
            <v>38957</v>
          </cell>
          <cell r="B5397">
            <v>2425.65</v>
          </cell>
        </row>
        <row r="5398">
          <cell r="A5398">
            <v>38958</v>
          </cell>
          <cell r="B5398">
            <v>2409.54</v>
          </cell>
        </row>
        <row r="5399">
          <cell r="A5399">
            <v>38959</v>
          </cell>
          <cell r="B5399">
            <v>2402.0700000000002</v>
          </cell>
        </row>
        <row r="5400">
          <cell r="A5400">
            <v>38960</v>
          </cell>
          <cell r="B5400">
            <v>2396.63</v>
          </cell>
        </row>
        <row r="5401">
          <cell r="A5401">
            <v>38961</v>
          </cell>
          <cell r="B5401">
            <v>2398.56</v>
          </cell>
        </row>
        <row r="5402">
          <cell r="A5402">
            <v>38962</v>
          </cell>
          <cell r="B5402">
            <v>2398.83</v>
          </cell>
        </row>
        <row r="5403">
          <cell r="A5403">
            <v>38963</v>
          </cell>
          <cell r="B5403">
            <v>2398.83</v>
          </cell>
        </row>
        <row r="5404">
          <cell r="A5404">
            <v>38964</v>
          </cell>
          <cell r="B5404">
            <v>2398.83</v>
          </cell>
        </row>
        <row r="5405">
          <cell r="A5405">
            <v>38965</v>
          </cell>
          <cell r="B5405">
            <v>2398.83</v>
          </cell>
        </row>
        <row r="5406">
          <cell r="A5406">
            <v>38966</v>
          </cell>
          <cell r="B5406">
            <v>2377.1799999999998</v>
          </cell>
        </row>
        <row r="5407">
          <cell r="A5407">
            <v>38967</v>
          </cell>
          <cell r="B5407">
            <v>2381.46</v>
          </cell>
        </row>
        <row r="5408">
          <cell r="A5408">
            <v>38968</v>
          </cell>
          <cell r="B5408">
            <v>2387.31</v>
          </cell>
        </row>
        <row r="5409">
          <cell r="A5409">
            <v>38969</v>
          </cell>
          <cell r="B5409">
            <v>2388.54</v>
          </cell>
        </row>
        <row r="5410">
          <cell r="A5410">
            <v>38970</v>
          </cell>
          <cell r="B5410">
            <v>2388.54</v>
          </cell>
        </row>
        <row r="5411">
          <cell r="A5411">
            <v>38971</v>
          </cell>
          <cell r="B5411">
            <v>2388.54</v>
          </cell>
        </row>
        <row r="5412">
          <cell r="A5412">
            <v>38972</v>
          </cell>
          <cell r="B5412">
            <v>2409.9299999999998</v>
          </cell>
        </row>
        <row r="5413">
          <cell r="A5413">
            <v>38973</v>
          </cell>
          <cell r="B5413">
            <v>2406.89</v>
          </cell>
        </row>
        <row r="5414">
          <cell r="A5414">
            <v>38974</v>
          </cell>
          <cell r="B5414">
            <v>2399.92</v>
          </cell>
        </row>
        <row r="5415">
          <cell r="A5415">
            <v>38975</v>
          </cell>
          <cell r="B5415">
            <v>2392.81</v>
          </cell>
        </row>
        <row r="5416">
          <cell r="A5416">
            <v>38976</v>
          </cell>
          <cell r="B5416">
            <v>2390.66</v>
          </cell>
        </row>
        <row r="5417">
          <cell r="A5417">
            <v>38977</v>
          </cell>
          <cell r="B5417">
            <v>2390.66</v>
          </cell>
        </row>
        <row r="5418">
          <cell r="A5418">
            <v>38978</v>
          </cell>
          <cell r="B5418">
            <v>2390.66</v>
          </cell>
        </row>
        <row r="5419">
          <cell r="A5419">
            <v>38979</v>
          </cell>
          <cell r="B5419">
            <v>2395.4299999999998</v>
          </cell>
        </row>
        <row r="5420">
          <cell r="A5420">
            <v>38980</v>
          </cell>
          <cell r="B5420">
            <v>2396.41</v>
          </cell>
        </row>
        <row r="5421">
          <cell r="A5421">
            <v>38981</v>
          </cell>
          <cell r="B5421">
            <v>2399.46</v>
          </cell>
        </row>
        <row r="5422">
          <cell r="A5422">
            <v>38982</v>
          </cell>
          <cell r="B5422">
            <v>2408.62</v>
          </cell>
        </row>
        <row r="5423">
          <cell r="A5423">
            <v>38983</v>
          </cell>
          <cell r="B5423">
            <v>2417.23</v>
          </cell>
        </row>
        <row r="5424">
          <cell r="A5424">
            <v>38984</v>
          </cell>
          <cell r="B5424">
            <v>2417.23</v>
          </cell>
        </row>
        <row r="5425">
          <cell r="A5425">
            <v>38985</v>
          </cell>
          <cell r="B5425">
            <v>2417.23</v>
          </cell>
        </row>
        <row r="5426">
          <cell r="A5426">
            <v>38986</v>
          </cell>
          <cell r="B5426">
            <v>2420.25</v>
          </cell>
        </row>
        <row r="5427">
          <cell r="A5427">
            <v>38987</v>
          </cell>
          <cell r="B5427">
            <v>2411.6799999999998</v>
          </cell>
        </row>
        <row r="5428">
          <cell r="A5428">
            <v>38988</v>
          </cell>
          <cell r="B5428">
            <v>2399.36</v>
          </cell>
        </row>
        <row r="5429">
          <cell r="A5429">
            <v>38989</v>
          </cell>
          <cell r="B5429">
            <v>2397.0700000000002</v>
          </cell>
        </row>
        <row r="5430">
          <cell r="A5430">
            <v>38990</v>
          </cell>
          <cell r="B5430">
            <v>2394.31</v>
          </cell>
        </row>
        <row r="5431">
          <cell r="A5431">
            <v>38991</v>
          </cell>
          <cell r="B5431">
            <v>2394.31</v>
          </cell>
        </row>
        <row r="5432">
          <cell r="A5432">
            <v>38992</v>
          </cell>
          <cell r="B5432">
            <v>2394.31</v>
          </cell>
        </row>
        <row r="5433">
          <cell r="A5433">
            <v>38993</v>
          </cell>
          <cell r="B5433">
            <v>2390.41</v>
          </cell>
        </row>
        <row r="5434">
          <cell r="A5434">
            <v>38994</v>
          </cell>
          <cell r="B5434">
            <v>2396.38</v>
          </cell>
        </row>
        <row r="5435">
          <cell r="A5435">
            <v>38995</v>
          </cell>
          <cell r="B5435">
            <v>2403.4299999999998</v>
          </cell>
        </row>
        <row r="5436">
          <cell r="A5436">
            <v>38996</v>
          </cell>
          <cell r="B5436">
            <v>2393.4699999999998</v>
          </cell>
        </row>
        <row r="5437">
          <cell r="A5437">
            <v>38997</v>
          </cell>
          <cell r="B5437">
            <v>2395.23</v>
          </cell>
        </row>
        <row r="5438">
          <cell r="A5438">
            <v>38998</v>
          </cell>
          <cell r="B5438">
            <v>2395.23</v>
          </cell>
        </row>
        <row r="5439">
          <cell r="A5439">
            <v>38999</v>
          </cell>
          <cell r="B5439">
            <v>2395.23</v>
          </cell>
        </row>
        <row r="5440">
          <cell r="A5440">
            <v>39000</v>
          </cell>
          <cell r="B5440">
            <v>2395.23</v>
          </cell>
        </row>
        <row r="5441">
          <cell r="A5441">
            <v>39001</v>
          </cell>
          <cell r="B5441">
            <v>2387.11</v>
          </cell>
        </row>
        <row r="5442">
          <cell r="A5442">
            <v>39002</v>
          </cell>
          <cell r="B5442">
            <v>2389.0700000000002</v>
          </cell>
        </row>
        <row r="5443">
          <cell r="A5443">
            <v>39003</v>
          </cell>
          <cell r="B5443">
            <v>2374.5100000000002</v>
          </cell>
        </row>
        <row r="5444">
          <cell r="A5444">
            <v>39004</v>
          </cell>
          <cell r="B5444">
            <v>2356.5300000000002</v>
          </cell>
        </row>
        <row r="5445">
          <cell r="A5445">
            <v>39005</v>
          </cell>
          <cell r="B5445">
            <v>2356.5300000000002</v>
          </cell>
        </row>
        <row r="5446">
          <cell r="A5446">
            <v>39006</v>
          </cell>
          <cell r="B5446">
            <v>2356.5300000000002</v>
          </cell>
        </row>
        <row r="5447">
          <cell r="A5447">
            <v>39007</v>
          </cell>
          <cell r="B5447">
            <v>2356.5300000000002</v>
          </cell>
        </row>
        <row r="5448">
          <cell r="A5448">
            <v>39008</v>
          </cell>
          <cell r="B5448">
            <v>2359.41</v>
          </cell>
        </row>
        <row r="5449">
          <cell r="A5449">
            <v>39009</v>
          </cell>
          <cell r="B5449">
            <v>2348.4299999999998</v>
          </cell>
        </row>
        <row r="5450">
          <cell r="A5450">
            <v>39010</v>
          </cell>
          <cell r="B5450">
            <v>2345.4899999999998</v>
          </cell>
        </row>
        <row r="5451">
          <cell r="A5451">
            <v>39011</v>
          </cell>
          <cell r="B5451">
            <v>2340.89</v>
          </cell>
        </row>
        <row r="5452">
          <cell r="A5452">
            <v>39012</v>
          </cell>
          <cell r="B5452">
            <v>2340.89</v>
          </cell>
        </row>
        <row r="5453">
          <cell r="A5453">
            <v>39013</v>
          </cell>
          <cell r="B5453">
            <v>2340.89</v>
          </cell>
        </row>
        <row r="5454">
          <cell r="A5454">
            <v>39014</v>
          </cell>
          <cell r="B5454">
            <v>2341.5100000000002</v>
          </cell>
        </row>
        <row r="5455">
          <cell r="A5455">
            <v>39015</v>
          </cell>
          <cell r="B5455">
            <v>2341.33</v>
          </cell>
        </row>
        <row r="5456">
          <cell r="A5456">
            <v>39016</v>
          </cell>
          <cell r="B5456">
            <v>2339.92</v>
          </cell>
        </row>
        <row r="5457">
          <cell r="A5457">
            <v>39017</v>
          </cell>
          <cell r="B5457">
            <v>2327.23</v>
          </cell>
        </row>
        <row r="5458">
          <cell r="A5458">
            <v>39018</v>
          </cell>
          <cell r="B5458">
            <v>2314.7600000000002</v>
          </cell>
        </row>
        <row r="5459">
          <cell r="A5459">
            <v>39019</v>
          </cell>
          <cell r="B5459">
            <v>2314.7600000000002</v>
          </cell>
        </row>
        <row r="5460">
          <cell r="A5460">
            <v>39020</v>
          </cell>
          <cell r="B5460">
            <v>2314.7600000000002</v>
          </cell>
        </row>
        <row r="5461">
          <cell r="A5461">
            <v>39021</v>
          </cell>
          <cell r="B5461">
            <v>2315.38</v>
          </cell>
        </row>
        <row r="5462">
          <cell r="A5462">
            <v>39022</v>
          </cell>
          <cell r="B5462">
            <v>2308.4899999999998</v>
          </cell>
        </row>
        <row r="5463">
          <cell r="A5463">
            <v>39023</v>
          </cell>
          <cell r="B5463">
            <v>2302.64</v>
          </cell>
        </row>
        <row r="5464">
          <cell r="A5464">
            <v>39024</v>
          </cell>
          <cell r="B5464">
            <v>2296.65</v>
          </cell>
        </row>
        <row r="5465">
          <cell r="A5465">
            <v>39025</v>
          </cell>
          <cell r="B5465">
            <v>2300.88</v>
          </cell>
        </row>
        <row r="5466">
          <cell r="A5466">
            <v>39026</v>
          </cell>
          <cell r="B5466">
            <v>2300.88</v>
          </cell>
        </row>
        <row r="5467">
          <cell r="A5467">
            <v>39027</v>
          </cell>
          <cell r="B5467">
            <v>2300.88</v>
          </cell>
        </row>
        <row r="5468">
          <cell r="A5468">
            <v>39028</v>
          </cell>
          <cell r="B5468">
            <v>2300.88</v>
          </cell>
        </row>
        <row r="5469">
          <cell r="A5469">
            <v>39029</v>
          </cell>
          <cell r="B5469">
            <v>2288.13</v>
          </cell>
        </row>
        <row r="5470">
          <cell r="A5470">
            <v>39030</v>
          </cell>
          <cell r="B5470">
            <v>2282.52</v>
          </cell>
        </row>
        <row r="5471">
          <cell r="A5471">
            <v>39031</v>
          </cell>
          <cell r="B5471">
            <v>2268.4699999999998</v>
          </cell>
        </row>
        <row r="5472">
          <cell r="A5472">
            <v>39032</v>
          </cell>
          <cell r="B5472">
            <v>2277.66</v>
          </cell>
        </row>
        <row r="5473">
          <cell r="A5473">
            <v>39033</v>
          </cell>
          <cell r="B5473">
            <v>2277.66</v>
          </cell>
        </row>
        <row r="5474">
          <cell r="A5474">
            <v>39034</v>
          </cell>
          <cell r="B5474">
            <v>2277.66</v>
          </cell>
        </row>
        <row r="5475">
          <cell r="A5475">
            <v>39035</v>
          </cell>
          <cell r="B5475">
            <v>2277.66</v>
          </cell>
        </row>
        <row r="5476">
          <cell r="A5476">
            <v>39036</v>
          </cell>
          <cell r="B5476">
            <v>2277.21</v>
          </cell>
        </row>
        <row r="5477">
          <cell r="A5477">
            <v>39037</v>
          </cell>
          <cell r="B5477">
            <v>2274.2600000000002</v>
          </cell>
        </row>
        <row r="5478">
          <cell r="A5478">
            <v>39038</v>
          </cell>
          <cell r="B5478">
            <v>2276.37</v>
          </cell>
        </row>
        <row r="5479">
          <cell r="A5479">
            <v>39039</v>
          </cell>
          <cell r="B5479">
            <v>2285.65</v>
          </cell>
        </row>
        <row r="5480">
          <cell r="A5480">
            <v>39040</v>
          </cell>
          <cell r="B5480">
            <v>2285.65</v>
          </cell>
        </row>
        <row r="5481">
          <cell r="A5481">
            <v>39041</v>
          </cell>
          <cell r="B5481">
            <v>2285.65</v>
          </cell>
        </row>
        <row r="5482">
          <cell r="A5482">
            <v>39042</v>
          </cell>
          <cell r="B5482">
            <v>2283.9899999999998</v>
          </cell>
        </row>
        <row r="5483">
          <cell r="A5483">
            <v>39043</v>
          </cell>
          <cell r="B5483">
            <v>2282.67</v>
          </cell>
        </row>
        <row r="5484">
          <cell r="A5484">
            <v>39044</v>
          </cell>
          <cell r="B5484">
            <v>2283.33</v>
          </cell>
        </row>
        <row r="5485">
          <cell r="A5485">
            <v>39045</v>
          </cell>
          <cell r="B5485">
            <v>2283.33</v>
          </cell>
        </row>
        <row r="5486">
          <cell r="A5486">
            <v>39046</v>
          </cell>
          <cell r="B5486">
            <v>2298.52</v>
          </cell>
        </row>
        <row r="5487">
          <cell r="A5487">
            <v>39047</v>
          </cell>
          <cell r="B5487">
            <v>2298.52</v>
          </cell>
        </row>
        <row r="5488">
          <cell r="A5488">
            <v>39048</v>
          </cell>
          <cell r="B5488">
            <v>2298.52</v>
          </cell>
        </row>
        <row r="5489">
          <cell r="A5489">
            <v>39049</v>
          </cell>
          <cell r="B5489">
            <v>2320.64</v>
          </cell>
        </row>
        <row r="5490">
          <cell r="A5490">
            <v>39050</v>
          </cell>
          <cell r="B5490">
            <v>2317.35</v>
          </cell>
        </row>
        <row r="5491">
          <cell r="A5491">
            <v>39051</v>
          </cell>
          <cell r="B5491">
            <v>2300.42</v>
          </cell>
        </row>
        <row r="5492">
          <cell r="A5492">
            <v>39052</v>
          </cell>
          <cell r="B5492">
            <v>2295.9899999999998</v>
          </cell>
        </row>
        <row r="5493">
          <cell r="A5493">
            <v>39053</v>
          </cell>
          <cell r="B5493">
            <v>2293.42</v>
          </cell>
        </row>
        <row r="5494">
          <cell r="A5494">
            <v>39054</v>
          </cell>
          <cell r="B5494">
            <v>2293.42</v>
          </cell>
        </row>
        <row r="5495">
          <cell r="A5495">
            <v>39055</v>
          </cell>
          <cell r="B5495">
            <v>2293.42</v>
          </cell>
        </row>
        <row r="5496">
          <cell r="A5496">
            <v>39056</v>
          </cell>
          <cell r="B5496">
            <v>2292.63</v>
          </cell>
        </row>
        <row r="5497">
          <cell r="A5497">
            <v>39057</v>
          </cell>
          <cell r="B5497">
            <v>2278.9699999999998</v>
          </cell>
        </row>
        <row r="5498">
          <cell r="A5498">
            <v>39058</v>
          </cell>
          <cell r="B5498">
            <v>2279.8200000000002</v>
          </cell>
        </row>
        <row r="5499">
          <cell r="A5499">
            <v>39059</v>
          </cell>
          <cell r="B5499">
            <v>2280.5</v>
          </cell>
        </row>
        <row r="5500">
          <cell r="A5500">
            <v>39060</v>
          </cell>
          <cell r="B5500">
            <v>2280.5</v>
          </cell>
        </row>
        <row r="5501">
          <cell r="A5501">
            <v>39061</v>
          </cell>
          <cell r="B5501">
            <v>2280.5</v>
          </cell>
        </row>
        <row r="5502">
          <cell r="A5502">
            <v>39062</v>
          </cell>
          <cell r="B5502">
            <v>2280.5</v>
          </cell>
        </row>
        <row r="5503">
          <cell r="A5503">
            <v>39063</v>
          </cell>
          <cell r="B5503">
            <v>2272.09</v>
          </cell>
        </row>
        <row r="5504">
          <cell r="A5504">
            <v>39064</v>
          </cell>
          <cell r="B5504">
            <v>2272.27</v>
          </cell>
        </row>
        <row r="5505">
          <cell r="A5505">
            <v>39065</v>
          </cell>
          <cell r="B5505">
            <v>2272.75</v>
          </cell>
        </row>
        <row r="5506">
          <cell r="A5506">
            <v>39066</v>
          </cell>
          <cell r="B5506">
            <v>2270.1799999999998</v>
          </cell>
        </row>
        <row r="5507">
          <cell r="A5507">
            <v>39067</v>
          </cell>
          <cell r="B5507">
            <v>2262.15</v>
          </cell>
        </row>
        <row r="5508">
          <cell r="A5508">
            <v>39068</v>
          </cell>
          <cell r="B5508">
            <v>2262.15</v>
          </cell>
        </row>
        <row r="5509">
          <cell r="A5509">
            <v>39069</v>
          </cell>
          <cell r="B5509">
            <v>2262.15</v>
          </cell>
        </row>
        <row r="5510">
          <cell r="A5510">
            <v>39070</v>
          </cell>
          <cell r="B5510">
            <v>2255.38</v>
          </cell>
        </row>
        <row r="5511">
          <cell r="A5511">
            <v>39071</v>
          </cell>
          <cell r="B5511">
            <v>2249.2800000000002</v>
          </cell>
        </row>
        <row r="5512">
          <cell r="A5512">
            <v>39072</v>
          </cell>
          <cell r="B5512">
            <v>2234.36</v>
          </cell>
        </row>
        <row r="5513">
          <cell r="A5513">
            <v>39073</v>
          </cell>
          <cell r="B5513">
            <v>2229.2800000000002</v>
          </cell>
        </row>
        <row r="5514">
          <cell r="A5514">
            <v>39074</v>
          </cell>
          <cell r="B5514">
            <v>2228.7600000000002</v>
          </cell>
        </row>
        <row r="5515">
          <cell r="A5515">
            <v>39075</v>
          </cell>
          <cell r="B5515">
            <v>2228.7600000000002</v>
          </cell>
        </row>
        <row r="5516">
          <cell r="A5516">
            <v>39076</v>
          </cell>
          <cell r="B5516">
            <v>2228.7600000000002</v>
          </cell>
        </row>
        <row r="5517">
          <cell r="A5517">
            <v>39077</v>
          </cell>
          <cell r="B5517">
            <v>2228.7600000000002</v>
          </cell>
        </row>
        <row r="5518">
          <cell r="A5518">
            <v>39078</v>
          </cell>
          <cell r="B5518">
            <v>2225.44</v>
          </cell>
        </row>
        <row r="5519">
          <cell r="A5519">
            <v>39079</v>
          </cell>
          <cell r="B5519">
            <v>2233.31</v>
          </cell>
        </row>
        <row r="5520">
          <cell r="A5520">
            <v>39080</v>
          </cell>
          <cell r="B5520">
            <v>2238.79</v>
          </cell>
        </row>
        <row r="5521">
          <cell r="A5521">
            <v>39081</v>
          </cell>
          <cell r="B5521">
            <v>2238.79</v>
          </cell>
        </row>
        <row r="5522">
          <cell r="A5522">
            <v>39082</v>
          </cell>
          <cell r="B5522">
            <v>2238.79</v>
          </cell>
        </row>
        <row r="5523">
          <cell r="A5523">
            <v>39083</v>
          </cell>
          <cell r="B5523">
            <v>2238.79</v>
          </cell>
        </row>
        <row r="5524">
          <cell r="A5524">
            <v>39084</v>
          </cell>
          <cell r="B5524">
            <v>2238.79</v>
          </cell>
        </row>
        <row r="5525">
          <cell r="A5525">
            <v>39085</v>
          </cell>
          <cell r="B5525">
            <v>2231.42</v>
          </cell>
        </row>
        <row r="5526">
          <cell r="A5526">
            <v>39086</v>
          </cell>
          <cell r="B5526">
            <v>2218.11</v>
          </cell>
        </row>
        <row r="5527">
          <cell r="A5527">
            <v>39087</v>
          </cell>
          <cell r="B5527">
            <v>2218.0500000000002</v>
          </cell>
        </row>
        <row r="5528">
          <cell r="A5528">
            <v>39088</v>
          </cell>
          <cell r="B5528">
            <v>2228.38</v>
          </cell>
        </row>
        <row r="5529">
          <cell r="A5529">
            <v>39089</v>
          </cell>
          <cell r="B5529">
            <v>2228.38</v>
          </cell>
        </row>
        <row r="5530">
          <cell r="A5530">
            <v>39090</v>
          </cell>
          <cell r="B5530">
            <v>2228.38</v>
          </cell>
        </row>
        <row r="5531">
          <cell r="A5531">
            <v>39091</v>
          </cell>
          <cell r="B5531">
            <v>2228.38</v>
          </cell>
        </row>
        <row r="5532">
          <cell r="A5532">
            <v>39092</v>
          </cell>
          <cell r="B5532">
            <v>2238.52</v>
          </cell>
        </row>
        <row r="5533">
          <cell r="A5533">
            <v>39093</v>
          </cell>
          <cell r="B5533">
            <v>2250.6</v>
          </cell>
        </row>
        <row r="5534">
          <cell r="A5534">
            <v>39094</v>
          </cell>
          <cell r="B5534">
            <v>2231.48</v>
          </cell>
        </row>
        <row r="5535">
          <cell r="A5535">
            <v>39095</v>
          </cell>
          <cell r="B5535">
            <v>2221.35</v>
          </cell>
        </row>
        <row r="5536">
          <cell r="A5536">
            <v>39096</v>
          </cell>
          <cell r="B5536">
            <v>2221.35</v>
          </cell>
        </row>
        <row r="5537">
          <cell r="A5537">
            <v>39097</v>
          </cell>
          <cell r="B5537">
            <v>2221.35</v>
          </cell>
        </row>
        <row r="5538">
          <cell r="A5538">
            <v>39098</v>
          </cell>
          <cell r="B5538">
            <v>2221.35</v>
          </cell>
        </row>
        <row r="5539">
          <cell r="A5539">
            <v>39099</v>
          </cell>
          <cell r="B5539">
            <v>2221.96</v>
          </cell>
        </row>
        <row r="5540">
          <cell r="A5540">
            <v>39100</v>
          </cell>
          <cell r="B5540">
            <v>2224.2199999999998</v>
          </cell>
        </row>
        <row r="5541">
          <cell r="A5541">
            <v>39101</v>
          </cell>
          <cell r="B5541">
            <v>2226.06</v>
          </cell>
        </row>
        <row r="5542">
          <cell r="A5542">
            <v>39102</v>
          </cell>
          <cell r="B5542">
            <v>2229.29</v>
          </cell>
        </row>
        <row r="5543">
          <cell r="A5543">
            <v>39103</v>
          </cell>
          <cell r="B5543">
            <v>2229.29</v>
          </cell>
        </row>
        <row r="5544">
          <cell r="A5544">
            <v>39104</v>
          </cell>
          <cell r="B5544">
            <v>2229.29</v>
          </cell>
        </row>
        <row r="5545">
          <cell r="A5545">
            <v>39105</v>
          </cell>
          <cell r="B5545">
            <v>2240.3200000000002</v>
          </cell>
        </row>
        <row r="5546">
          <cell r="A5546">
            <v>39106</v>
          </cell>
          <cell r="B5546">
            <v>2250.38</v>
          </cell>
        </row>
        <row r="5547">
          <cell r="A5547">
            <v>39107</v>
          </cell>
          <cell r="B5547">
            <v>2254.67</v>
          </cell>
        </row>
        <row r="5548">
          <cell r="A5548">
            <v>39108</v>
          </cell>
          <cell r="B5548">
            <v>2252.88</v>
          </cell>
        </row>
        <row r="5549">
          <cell r="A5549">
            <v>39109</v>
          </cell>
          <cell r="B5549">
            <v>2259.4299999999998</v>
          </cell>
        </row>
        <row r="5550">
          <cell r="A5550">
            <v>39110</v>
          </cell>
          <cell r="B5550">
            <v>2259.4299999999998</v>
          </cell>
        </row>
        <row r="5551">
          <cell r="A5551">
            <v>39111</v>
          </cell>
          <cell r="B5551">
            <v>2259.4299999999998</v>
          </cell>
        </row>
        <row r="5552">
          <cell r="A5552">
            <v>39112</v>
          </cell>
          <cell r="B5552">
            <v>2261.2199999999998</v>
          </cell>
        </row>
        <row r="5553">
          <cell r="A5553">
            <v>39113</v>
          </cell>
          <cell r="B5553">
            <v>2259.7199999999998</v>
          </cell>
        </row>
        <row r="5554">
          <cell r="A5554">
            <v>39114</v>
          </cell>
          <cell r="B5554">
            <v>2255.17</v>
          </cell>
        </row>
        <row r="5555">
          <cell r="A5555">
            <v>39115</v>
          </cell>
          <cell r="B5555">
            <v>2246.06</v>
          </cell>
        </row>
        <row r="5556">
          <cell r="A5556">
            <v>39116</v>
          </cell>
          <cell r="B5556">
            <v>2241.5300000000002</v>
          </cell>
        </row>
        <row r="5557">
          <cell r="A5557">
            <v>39117</v>
          </cell>
          <cell r="B5557">
            <v>2241.5300000000002</v>
          </cell>
        </row>
        <row r="5558">
          <cell r="A5558">
            <v>39118</v>
          </cell>
          <cell r="B5558">
            <v>2241.5300000000002</v>
          </cell>
        </row>
        <row r="5559">
          <cell r="A5559">
            <v>39119</v>
          </cell>
          <cell r="B5559">
            <v>2229.3000000000002</v>
          </cell>
        </row>
        <row r="5560">
          <cell r="A5560">
            <v>39120</v>
          </cell>
          <cell r="B5560">
            <v>2232.37</v>
          </cell>
        </row>
        <row r="5561">
          <cell r="A5561">
            <v>39121</v>
          </cell>
          <cell r="B5561">
            <v>2235.3000000000002</v>
          </cell>
        </row>
        <row r="5562">
          <cell r="A5562">
            <v>39122</v>
          </cell>
          <cell r="B5562">
            <v>2239.1999999999998</v>
          </cell>
        </row>
        <row r="5563">
          <cell r="A5563">
            <v>39123</v>
          </cell>
          <cell r="B5563">
            <v>2229.87</v>
          </cell>
        </row>
        <row r="5564">
          <cell r="A5564">
            <v>39124</v>
          </cell>
          <cell r="B5564">
            <v>2229.87</v>
          </cell>
        </row>
        <row r="5565">
          <cell r="A5565">
            <v>39125</v>
          </cell>
          <cell r="B5565">
            <v>2229.87</v>
          </cell>
        </row>
        <row r="5566">
          <cell r="A5566">
            <v>39126</v>
          </cell>
          <cell r="B5566">
            <v>2230.4</v>
          </cell>
        </row>
        <row r="5567">
          <cell r="A5567">
            <v>39127</v>
          </cell>
          <cell r="B5567">
            <v>2223.3000000000002</v>
          </cell>
        </row>
        <row r="5568">
          <cell r="A5568">
            <v>39128</v>
          </cell>
          <cell r="B5568">
            <v>2221.4299999999998</v>
          </cell>
        </row>
        <row r="5569">
          <cell r="A5569">
            <v>39129</v>
          </cell>
          <cell r="B5569">
            <v>2219.15</v>
          </cell>
        </row>
        <row r="5570">
          <cell r="A5570">
            <v>39130</v>
          </cell>
          <cell r="B5570">
            <v>2221.6999999999998</v>
          </cell>
        </row>
        <row r="5571">
          <cell r="A5571">
            <v>39131</v>
          </cell>
          <cell r="B5571">
            <v>2221.6999999999998</v>
          </cell>
        </row>
        <row r="5572">
          <cell r="A5572">
            <v>39132</v>
          </cell>
          <cell r="B5572">
            <v>2221.6999999999998</v>
          </cell>
        </row>
        <row r="5573">
          <cell r="A5573">
            <v>39133</v>
          </cell>
          <cell r="B5573">
            <v>2221.6999999999998</v>
          </cell>
        </row>
        <row r="5574">
          <cell r="A5574">
            <v>39134</v>
          </cell>
          <cell r="B5574">
            <v>2220.7600000000002</v>
          </cell>
        </row>
        <row r="5575">
          <cell r="A5575">
            <v>39135</v>
          </cell>
          <cell r="B5575">
            <v>2218.7800000000002</v>
          </cell>
        </row>
        <row r="5576">
          <cell r="A5576">
            <v>39136</v>
          </cell>
          <cell r="B5576">
            <v>2214.44</v>
          </cell>
        </row>
        <row r="5577">
          <cell r="A5577">
            <v>39137</v>
          </cell>
          <cell r="B5577">
            <v>2216.5700000000002</v>
          </cell>
        </row>
        <row r="5578">
          <cell r="A5578">
            <v>39138</v>
          </cell>
          <cell r="B5578">
            <v>2216.5700000000002</v>
          </cell>
        </row>
        <row r="5579">
          <cell r="A5579">
            <v>39139</v>
          </cell>
          <cell r="B5579">
            <v>2216.5700000000002</v>
          </cell>
        </row>
        <row r="5580">
          <cell r="A5580">
            <v>39140</v>
          </cell>
          <cell r="B5580">
            <v>2211.46</v>
          </cell>
        </row>
        <row r="5581">
          <cell r="A5581">
            <v>39141</v>
          </cell>
          <cell r="B5581">
            <v>2224.12</v>
          </cell>
        </row>
        <row r="5582">
          <cell r="A5582">
            <v>39142</v>
          </cell>
          <cell r="B5582">
            <v>2231.94</v>
          </cell>
        </row>
        <row r="5583">
          <cell r="A5583">
            <v>39143</v>
          </cell>
          <cell r="B5583">
            <v>2246.88</v>
          </cell>
        </row>
        <row r="5584">
          <cell r="A5584">
            <v>39144</v>
          </cell>
          <cell r="B5584">
            <v>2242.62</v>
          </cell>
        </row>
        <row r="5585">
          <cell r="A5585">
            <v>39145</v>
          </cell>
          <cell r="B5585">
            <v>2242.62</v>
          </cell>
        </row>
        <row r="5586">
          <cell r="A5586">
            <v>39146</v>
          </cell>
          <cell r="B5586">
            <v>2242.62</v>
          </cell>
        </row>
        <row r="5587">
          <cell r="A5587">
            <v>39147</v>
          </cell>
          <cell r="B5587">
            <v>2245.71</v>
          </cell>
        </row>
        <row r="5588">
          <cell r="A5588">
            <v>39148</v>
          </cell>
          <cell r="B5588">
            <v>2222.4499999999998</v>
          </cell>
        </row>
        <row r="5589">
          <cell r="A5589">
            <v>39149</v>
          </cell>
          <cell r="B5589">
            <v>2218.94</v>
          </cell>
        </row>
        <row r="5590">
          <cell r="A5590">
            <v>39150</v>
          </cell>
          <cell r="B5590">
            <v>2214.0500000000002</v>
          </cell>
        </row>
        <row r="5591">
          <cell r="A5591">
            <v>39151</v>
          </cell>
          <cell r="B5591">
            <v>2210.98</v>
          </cell>
        </row>
        <row r="5592">
          <cell r="A5592">
            <v>39152</v>
          </cell>
          <cell r="B5592">
            <v>2210.98</v>
          </cell>
        </row>
        <row r="5593">
          <cell r="A5593">
            <v>39153</v>
          </cell>
          <cell r="B5593">
            <v>2210.98</v>
          </cell>
        </row>
        <row r="5594">
          <cell r="A5594">
            <v>39154</v>
          </cell>
          <cell r="B5594">
            <v>2205.77</v>
          </cell>
        </row>
        <row r="5595">
          <cell r="A5595">
            <v>39155</v>
          </cell>
          <cell r="B5595">
            <v>2206.38</v>
          </cell>
        </row>
        <row r="5596">
          <cell r="A5596">
            <v>39156</v>
          </cell>
          <cell r="B5596">
            <v>2210.12</v>
          </cell>
        </row>
        <row r="5597">
          <cell r="A5597">
            <v>39157</v>
          </cell>
          <cell r="B5597">
            <v>2197.7600000000002</v>
          </cell>
        </row>
        <row r="5598">
          <cell r="A5598">
            <v>39158</v>
          </cell>
          <cell r="B5598">
            <v>2204.0500000000002</v>
          </cell>
        </row>
        <row r="5599">
          <cell r="A5599">
            <v>39159</v>
          </cell>
          <cell r="B5599">
            <v>2204.0500000000002</v>
          </cell>
        </row>
        <row r="5600">
          <cell r="A5600">
            <v>39160</v>
          </cell>
          <cell r="B5600">
            <v>2204.0500000000002</v>
          </cell>
        </row>
        <row r="5601">
          <cell r="A5601">
            <v>39161</v>
          </cell>
          <cell r="B5601">
            <v>2204.0500000000002</v>
          </cell>
        </row>
        <row r="5602">
          <cell r="A5602">
            <v>39162</v>
          </cell>
          <cell r="B5602">
            <v>2186.21</v>
          </cell>
        </row>
        <row r="5603">
          <cell r="A5603">
            <v>39163</v>
          </cell>
          <cell r="B5603">
            <v>2172.6</v>
          </cell>
        </row>
        <row r="5604">
          <cell r="A5604">
            <v>39164</v>
          </cell>
          <cell r="B5604">
            <v>2168.9499999999998</v>
          </cell>
        </row>
        <row r="5605">
          <cell r="A5605">
            <v>39165</v>
          </cell>
          <cell r="B5605">
            <v>2174.7199999999998</v>
          </cell>
        </row>
        <row r="5606">
          <cell r="A5606">
            <v>39166</v>
          </cell>
          <cell r="B5606">
            <v>2174.7199999999998</v>
          </cell>
        </row>
        <row r="5607">
          <cell r="A5607">
            <v>39167</v>
          </cell>
          <cell r="B5607">
            <v>2174.7199999999998</v>
          </cell>
        </row>
        <row r="5608">
          <cell r="A5608">
            <v>39168</v>
          </cell>
          <cell r="B5608">
            <v>2172.14</v>
          </cell>
        </row>
        <row r="5609">
          <cell r="A5609">
            <v>39169</v>
          </cell>
          <cell r="B5609">
            <v>2172.09</v>
          </cell>
        </row>
        <row r="5610">
          <cell r="A5610">
            <v>39170</v>
          </cell>
          <cell r="B5610">
            <v>2169.67</v>
          </cell>
        </row>
        <row r="5611">
          <cell r="A5611">
            <v>39171</v>
          </cell>
          <cell r="B5611">
            <v>2155.06</v>
          </cell>
        </row>
        <row r="5612">
          <cell r="A5612">
            <v>39172</v>
          </cell>
          <cell r="B5612">
            <v>2190.3000000000002</v>
          </cell>
        </row>
        <row r="5613">
          <cell r="A5613">
            <v>39173</v>
          </cell>
          <cell r="B5613">
            <v>2190.3000000000002</v>
          </cell>
        </row>
        <row r="5614">
          <cell r="A5614">
            <v>39174</v>
          </cell>
          <cell r="B5614">
            <v>2190.3000000000002</v>
          </cell>
        </row>
        <row r="5615">
          <cell r="A5615">
            <v>39175</v>
          </cell>
          <cell r="B5615">
            <v>2189.1799999999998</v>
          </cell>
        </row>
        <row r="5616">
          <cell r="A5616">
            <v>39176</v>
          </cell>
          <cell r="B5616">
            <v>2171.4699999999998</v>
          </cell>
        </row>
        <row r="5617">
          <cell r="A5617">
            <v>39177</v>
          </cell>
          <cell r="B5617">
            <v>2166.9299999999998</v>
          </cell>
        </row>
        <row r="5618">
          <cell r="A5618">
            <v>39178</v>
          </cell>
          <cell r="B5618">
            <v>2166.9299999999998</v>
          </cell>
        </row>
        <row r="5619">
          <cell r="A5619">
            <v>39179</v>
          </cell>
          <cell r="B5619">
            <v>2166.9299999999998</v>
          </cell>
        </row>
        <row r="5620">
          <cell r="A5620">
            <v>39180</v>
          </cell>
          <cell r="B5620">
            <v>2166.9299999999998</v>
          </cell>
        </row>
        <row r="5621">
          <cell r="A5621">
            <v>39181</v>
          </cell>
          <cell r="B5621">
            <v>2166.9299999999998</v>
          </cell>
        </row>
        <row r="5622">
          <cell r="A5622">
            <v>39182</v>
          </cell>
          <cell r="B5622">
            <v>2164.5500000000002</v>
          </cell>
        </row>
        <row r="5623">
          <cell r="A5623">
            <v>39183</v>
          </cell>
          <cell r="B5623">
            <v>2157.8200000000002</v>
          </cell>
        </row>
        <row r="5624">
          <cell r="A5624">
            <v>39184</v>
          </cell>
          <cell r="B5624">
            <v>2154.61</v>
          </cell>
        </row>
        <row r="5625">
          <cell r="A5625">
            <v>39185</v>
          </cell>
          <cell r="B5625">
            <v>2152.65</v>
          </cell>
        </row>
        <row r="5626">
          <cell r="A5626">
            <v>39186</v>
          </cell>
          <cell r="B5626">
            <v>2138.7399999999998</v>
          </cell>
        </row>
        <row r="5627">
          <cell r="A5627">
            <v>39187</v>
          </cell>
          <cell r="B5627">
            <v>2138.7399999999998</v>
          </cell>
        </row>
        <row r="5628">
          <cell r="A5628">
            <v>39188</v>
          </cell>
          <cell r="B5628">
            <v>2138.7399999999998</v>
          </cell>
        </row>
        <row r="5629">
          <cell r="A5629">
            <v>39189</v>
          </cell>
          <cell r="B5629">
            <v>2136.8200000000002</v>
          </cell>
        </row>
        <row r="5630">
          <cell r="A5630">
            <v>39190</v>
          </cell>
          <cell r="B5630">
            <v>2141.35</v>
          </cell>
        </row>
        <row r="5631">
          <cell r="A5631">
            <v>39191</v>
          </cell>
          <cell r="B5631">
            <v>2148.46</v>
          </cell>
        </row>
        <row r="5632">
          <cell r="A5632">
            <v>39192</v>
          </cell>
          <cell r="B5632">
            <v>2143.31</v>
          </cell>
        </row>
        <row r="5633">
          <cell r="A5633">
            <v>39193</v>
          </cell>
          <cell r="B5633">
            <v>2121.42</v>
          </cell>
        </row>
        <row r="5634">
          <cell r="A5634">
            <v>39194</v>
          </cell>
          <cell r="B5634">
            <v>2121.42</v>
          </cell>
        </row>
        <row r="5635">
          <cell r="A5635">
            <v>39195</v>
          </cell>
          <cell r="B5635">
            <v>2121.42</v>
          </cell>
        </row>
        <row r="5636">
          <cell r="A5636">
            <v>39196</v>
          </cell>
          <cell r="B5636">
            <v>2115.56</v>
          </cell>
        </row>
        <row r="5637">
          <cell r="A5637">
            <v>39197</v>
          </cell>
          <cell r="B5637">
            <v>2119.37</v>
          </cell>
        </row>
        <row r="5638">
          <cell r="A5638">
            <v>39198</v>
          </cell>
          <cell r="B5638">
            <v>2112.61</v>
          </cell>
        </row>
        <row r="5639">
          <cell r="A5639">
            <v>39199</v>
          </cell>
          <cell r="B5639">
            <v>2111.52</v>
          </cell>
        </row>
        <row r="5640">
          <cell r="A5640">
            <v>39200</v>
          </cell>
          <cell r="B5640">
            <v>2110.67</v>
          </cell>
        </row>
        <row r="5641">
          <cell r="A5641">
            <v>39201</v>
          </cell>
          <cell r="B5641">
            <v>2110.67</v>
          </cell>
        </row>
        <row r="5642">
          <cell r="A5642">
            <v>39202</v>
          </cell>
          <cell r="B5642">
            <v>2110.67</v>
          </cell>
        </row>
        <row r="5643">
          <cell r="A5643">
            <v>39203</v>
          </cell>
          <cell r="B5643">
            <v>2104.16</v>
          </cell>
        </row>
        <row r="5644">
          <cell r="A5644">
            <v>39204</v>
          </cell>
          <cell r="B5644">
            <v>2104.16</v>
          </cell>
        </row>
        <row r="5645">
          <cell r="A5645">
            <v>39205</v>
          </cell>
          <cell r="B5645">
            <v>2085.1799999999998</v>
          </cell>
        </row>
        <row r="5646">
          <cell r="A5646">
            <v>39206</v>
          </cell>
          <cell r="B5646">
            <v>2077.12</v>
          </cell>
        </row>
        <row r="5647">
          <cell r="A5647">
            <v>39207</v>
          </cell>
          <cell r="B5647">
            <v>2069.0100000000002</v>
          </cell>
        </row>
        <row r="5648">
          <cell r="A5648">
            <v>39208</v>
          </cell>
          <cell r="B5648">
            <v>2069.0100000000002</v>
          </cell>
        </row>
        <row r="5649">
          <cell r="A5649">
            <v>39209</v>
          </cell>
          <cell r="B5649">
            <v>2069.0100000000002</v>
          </cell>
        </row>
        <row r="5650">
          <cell r="A5650">
            <v>39210</v>
          </cell>
          <cell r="B5650">
            <v>2081.2399999999998</v>
          </cell>
        </row>
        <row r="5651">
          <cell r="A5651">
            <v>39211</v>
          </cell>
          <cell r="B5651">
            <v>2074.0300000000002</v>
          </cell>
        </row>
        <row r="5652">
          <cell r="A5652">
            <v>39212</v>
          </cell>
          <cell r="B5652">
            <v>2045.51</v>
          </cell>
        </row>
        <row r="5653">
          <cell r="A5653">
            <v>39213</v>
          </cell>
          <cell r="B5653">
            <v>2041.39</v>
          </cell>
        </row>
        <row r="5654">
          <cell r="A5654">
            <v>39214</v>
          </cell>
          <cell r="B5654">
            <v>2029.2</v>
          </cell>
        </row>
        <row r="5655">
          <cell r="A5655">
            <v>39215</v>
          </cell>
          <cell r="B5655">
            <v>2029.2</v>
          </cell>
        </row>
        <row r="5656">
          <cell r="A5656">
            <v>39216</v>
          </cell>
          <cell r="B5656">
            <v>2029.2</v>
          </cell>
        </row>
        <row r="5657">
          <cell r="A5657">
            <v>39217</v>
          </cell>
          <cell r="B5657">
            <v>2002.04</v>
          </cell>
        </row>
        <row r="5658">
          <cell r="A5658">
            <v>39218</v>
          </cell>
          <cell r="B5658">
            <v>1995.17</v>
          </cell>
        </row>
        <row r="5659">
          <cell r="A5659">
            <v>39219</v>
          </cell>
          <cell r="B5659">
            <v>1988.01</v>
          </cell>
        </row>
        <row r="5660">
          <cell r="A5660">
            <v>39220</v>
          </cell>
          <cell r="B5660">
            <v>1990.43</v>
          </cell>
        </row>
        <row r="5661">
          <cell r="A5661">
            <v>39221</v>
          </cell>
          <cell r="B5661">
            <v>1985.33</v>
          </cell>
        </row>
        <row r="5662">
          <cell r="A5662">
            <v>39222</v>
          </cell>
          <cell r="B5662">
            <v>1985.33</v>
          </cell>
        </row>
        <row r="5663">
          <cell r="A5663">
            <v>39223</v>
          </cell>
          <cell r="B5663">
            <v>1985.33</v>
          </cell>
        </row>
        <row r="5664">
          <cell r="A5664">
            <v>39224</v>
          </cell>
          <cell r="B5664">
            <v>1985.33</v>
          </cell>
        </row>
        <row r="5665">
          <cell r="A5665">
            <v>39225</v>
          </cell>
          <cell r="B5665">
            <v>1957.54</v>
          </cell>
        </row>
        <row r="5666">
          <cell r="A5666">
            <v>39226</v>
          </cell>
          <cell r="B5666">
            <v>1963.56</v>
          </cell>
        </row>
        <row r="5667">
          <cell r="A5667">
            <v>39227</v>
          </cell>
          <cell r="B5667">
            <v>1962.59</v>
          </cell>
        </row>
        <row r="5668">
          <cell r="A5668">
            <v>39228</v>
          </cell>
          <cell r="B5668">
            <v>1934.55</v>
          </cell>
        </row>
        <row r="5669">
          <cell r="A5669">
            <v>39229</v>
          </cell>
          <cell r="B5669">
            <v>1934.55</v>
          </cell>
        </row>
        <row r="5670">
          <cell r="A5670">
            <v>39230</v>
          </cell>
          <cell r="B5670">
            <v>1934.55</v>
          </cell>
        </row>
        <row r="5671">
          <cell r="A5671">
            <v>39231</v>
          </cell>
          <cell r="B5671">
            <v>1934.55</v>
          </cell>
        </row>
        <row r="5672">
          <cell r="A5672">
            <v>39232</v>
          </cell>
          <cell r="B5672">
            <v>1914.96</v>
          </cell>
        </row>
        <row r="5673">
          <cell r="A5673">
            <v>39233</v>
          </cell>
          <cell r="B5673">
            <v>1930.64</v>
          </cell>
        </row>
        <row r="5674">
          <cell r="A5674">
            <v>39234</v>
          </cell>
          <cell r="B5674">
            <v>1900.09</v>
          </cell>
        </row>
        <row r="5675">
          <cell r="A5675">
            <v>39235</v>
          </cell>
          <cell r="B5675">
            <v>1885.8</v>
          </cell>
        </row>
        <row r="5676">
          <cell r="A5676">
            <v>39236</v>
          </cell>
          <cell r="B5676">
            <v>1885.8</v>
          </cell>
        </row>
        <row r="5677">
          <cell r="A5677">
            <v>39237</v>
          </cell>
          <cell r="B5677">
            <v>1885.8</v>
          </cell>
        </row>
        <row r="5678">
          <cell r="A5678">
            <v>39238</v>
          </cell>
          <cell r="B5678">
            <v>1882.06</v>
          </cell>
        </row>
        <row r="5679">
          <cell r="A5679">
            <v>39239</v>
          </cell>
          <cell r="B5679">
            <v>1877.88</v>
          </cell>
        </row>
        <row r="5680">
          <cell r="A5680">
            <v>39240</v>
          </cell>
          <cell r="B5680">
            <v>1886.92</v>
          </cell>
        </row>
        <row r="5681">
          <cell r="A5681">
            <v>39241</v>
          </cell>
          <cell r="B5681">
            <v>1900.68</v>
          </cell>
        </row>
        <row r="5682">
          <cell r="A5682">
            <v>39242</v>
          </cell>
          <cell r="B5682">
            <v>1924.54</v>
          </cell>
        </row>
        <row r="5683">
          <cell r="A5683">
            <v>39243</v>
          </cell>
          <cell r="B5683">
            <v>1924.54</v>
          </cell>
        </row>
        <row r="5684">
          <cell r="A5684">
            <v>39244</v>
          </cell>
          <cell r="B5684">
            <v>1924.54</v>
          </cell>
        </row>
        <row r="5685">
          <cell r="A5685">
            <v>39245</v>
          </cell>
          <cell r="B5685">
            <v>1924.54</v>
          </cell>
        </row>
        <row r="5686">
          <cell r="A5686">
            <v>39246</v>
          </cell>
          <cell r="B5686">
            <v>1931.36</v>
          </cell>
        </row>
        <row r="5687">
          <cell r="A5687">
            <v>39247</v>
          </cell>
          <cell r="B5687">
            <v>1947.37</v>
          </cell>
        </row>
        <row r="5688">
          <cell r="A5688">
            <v>39248</v>
          </cell>
          <cell r="B5688">
            <v>1945.09</v>
          </cell>
        </row>
        <row r="5689">
          <cell r="A5689">
            <v>39249</v>
          </cell>
          <cell r="B5689">
            <v>1920.25</v>
          </cell>
        </row>
        <row r="5690">
          <cell r="A5690">
            <v>39250</v>
          </cell>
          <cell r="B5690">
            <v>1920.25</v>
          </cell>
        </row>
        <row r="5691">
          <cell r="A5691">
            <v>39251</v>
          </cell>
          <cell r="B5691">
            <v>1920.25</v>
          </cell>
        </row>
        <row r="5692">
          <cell r="A5692">
            <v>39252</v>
          </cell>
          <cell r="B5692">
            <v>1920.25</v>
          </cell>
        </row>
        <row r="5693">
          <cell r="A5693">
            <v>39253</v>
          </cell>
          <cell r="B5693">
            <v>1896.07</v>
          </cell>
        </row>
        <row r="5694">
          <cell r="A5694">
            <v>39254</v>
          </cell>
          <cell r="B5694">
            <v>1905.13</v>
          </cell>
        </row>
        <row r="5695">
          <cell r="A5695">
            <v>39255</v>
          </cell>
          <cell r="B5695">
            <v>1938.17</v>
          </cell>
        </row>
        <row r="5696">
          <cell r="A5696">
            <v>39256</v>
          </cell>
          <cell r="B5696">
            <v>1944.01</v>
          </cell>
        </row>
        <row r="5697">
          <cell r="A5697">
            <v>39257</v>
          </cell>
          <cell r="B5697">
            <v>1944.01</v>
          </cell>
        </row>
        <row r="5698">
          <cell r="A5698">
            <v>39258</v>
          </cell>
          <cell r="B5698">
            <v>1944.01</v>
          </cell>
        </row>
        <row r="5699">
          <cell r="A5699">
            <v>39259</v>
          </cell>
          <cell r="B5699">
            <v>1960.32</v>
          </cell>
        </row>
        <row r="5700">
          <cell r="A5700">
            <v>39260</v>
          </cell>
          <cell r="B5700">
            <v>1965.31</v>
          </cell>
        </row>
        <row r="5701">
          <cell r="A5701">
            <v>39261</v>
          </cell>
          <cell r="B5701">
            <v>1982.29</v>
          </cell>
        </row>
        <row r="5702">
          <cell r="A5702">
            <v>39262</v>
          </cell>
          <cell r="B5702">
            <v>1958.09</v>
          </cell>
        </row>
        <row r="5703">
          <cell r="A5703">
            <v>39263</v>
          </cell>
          <cell r="B5703">
            <v>1960.61</v>
          </cell>
        </row>
        <row r="5704">
          <cell r="A5704">
            <v>39264</v>
          </cell>
          <cell r="B5704">
            <v>1960.61</v>
          </cell>
        </row>
        <row r="5705">
          <cell r="A5705">
            <v>39265</v>
          </cell>
          <cell r="B5705">
            <v>1960.61</v>
          </cell>
        </row>
        <row r="5706">
          <cell r="A5706">
            <v>39266</v>
          </cell>
          <cell r="B5706">
            <v>1960.61</v>
          </cell>
        </row>
        <row r="5707">
          <cell r="A5707">
            <v>39267</v>
          </cell>
          <cell r="B5707">
            <v>1958.95</v>
          </cell>
        </row>
        <row r="5708">
          <cell r="A5708">
            <v>39268</v>
          </cell>
          <cell r="B5708">
            <v>1958.95</v>
          </cell>
        </row>
        <row r="5709">
          <cell r="A5709">
            <v>39269</v>
          </cell>
          <cell r="B5709">
            <v>1969.36</v>
          </cell>
        </row>
        <row r="5710">
          <cell r="A5710">
            <v>39270</v>
          </cell>
          <cell r="B5710">
            <v>1962.55</v>
          </cell>
        </row>
        <row r="5711">
          <cell r="A5711">
            <v>39271</v>
          </cell>
          <cell r="B5711">
            <v>1962.55</v>
          </cell>
        </row>
        <row r="5712">
          <cell r="A5712">
            <v>39272</v>
          </cell>
          <cell r="B5712">
            <v>1962.55</v>
          </cell>
        </row>
        <row r="5713">
          <cell r="A5713">
            <v>39273</v>
          </cell>
          <cell r="B5713">
            <v>1945.94</v>
          </cell>
        </row>
        <row r="5714">
          <cell r="A5714">
            <v>39274</v>
          </cell>
          <cell r="B5714">
            <v>1960.31</v>
          </cell>
        </row>
        <row r="5715">
          <cell r="A5715">
            <v>39275</v>
          </cell>
          <cell r="B5715">
            <v>1964.82</v>
          </cell>
        </row>
        <row r="5716">
          <cell r="A5716">
            <v>39276</v>
          </cell>
          <cell r="B5716">
            <v>1954.48</v>
          </cell>
        </row>
        <row r="5717">
          <cell r="A5717">
            <v>39277</v>
          </cell>
          <cell r="B5717">
            <v>1956.05</v>
          </cell>
        </row>
        <row r="5718">
          <cell r="A5718">
            <v>39278</v>
          </cell>
          <cell r="B5718">
            <v>1956.05</v>
          </cell>
        </row>
        <row r="5719">
          <cell r="A5719">
            <v>39279</v>
          </cell>
          <cell r="B5719">
            <v>1956.05</v>
          </cell>
        </row>
        <row r="5720">
          <cell r="A5720">
            <v>39280</v>
          </cell>
          <cell r="B5720">
            <v>1942.43</v>
          </cell>
        </row>
        <row r="5721">
          <cell r="A5721">
            <v>39281</v>
          </cell>
          <cell r="B5721">
            <v>1931.04</v>
          </cell>
        </row>
        <row r="5722">
          <cell r="A5722">
            <v>39282</v>
          </cell>
          <cell r="B5722">
            <v>1928.59</v>
          </cell>
        </row>
        <row r="5723">
          <cell r="A5723">
            <v>39283</v>
          </cell>
          <cell r="B5723">
            <v>1921.04</v>
          </cell>
        </row>
        <row r="5724">
          <cell r="A5724">
            <v>39284</v>
          </cell>
          <cell r="B5724">
            <v>1921.04</v>
          </cell>
        </row>
        <row r="5725">
          <cell r="A5725">
            <v>39285</v>
          </cell>
          <cell r="B5725">
            <v>1921.04</v>
          </cell>
        </row>
        <row r="5726">
          <cell r="A5726">
            <v>39286</v>
          </cell>
          <cell r="B5726">
            <v>1921.04</v>
          </cell>
        </row>
        <row r="5727">
          <cell r="A5727">
            <v>39287</v>
          </cell>
          <cell r="B5727">
            <v>1912.9</v>
          </cell>
        </row>
        <row r="5728">
          <cell r="A5728">
            <v>39288</v>
          </cell>
          <cell r="B5728">
            <v>1916.23</v>
          </cell>
        </row>
        <row r="5729">
          <cell r="A5729">
            <v>39289</v>
          </cell>
          <cell r="B5729">
            <v>1935.68</v>
          </cell>
        </row>
        <row r="5730">
          <cell r="A5730">
            <v>39290</v>
          </cell>
          <cell r="B5730">
            <v>1981.58</v>
          </cell>
        </row>
        <row r="5731">
          <cell r="A5731">
            <v>39291</v>
          </cell>
          <cell r="B5731">
            <v>1984.1</v>
          </cell>
        </row>
        <row r="5732">
          <cell r="A5732">
            <v>39292</v>
          </cell>
          <cell r="B5732">
            <v>1984.1</v>
          </cell>
        </row>
        <row r="5733">
          <cell r="A5733">
            <v>39293</v>
          </cell>
          <cell r="B5733">
            <v>1984.1</v>
          </cell>
        </row>
        <row r="5734">
          <cell r="A5734">
            <v>39294</v>
          </cell>
          <cell r="B5734">
            <v>1971.8</v>
          </cell>
        </row>
        <row r="5735">
          <cell r="A5735">
            <v>39295</v>
          </cell>
          <cell r="B5735">
            <v>1958.5</v>
          </cell>
        </row>
        <row r="5736">
          <cell r="A5736">
            <v>39296</v>
          </cell>
          <cell r="B5736">
            <v>1971.2</v>
          </cell>
        </row>
        <row r="5737">
          <cell r="A5737">
            <v>39297</v>
          </cell>
          <cell r="B5737">
            <v>1957.68</v>
          </cell>
        </row>
        <row r="5738">
          <cell r="A5738">
            <v>39298</v>
          </cell>
          <cell r="B5738">
            <v>1963.69</v>
          </cell>
        </row>
        <row r="5739">
          <cell r="A5739">
            <v>39299</v>
          </cell>
          <cell r="B5739">
            <v>1963.69</v>
          </cell>
        </row>
        <row r="5740">
          <cell r="A5740">
            <v>39300</v>
          </cell>
          <cell r="B5740">
            <v>1963.69</v>
          </cell>
        </row>
        <row r="5741">
          <cell r="A5741">
            <v>39301</v>
          </cell>
          <cell r="B5741">
            <v>1976.89</v>
          </cell>
        </row>
        <row r="5742">
          <cell r="A5742">
            <v>39302</v>
          </cell>
          <cell r="B5742">
            <v>1976.89</v>
          </cell>
        </row>
        <row r="5743">
          <cell r="A5743">
            <v>39303</v>
          </cell>
          <cell r="B5743">
            <v>1957.58</v>
          </cell>
        </row>
        <row r="5744">
          <cell r="A5744">
            <v>39304</v>
          </cell>
          <cell r="B5744">
            <v>1981.9</v>
          </cell>
        </row>
        <row r="5745">
          <cell r="A5745">
            <v>39305</v>
          </cell>
          <cell r="B5745">
            <v>2006.79</v>
          </cell>
        </row>
        <row r="5746">
          <cell r="A5746">
            <v>39306</v>
          </cell>
          <cell r="B5746">
            <v>2006.79</v>
          </cell>
        </row>
        <row r="5747">
          <cell r="A5747">
            <v>39307</v>
          </cell>
          <cell r="B5747">
            <v>2006.79</v>
          </cell>
        </row>
        <row r="5748">
          <cell r="A5748">
            <v>39308</v>
          </cell>
          <cell r="B5748">
            <v>1997.38</v>
          </cell>
        </row>
        <row r="5749">
          <cell r="A5749">
            <v>39309</v>
          </cell>
          <cell r="B5749">
            <v>2016.3</v>
          </cell>
        </row>
        <row r="5750">
          <cell r="A5750">
            <v>39310</v>
          </cell>
          <cell r="B5750">
            <v>2048.44</v>
          </cell>
        </row>
        <row r="5751">
          <cell r="A5751">
            <v>39311</v>
          </cell>
          <cell r="B5751">
            <v>2124.4</v>
          </cell>
        </row>
        <row r="5752">
          <cell r="A5752">
            <v>39312</v>
          </cell>
          <cell r="B5752">
            <v>2113.54</v>
          </cell>
        </row>
        <row r="5753">
          <cell r="A5753">
            <v>39313</v>
          </cell>
          <cell r="B5753">
            <v>2113.54</v>
          </cell>
        </row>
        <row r="5754">
          <cell r="A5754">
            <v>39314</v>
          </cell>
          <cell r="B5754">
            <v>2113.54</v>
          </cell>
        </row>
        <row r="5755">
          <cell r="A5755">
            <v>39315</v>
          </cell>
          <cell r="B5755">
            <v>2113.54</v>
          </cell>
        </row>
        <row r="5756">
          <cell r="A5756">
            <v>39316</v>
          </cell>
          <cell r="B5756">
            <v>2154.94</v>
          </cell>
        </row>
        <row r="5757">
          <cell r="A5757">
            <v>39317</v>
          </cell>
          <cell r="B5757">
            <v>2133.04</v>
          </cell>
        </row>
        <row r="5758">
          <cell r="A5758">
            <v>39318</v>
          </cell>
          <cell r="B5758">
            <v>2138.13</v>
          </cell>
        </row>
        <row r="5759">
          <cell r="A5759">
            <v>39319</v>
          </cell>
          <cell r="B5759">
            <v>2128.17</v>
          </cell>
        </row>
        <row r="5760">
          <cell r="A5760">
            <v>39320</v>
          </cell>
          <cell r="B5760">
            <v>2128.17</v>
          </cell>
        </row>
        <row r="5761">
          <cell r="A5761">
            <v>39321</v>
          </cell>
          <cell r="B5761">
            <v>2128.17</v>
          </cell>
        </row>
        <row r="5762">
          <cell r="A5762">
            <v>39322</v>
          </cell>
          <cell r="B5762">
            <v>2114.15</v>
          </cell>
        </row>
        <row r="5763">
          <cell r="A5763">
            <v>39323</v>
          </cell>
          <cell r="B5763">
            <v>2147.34</v>
          </cell>
        </row>
        <row r="5764">
          <cell r="A5764">
            <v>39324</v>
          </cell>
          <cell r="B5764">
            <v>2160.65</v>
          </cell>
        </row>
        <row r="5765">
          <cell r="A5765">
            <v>39325</v>
          </cell>
          <cell r="B5765">
            <v>2173.17</v>
          </cell>
        </row>
        <row r="5766">
          <cell r="A5766">
            <v>39326</v>
          </cell>
          <cell r="B5766">
            <v>2160.9899999999998</v>
          </cell>
        </row>
        <row r="5767">
          <cell r="A5767">
            <v>39327</v>
          </cell>
          <cell r="B5767">
            <v>2160.9899999999998</v>
          </cell>
        </row>
        <row r="5768">
          <cell r="A5768">
            <v>39328</v>
          </cell>
          <cell r="B5768">
            <v>2160.9899999999998</v>
          </cell>
        </row>
        <row r="5769">
          <cell r="A5769">
            <v>39329</v>
          </cell>
          <cell r="B5769">
            <v>2160.9899999999998</v>
          </cell>
        </row>
        <row r="5770">
          <cell r="A5770">
            <v>39330</v>
          </cell>
          <cell r="B5770">
            <v>2161.56</v>
          </cell>
        </row>
        <row r="5771">
          <cell r="A5771">
            <v>39331</v>
          </cell>
          <cell r="B5771">
            <v>2174.56</v>
          </cell>
        </row>
        <row r="5772">
          <cell r="A5772">
            <v>39332</v>
          </cell>
          <cell r="B5772">
            <v>2166.6</v>
          </cell>
        </row>
        <row r="5773">
          <cell r="A5773">
            <v>39333</v>
          </cell>
          <cell r="B5773">
            <v>2191</v>
          </cell>
        </row>
        <row r="5774">
          <cell r="A5774">
            <v>39334</v>
          </cell>
          <cell r="B5774">
            <v>2191</v>
          </cell>
        </row>
        <row r="5775">
          <cell r="A5775">
            <v>39335</v>
          </cell>
          <cell r="B5775">
            <v>2191</v>
          </cell>
        </row>
        <row r="5776">
          <cell r="A5776">
            <v>39336</v>
          </cell>
          <cell r="B5776">
            <v>2194.65</v>
          </cell>
        </row>
        <row r="5777">
          <cell r="A5777">
            <v>39337</v>
          </cell>
          <cell r="B5777">
            <v>2185.89</v>
          </cell>
        </row>
        <row r="5778">
          <cell r="A5778">
            <v>39338</v>
          </cell>
          <cell r="B5778">
            <v>2182.2199999999998</v>
          </cell>
        </row>
        <row r="5779">
          <cell r="A5779">
            <v>39339</v>
          </cell>
          <cell r="B5779">
            <v>2157.75</v>
          </cell>
        </row>
        <row r="5780">
          <cell r="A5780">
            <v>39340</v>
          </cell>
          <cell r="B5780">
            <v>2128.5</v>
          </cell>
        </row>
        <row r="5781">
          <cell r="A5781">
            <v>39341</v>
          </cell>
          <cell r="B5781">
            <v>2128.5</v>
          </cell>
        </row>
        <row r="5782">
          <cell r="A5782">
            <v>39342</v>
          </cell>
          <cell r="B5782">
            <v>2128.5</v>
          </cell>
        </row>
        <row r="5783">
          <cell r="A5783">
            <v>39343</v>
          </cell>
          <cell r="B5783">
            <v>2130.66</v>
          </cell>
        </row>
        <row r="5784">
          <cell r="A5784">
            <v>39344</v>
          </cell>
          <cell r="B5784">
            <v>2124.36</v>
          </cell>
        </row>
        <row r="5785">
          <cell r="A5785">
            <v>39345</v>
          </cell>
          <cell r="B5785">
            <v>2055.2800000000002</v>
          </cell>
        </row>
        <row r="5786">
          <cell r="A5786">
            <v>39346</v>
          </cell>
          <cell r="B5786">
            <v>2042.63</v>
          </cell>
        </row>
        <row r="5787">
          <cell r="A5787">
            <v>39347</v>
          </cell>
          <cell r="B5787">
            <v>2026.33</v>
          </cell>
        </row>
        <row r="5788">
          <cell r="A5788">
            <v>39348</v>
          </cell>
          <cell r="B5788">
            <v>2026.33</v>
          </cell>
        </row>
        <row r="5789">
          <cell r="A5789">
            <v>39349</v>
          </cell>
          <cell r="B5789">
            <v>2026.33</v>
          </cell>
        </row>
        <row r="5790">
          <cell r="A5790">
            <v>39350</v>
          </cell>
          <cell r="B5790">
            <v>2028.95</v>
          </cell>
        </row>
        <row r="5791">
          <cell r="A5791">
            <v>39351</v>
          </cell>
          <cell r="B5791">
            <v>2045.51</v>
          </cell>
        </row>
        <row r="5792">
          <cell r="A5792">
            <v>39352</v>
          </cell>
          <cell r="B5792">
            <v>2009.46</v>
          </cell>
        </row>
        <row r="5793">
          <cell r="A5793">
            <v>39353</v>
          </cell>
          <cell r="B5793">
            <v>2013.18</v>
          </cell>
        </row>
        <row r="5794">
          <cell r="A5794">
            <v>39354</v>
          </cell>
          <cell r="B5794">
            <v>2023.19</v>
          </cell>
        </row>
        <row r="5795">
          <cell r="A5795">
            <v>39355</v>
          </cell>
          <cell r="B5795">
            <v>2023.19</v>
          </cell>
        </row>
        <row r="5796">
          <cell r="A5796">
            <v>39356</v>
          </cell>
          <cell r="B5796">
            <v>2023.19</v>
          </cell>
        </row>
        <row r="5797">
          <cell r="A5797">
            <v>39357</v>
          </cell>
          <cell r="B5797">
            <v>2015.75</v>
          </cell>
        </row>
        <row r="5798">
          <cell r="A5798">
            <v>39358</v>
          </cell>
          <cell r="B5798">
            <v>2013.39</v>
          </cell>
        </row>
        <row r="5799">
          <cell r="A5799">
            <v>39359</v>
          </cell>
          <cell r="B5799">
            <v>2017.69</v>
          </cell>
        </row>
        <row r="5800">
          <cell r="A5800">
            <v>39360</v>
          </cell>
          <cell r="B5800">
            <v>2018.45</v>
          </cell>
        </row>
        <row r="5801">
          <cell r="A5801">
            <v>39361</v>
          </cell>
          <cell r="B5801">
            <v>1999.95</v>
          </cell>
        </row>
        <row r="5802">
          <cell r="A5802">
            <v>39362</v>
          </cell>
          <cell r="B5802">
            <v>1999.95</v>
          </cell>
        </row>
        <row r="5803">
          <cell r="A5803">
            <v>39363</v>
          </cell>
          <cell r="B5803">
            <v>1999.95</v>
          </cell>
        </row>
        <row r="5804">
          <cell r="A5804">
            <v>39364</v>
          </cell>
          <cell r="B5804">
            <v>1999.95</v>
          </cell>
        </row>
        <row r="5805">
          <cell r="A5805">
            <v>39365</v>
          </cell>
          <cell r="B5805">
            <v>1968.13</v>
          </cell>
        </row>
        <row r="5806">
          <cell r="A5806">
            <v>39366</v>
          </cell>
          <cell r="B5806">
            <v>1972.81</v>
          </cell>
        </row>
        <row r="5807">
          <cell r="A5807">
            <v>39367</v>
          </cell>
          <cell r="B5807">
            <v>1963.03</v>
          </cell>
        </row>
        <row r="5808">
          <cell r="A5808">
            <v>39368</v>
          </cell>
          <cell r="B5808">
            <v>1978.97</v>
          </cell>
        </row>
        <row r="5809">
          <cell r="A5809">
            <v>39369</v>
          </cell>
          <cell r="B5809">
            <v>1978.97</v>
          </cell>
        </row>
        <row r="5810">
          <cell r="A5810">
            <v>39370</v>
          </cell>
          <cell r="B5810">
            <v>1978.97</v>
          </cell>
        </row>
        <row r="5811">
          <cell r="A5811">
            <v>39371</v>
          </cell>
          <cell r="B5811">
            <v>1978.97</v>
          </cell>
        </row>
        <row r="5812">
          <cell r="A5812">
            <v>39372</v>
          </cell>
          <cell r="B5812">
            <v>2004.58</v>
          </cell>
        </row>
        <row r="5813">
          <cell r="A5813">
            <v>39373</v>
          </cell>
          <cell r="B5813">
            <v>1994.06</v>
          </cell>
        </row>
        <row r="5814">
          <cell r="A5814">
            <v>39374</v>
          </cell>
          <cell r="B5814">
            <v>2018.55</v>
          </cell>
        </row>
        <row r="5815">
          <cell r="A5815">
            <v>39375</v>
          </cell>
          <cell r="B5815">
            <v>2007.24</v>
          </cell>
        </row>
        <row r="5816">
          <cell r="A5816">
            <v>39376</v>
          </cell>
          <cell r="B5816">
            <v>2007.24</v>
          </cell>
        </row>
        <row r="5817">
          <cell r="A5817">
            <v>39377</v>
          </cell>
          <cell r="B5817">
            <v>2007.24</v>
          </cell>
        </row>
        <row r="5818">
          <cell r="A5818">
            <v>39378</v>
          </cell>
          <cell r="B5818">
            <v>2022.76</v>
          </cell>
        </row>
        <row r="5819">
          <cell r="A5819">
            <v>39379</v>
          </cell>
          <cell r="B5819">
            <v>2006.67</v>
          </cell>
        </row>
        <row r="5820">
          <cell r="A5820">
            <v>39380</v>
          </cell>
          <cell r="B5820">
            <v>2025.7</v>
          </cell>
        </row>
        <row r="5821">
          <cell r="A5821">
            <v>39381</v>
          </cell>
          <cell r="B5821">
            <v>2020.29</v>
          </cell>
        </row>
        <row r="5822">
          <cell r="A5822">
            <v>39382</v>
          </cell>
          <cell r="B5822">
            <v>2005.28</v>
          </cell>
        </row>
        <row r="5823">
          <cell r="A5823">
            <v>39383</v>
          </cell>
          <cell r="B5823">
            <v>2005.28</v>
          </cell>
        </row>
        <row r="5824">
          <cell r="A5824">
            <v>39384</v>
          </cell>
          <cell r="B5824">
            <v>2005.28</v>
          </cell>
        </row>
        <row r="5825">
          <cell r="A5825">
            <v>39385</v>
          </cell>
          <cell r="B5825">
            <v>1995.94</v>
          </cell>
        </row>
        <row r="5826">
          <cell r="A5826">
            <v>39386</v>
          </cell>
          <cell r="B5826">
            <v>1999.44</v>
          </cell>
        </row>
        <row r="5827">
          <cell r="A5827">
            <v>39387</v>
          </cell>
          <cell r="B5827">
            <v>1987.69</v>
          </cell>
        </row>
        <row r="5828">
          <cell r="A5828">
            <v>39388</v>
          </cell>
          <cell r="B5828">
            <v>2008.11</v>
          </cell>
        </row>
        <row r="5829">
          <cell r="A5829">
            <v>39389</v>
          </cell>
          <cell r="B5829">
            <v>2014.12</v>
          </cell>
        </row>
        <row r="5830">
          <cell r="A5830">
            <v>39390</v>
          </cell>
          <cell r="B5830">
            <v>2014.12</v>
          </cell>
        </row>
        <row r="5831">
          <cell r="A5831">
            <v>39391</v>
          </cell>
          <cell r="B5831">
            <v>2014.12</v>
          </cell>
        </row>
        <row r="5832">
          <cell r="A5832">
            <v>39392</v>
          </cell>
          <cell r="B5832">
            <v>2014.12</v>
          </cell>
        </row>
        <row r="5833">
          <cell r="A5833">
            <v>39393</v>
          </cell>
          <cell r="B5833">
            <v>2012.89</v>
          </cell>
        </row>
        <row r="5834">
          <cell r="A5834">
            <v>39394</v>
          </cell>
          <cell r="B5834">
            <v>2023.99</v>
          </cell>
        </row>
        <row r="5835">
          <cell r="A5835">
            <v>39395</v>
          </cell>
          <cell r="B5835">
            <v>2033.94</v>
          </cell>
        </row>
        <row r="5836">
          <cell r="A5836">
            <v>39396</v>
          </cell>
          <cell r="B5836">
            <v>2045.59</v>
          </cell>
        </row>
        <row r="5837">
          <cell r="A5837">
            <v>39397</v>
          </cell>
          <cell r="B5837">
            <v>2045.59</v>
          </cell>
        </row>
        <row r="5838">
          <cell r="A5838">
            <v>39398</v>
          </cell>
          <cell r="B5838">
            <v>2045.59</v>
          </cell>
        </row>
        <row r="5839">
          <cell r="A5839">
            <v>39399</v>
          </cell>
          <cell r="B5839">
            <v>2045.59</v>
          </cell>
        </row>
        <row r="5840">
          <cell r="A5840">
            <v>39400</v>
          </cell>
          <cell r="B5840">
            <v>2051.88</v>
          </cell>
        </row>
        <row r="5841">
          <cell r="A5841">
            <v>39401</v>
          </cell>
          <cell r="B5841">
            <v>2032.04</v>
          </cell>
        </row>
        <row r="5842">
          <cell r="A5842">
            <v>39402</v>
          </cell>
          <cell r="B5842">
            <v>2044.7</v>
          </cell>
        </row>
        <row r="5843">
          <cell r="A5843">
            <v>39403</v>
          </cell>
          <cell r="B5843">
            <v>2040.35</v>
          </cell>
        </row>
        <row r="5844">
          <cell r="A5844">
            <v>39404</v>
          </cell>
          <cell r="B5844">
            <v>2040.35</v>
          </cell>
        </row>
        <row r="5845">
          <cell r="A5845">
            <v>39405</v>
          </cell>
          <cell r="B5845">
            <v>2040.35</v>
          </cell>
        </row>
        <row r="5846">
          <cell r="A5846">
            <v>39406</v>
          </cell>
          <cell r="B5846">
            <v>2054.3000000000002</v>
          </cell>
        </row>
        <row r="5847">
          <cell r="A5847">
            <v>39407</v>
          </cell>
          <cell r="B5847">
            <v>2056.2800000000002</v>
          </cell>
        </row>
        <row r="5848">
          <cell r="A5848">
            <v>39408</v>
          </cell>
          <cell r="B5848">
            <v>2074.6</v>
          </cell>
        </row>
        <row r="5849">
          <cell r="A5849">
            <v>39409</v>
          </cell>
          <cell r="B5849">
            <v>2074.6</v>
          </cell>
        </row>
        <row r="5850">
          <cell r="A5850">
            <v>39410</v>
          </cell>
          <cell r="B5850">
            <v>2088.2399999999998</v>
          </cell>
        </row>
        <row r="5851">
          <cell r="A5851">
            <v>39411</v>
          </cell>
          <cell r="B5851">
            <v>2088.2399999999998</v>
          </cell>
        </row>
        <row r="5852">
          <cell r="A5852">
            <v>39412</v>
          </cell>
          <cell r="B5852">
            <v>2088.2399999999998</v>
          </cell>
        </row>
        <row r="5853">
          <cell r="A5853">
            <v>39413</v>
          </cell>
          <cell r="B5853">
            <v>2089.11</v>
          </cell>
        </row>
        <row r="5854">
          <cell r="A5854">
            <v>39414</v>
          </cell>
          <cell r="B5854">
            <v>2094.7399999999998</v>
          </cell>
        </row>
        <row r="5855">
          <cell r="A5855">
            <v>39415</v>
          </cell>
          <cell r="B5855">
            <v>2066.81</v>
          </cell>
        </row>
        <row r="5856">
          <cell r="A5856">
            <v>39416</v>
          </cell>
          <cell r="B5856">
            <v>2060.42</v>
          </cell>
        </row>
        <row r="5857">
          <cell r="A5857">
            <v>39417</v>
          </cell>
          <cell r="B5857">
            <v>2043.11</v>
          </cell>
        </row>
        <row r="5858">
          <cell r="A5858">
            <v>39418</v>
          </cell>
          <cell r="B5858">
            <v>2043.11</v>
          </cell>
        </row>
        <row r="5859">
          <cell r="A5859">
            <v>39419</v>
          </cell>
          <cell r="B5859">
            <v>2043.11</v>
          </cell>
        </row>
        <row r="5860">
          <cell r="A5860">
            <v>39420</v>
          </cell>
          <cell r="B5860">
            <v>2052.1799999999998</v>
          </cell>
        </row>
        <row r="5861">
          <cell r="A5861">
            <v>39421</v>
          </cell>
          <cell r="B5861">
            <v>2057.4</v>
          </cell>
        </row>
        <row r="5862">
          <cell r="A5862">
            <v>39422</v>
          </cell>
          <cell r="B5862">
            <v>2036.6</v>
          </cell>
        </row>
        <row r="5863">
          <cell r="A5863">
            <v>39423</v>
          </cell>
          <cell r="B5863">
            <v>2023.18</v>
          </cell>
        </row>
        <row r="5864">
          <cell r="A5864">
            <v>39424</v>
          </cell>
          <cell r="B5864">
            <v>2016.77</v>
          </cell>
        </row>
        <row r="5865">
          <cell r="A5865">
            <v>39425</v>
          </cell>
          <cell r="B5865">
            <v>2016.77</v>
          </cell>
        </row>
        <row r="5866">
          <cell r="A5866">
            <v>39426</v>
          </cell>
          <cell r="B5866">
            <v>2016.77</v>
          </cell>
        </row>
        <row r="5867">
          <cell r="A5867">
            <v>39427</v>
          </cell>
          <cell r="B5867">
            <v>2009.83</v>
          </cell>
        </row>
        <row r="5868">
          <cell r="A5868">
            <v>39428</v>
          </cell>
          <cell r="B5868">
            <v>2005.82</v>
          </cell>
        </row>
        <row r="5869">
          <cell r="A5869">
            <v>39429</v>
          </cell>
          <cell r="B5869">
            <v>2003.9</v>
          </cell>
        </row>
        <row r="5870">
          <cell r="A5870">
            <v>39430</v>
          </cell>
          <cell r="B5870">
            <v>2017.36</v>
          </cell>
        </row>
        <row r="5871">
          <cell r="A5871">
            <v>39431</v>
          </cell>
          <cell r="B5871">
            <v>2009.85</v>
          </cell>
        </row>
        <row r="5872">
          <cell r="A5872">
            <v>39432</v>
          </cell>
          <cell r="B5872">
            <v>2009.85</v>
          </cell>
        </row>
        <row r="5873">
          <cell r="A5873">
            <v>39433</v>
          </cell>
          <cell r="B5873">
            <v>2009.85</v>
          </cell>
        </row>
        <row r="5874">
          <cell r="A5874">
            <v>39434</v>
          </cell>
          <cell r="B5874">
            <v>2006.48</v>
          </cell>
        </row>
        <row r="5875">
          <cell r="A5875">
            <v>39435</v>
          </cell>
          <cell r="B5875">
            <v>2007.98</v>
          </cell>
        </row>
        <row r="5876">
          <cell r="A5876">
            <v>39436</v>
          </cell>
          <cell r="B5876">
            <v>2005.92</v>
          </cell>
        </row>
        <row r="5877">
          <cell r="A5877">
            <v>39437</v>
          </cell>
          <cell r="B5877">
            <v>2000.58</v>
          </cell>
        </row>
        <row r="5878">
          <cell r="A5878">
            <v>39438</v>
          </cell>
          <cell r="B5878">
            <v>1993.08</v>
          </cell>
        </row>
        <row r="5879">
          <cell r="A5879">
            <v>39439</v>
          </cell>
          <cell r="B5879">
            <v>1993.08</v>
          </cell>
        </row>
        <row r="5880">
          <cell r="A5880">
            <v>39440</v>
          </cell>
          <cell r="B5880">
            <v>1993.08</v>
          </cell>
        </row>
        <row r="5881">
          <cell r="A5881">
            <v>39441</v>
          </cell>
          <cell r="B5881">
            <v>1989.7</v>
          </cell>
        </row>
        <row r="5882">
          <cell r="A5882">
            <v>39442</v>
          </cell>
          <cell r="B5882">
            <v>1989.7</v>
          </cell>
        </row>
        <row r="5883">
          <cell r="A5883">
            <v>39443</v>
          </cell>
          <cell r="B5883">
            <v>1987.81</v>
          </cell>
        </row>
        <row r="5884">
          <cell r="A5884">
            <v>39444</v>
          </cell>
          <cell r="B5884">
            <v>2001.72</v>
          </cell>
        </row>
        <row r="5885">
          <cell r="A5885">
            <v>39445</v>
          </cell>
          <cell r="B5885">
            <v>2014.76</v>
          </cell>
        </row>
        <row r="5886">
          <cell r="A5886">
            <v>39446</v>
          </cell>
          <cell r="B5886">
            <v>2014.76</v>
          </cell>
        </row>
        <row r="5887">
          <cell r="A5887">
            <v>39447</v>
          </cell>
          <cell r="B5887">
            <v>2014.76</v>
          </cell>
        </row>
        <row r="5888">
          <cell r="A5888">
            <v>39448</v>
          </cell>
          <cell r="B5888">
            <v>2014.76</v>
          </cell>
        </row>
        <row r="5889">
          <cell r="A5889">
            <v>39449</v>
          </cell>
          <cell r="B5889">
            <v>2014.76</v>
          </cell>
        </row>
        <row r="5890">
          <cell r="A5890">
            <v>39450</v>
          </cell>
          <cell r="B5890">
            <v>2012.82</v>
          </cell>
        </row>
        <row r="5891">
          <cell r="A5891">
            <v>39451</v>
          </cell>
          <cell r="B5891">
            <v>2013.27</v>
          </cell>
        </row>
        <row r="5892">
          <cell r="A5892">
            <v>39452</v>
          </cell>
          <cell r="B5892">
            <v>2013.98</v>
          </cell>
        </row>
        <row r="5893">
          <cell r="A5893">
            <v>39453</v>
          </cell>
          <cell r="B5893">
            <v>2013.98</v>
          </cell>
        </row>
        <row r="5894">
          <cell r="A5894">
            <v>39454</v>
          </cell>
          <cell r="B5894">
            <v>2013.98</v>
          </cell>
        </row>
        <row r="5895">
          <cell r="A5895">
            <v>39455</v>
          </cell>
          <cell r="B5895">
            <v>2013.98</v>
          </cell>
        </row>
        <row r="5896">
          <cell r="A5896">
            <v>39456</v>
          </cell>
          <cell r="B5896">
            <v>2000.91</v>
          </cell>
        </row>
        <row r="5897">
          <cell r="A5897">
            <v>39457</v>
          </cell>
          <cell r="B5897">
            <v>2004.7</v>
          </cell>
        </row>
        <row r="5898">
          <cell r="A5898">
            <v>39458</v>
          </cell>
          <cell r="B5898">
            <v>2003.74</v>
          </cell>
        </row>
        <row r="5899">
          <cell r="A5899">
            <v>39459</v>
          </cell>
          <cell r="B5899">
            <v>1985.35</v>
          </cell>
        </row>
        <row r="5900">
          <cell r="A5900">
            <v>39460</v>
          </cell>
          <cell r="B5900">
            <v>1985.35</v>
          </cell>
        </row>
        <row r="5901">
          <cell r="A5901">
            <v>39461</v>
          </cell>
          <cell r="B5901">
            <v>1985.35</v>
          </cell>
        </row>
        <row r="5902">
          <cell r="A5902">
            <v>39462</v>
          </cell>
          <cell r="B5902">
            <v>1949.43</v>
          </cell>
        </row>
        <row r="5903">
          <cell r="A5903">
            <v>39463</v>
          </cell>
          <cell r="B5903">
            <v>1948.91</v>
          </cell>
        </row>
        <row r="5904">
          <cell r="A5904">
            <v>39464</v>
          </cell>
          <cell r="B5904">
            <v>1960.49</v>
          </cell>
        </row>
        <row r="5905">
          <cell r="A5905">
            <v>39465</v>
          </cell>
          <cell r="B5905">
            <v>1947.6</v>
          </cell>
        </row>
        <row r="5906">
          <cell r="A5906">
            <v>39466</v>
          </cell>
          <cell r="B5906">
            <v>1968.13</v>
          </cell>
        </row>
        <row r="5907">
          <cell r="A5907">
            <v>39467</v>
          </cell>
          <cell r="B5907">
            <v>1968.13</v>
          </cell>
        </row>
        <row r="5908">
          <cell r="A5908">
            <v>39468</v>
          </cell>
          <cell r="B5908">
            <v>1968.13</v>
          </cell>
        </row>
        <row r="5909">
          <cell r="A5909">
            <v>39469</v>
          </cell>
          <cell r="B5909">
            <v>1968.13</v>
          </cell>
        </row>
        <row r="5910">
          <cell r="A5910">
            <v>39470</v>
          </cell>
          <cell r="B5910">
            <v>2007.41</v>
          </cell>
        </row>
        <row r="5911">
          <cell r="A5911">
            <v>39471</v>
          </cell>
          <cell r="B5911">
            <v>2005.08</v>
          </cell>
        </row>
        <row r="5912">
          <cell r="A5912">
            <v>39472</v>
          </cell>
          <cell r="B5912">
            <v>1970.65</v>
          </cell>
        </row>
        <row r="5913">
          <cell r="A5913">
            <v>39473</v>
          </cell>
          <cell r="B5913">
            <v>1961.3</v>
          </cell>
        </row>
        <row r="5914">
          <cell r="A5914">
            <v>39474</v>
          </cell>
          <cell r="B5914">
            <v>1961.3</v>
          </cell>
        </row>
        <row r="5915">
          <cell r="A5915">
            <v>39475</v>
          </cell>
          <cell r="B5915">
            <v>1961.3</v>
          </cell>
        </row>
        <row r="5916">
          <cell r="A5916">
            <v>39476</v>
          </cell>
          <cell r="B5916">
            <v>1969.65</v>
          </cell>
        </row>
        <row r="5917">
          <cell r="A5917">
            <v>39477</v>
          </cell>
          <cell r="B5917">
            <v>1946.54</v>
          </cell>
        </row>
        <row r="5918">
          <cell r="A5918">
            <v>39478</v>
          </cell>
          <cell r="B5918">
            <v>1939.6</v>
          </cell>
        </row>
        <row r="5919">
          <cell r="A5919">
            <v>39479</v>
          </cell>
          <cell r="B5919">
            <v>1939.77</v>
          </cell>
        </row>
        <row r="5920">
          <cell r="A5920">
            <v>39480</v>
          </cell>
          <cell r="B5920">
            <v>1921.94</v>
          </cell>
        </row>
        <row r="5921">
          <cell r="A5921">
            <v>39481</v>
          </cell>
          <cell r="B5921">
            <v>1921.94</v>
          </cell>
        </row>
        <row r="5922">
          <cell r="A5922">
            <v>39482</v>
          </cell>
          <cell r="B5922">
            <v>1921.94</v>
          </cell>
        </row>
        <row r="5923">
          <cell r="A5923">
            <v>39483</v>
          </cell>
          <cell r="B5923">
            <v>1917.26</v>
          </cell>
        </row>
        <row r="5924">
          <cell r="A5924">
            <v>39484</v>
          </cell>
          <cell r="B5924">
            <v>1928.3</v>
          </cell>
        </row>
        <row r="5925">
          <cell r="A5925">
            <v>39485</v>
          </cell>
          <cell r="B5925">
            <v>1929.7</v>
          </cell>
        </row>
        <row r="5926">
          <cell r="A5926">
            <v>39486</v>
          </cell>
          <cell r="B5926">
            <v>1935.49</v>
          </cell>
        </row>
        <row r="5927">
          <cell r="A5927">
            <v>39487</v>
          </cell>
          <cell r="B5927">
            <v>1923.08</v>
          </cell>
        </row>
        <row r="5928">
          <cell r="A5928">
            <v>39488</v>
          </cell>
          <cell r="B5928">
            <v>1923.08</v>
          </cell>
        </row>
        <row r="5929">
          <cell r="A5929">
            <v>39489</v>
          </cell>
          <cell r="B5929">
            <v>1923.08</v>
          </cell>
        </row>
        <row r="5930">
          <cell r="A5930">
            <v>39490</v>
          </cell>
          <cell r="B5930">
            <v>1912.8</v>
          </cell>
        </row>
        <row r="5931">
          <cell r="A5931">
            <v>39491</v>
          </cell>
          <cell r="B5931">
            <v>1901.38</v>
          </cell>
        </row>
        <row r="5932">
          <cell r="A5932">
            <v>39492</v>
          </cell>
          <cell r="B5932">
            <v>1898.4</v>
          </cell>
        </row>
        <row r="5933">
          <cell r="A5933">
            <v>39493</v>
          </cell>
          <cell r="B5933">
            <v>1894.87</v>
          </cell>
        </row>
        <row r="5934">
          <cell r="A5934">
            <v>39494</v>
          </cell>
          <cell r="B5934">
            <v>1905.37</v>
          </cell>
        </row>
        <row r="5935">
          <cell r="A5935">
            <v>39495</v>
          </cell>
          <cell r="B5935">
            <v>1905.37</v>
          </cell>
        </row>
        <row r="5936">
          <cell r="A5936">
            <v>39496</v>
          </cell>
          <cell r="B5936">
            <v>1905.37</v>
          </cell>
        </row>
        <row r="5937">
          <cell r="A5937">
            <v>39497</v>
          </cell>
          <cell r="B5937">
            <v>1905.37</v>
          </cell>
        </row>
        <row r="5938">
          <cell r="A5938">
            <v>39498</v>
          </cell>
          <cell r="B5938">
            <v>1890.74</v>
          </cell>
        </row>
        <row r="5939">
          <cell r="A5939">
            <v>39499</v>
          </cell>
          <cell r="B5939">
            <v>1910.81</v>
          </cell>
        </row>
        <row r="5940">
          <cell r="A5940">
            <v>39500</v>
          </cell>
          <cell r="B5940">
            <v>1895.85</v>
          </cell>
        </row>
        <row r="5941">
          <cell r="A5941">
            <v>39501</v>
          </cell>
          <cell r="B5941">
            <v>1892</v>
          </cell>
        </row>
        <row r="5942">
          <cell r="A5942">
            <v>39502</v>
          </cell>
          <cell r="B5942">
            <v>1892</v>
          </cell>
        </row>
        <row r="5943">
          <cell r="A5943">
            <v>39503</v>
          </cell>
          <cell r="B5943">
            <v>1892</v>
          </cell>
        </row>
        <row r="5944">
          <cell r="A5944">
            <v>39504</v>
          </cell>
          <cell r="B5944">
            <v>1887.97</v>
          </cell>
        </row>
        <row r="5945">
          <cell r="A5945">
            <v>39505</v>
          </cell>
          <cell r="B5945">
            <v>1879.19</v>
          </cell>
        </row>
        <row r="5946">
          <cell r="A5946">
            <v>39506</v>
          </cell>
          <cell r="B5946">
            <v>1854.87</v>
          </cell>
        </row>
        <row r="5947">
          <cell r="A5947">
            <v>39507</v>
          </cell>
          <cell r="B5947">
            <v>1843.59</v>
          </cell>
        </row>
        <row r="5948">
          <cell r="A5948">
            <v>39508</v>
          </cell>
          <cell r="B5948">
            <v>1845.17</v>
          </cell>
        </row>
        <row r="5949">
          <cell r="A5949">
            <v>39509</v>
          </cell>
          <cell r="B5949">
            <v>1845.17</v>
          </cell>
        </row>
        <row r="5950">
          <cell r="A5950">
            <v>39510</v>
          </cell>
          <cell r="B5950">
            <v>1845.17</v>
          </cell>
        </row>
        <row r="5951">
          <cell r="A5951">
            <v>39511</v>
          </cell>
          <cell r="B5951">
            <v>1849.46</v>
          </cell>
        </row>
        <row r="5952">
          <cell r="A5952">
            <v>39512</v>
          </cell>
          <cell r="B5952">
            <v>1841.61</v>
          </cell>
        </row>
        <row r="5953">
          <cell r="A5953">
            <v>39513</v>
          </cell>
          <cell r="B5953">
            <v>1856.69</v>
          </cell>
        </row>
        <row r="5954">
          <cell r="A5954">
            <v>39514</v>
          </cell>
          <cell r="B5954">
            <v>1880.12</v>
          </cell>
        </row>
        <row r="5955">
          <cell r="A5955">
            <v>39515</v>
          </cell>
          <cell r="B5955">
            <v>1902.17</v>
          </cell>
        </row>
        <row r="5956">
          <cell r="A5956">
            <v>39516</v>
          </cell>
          <cell r="B5956">
            <v>1902.17</v>
          </cell>
        </row>
        <row r="5957">
          <cell r="A5957">
            <v>39517</v>
          </cell>
          <cell r="B5957">
            <v>1902.17</v>
          </cell>
        </row>
        <row r="5958">
          <cell r="A5958">
            <v>39518</v>
          </cell>
          <cell r="B5958">
            <v>1864.78</v>
          </cell>
        </row>
        <row r="5959">
          <cell r="A5959">
            <v>39519</v>
          </cell>
          <cell r="B5959">
            <v>1865.98</v>
          </cell>
        </row>
        <row r="5960">
          <cell r="A5960">
            <v>39520</v>
          </cell>
          <cell r="B5960">
            <v>1853.41</v>
          </cell>
        </row>
        <row r="5961">
          <cell r="A5961">
            <v>39521</v>
          </cell>
          <cell r="B5961">
            <v>1856.01</v>
          </cell>
        </row>
        <row r="5962">
          <cell r="A5962">
            <v>39522</v>
          </cell>
          <cell r="B5962">
            <v>1843.95</v>
          </cell>
        </row>
        <row r="5963">
          <cell r="A5963">
            <v>39523</v>
          </cell>
          <cell r="B5963">
            <v>1843.95</v>
          </cell>
        </row>
        <row r="5964">
          <cell r="A5964">
            <v>39524</v>
          </cell>
          <cell r="B5964">
            <v>1843.95</v>
          </cell>
        </row>
        <row r="5965">
          <cell r="A5965">
            <v>39525</v>
          </cell>
          <cell r="B5965">
            <v>1857.55</v>
          </cell>
        </row>
        <row r="5966">
          <cell r="A5966">
            <v>39526</v>
          </cell>
          <cell r="B5966">
            <v>1823.11</v>
          </cell>
        </row>
        <row r="5967">
          <cell r="A5967">
            <v>39527</v>
          </cell>
          <cell r="B5967">
            <v>1815.65</v>
          </cell>
        </row>
        <row r="5968">
          <cell r="A5968">
            <v>39528</v>
          </cell>
          <cell r="B5968">
            <v>1815.65</v>
          </cell>
        </row>
        <row r="5969">
          <cell r="A5969">
            <v>39529</v>
          </cell>
          <cell r="B5969">
            <v>1815.65</v>
          </cell>
        </row>
        <row r="5970">
          <cell r="A5970">
            <v>39530</v>
          </cell>
          <cell r="B5970">
            <v>1815.65</v>
          </cell>
        </row>
        <row r="5971">
          <cell r="A5971">
            <v>39531</v>
          </cell>
          <cell r="B5971">
            <v>1815.65</v>
          </cell>
        </row>
        <row r="5972">
          <cell r="A5972">
            <v>39532</v>
          </cell>
          <cell r="B5972">
            <v>1815.65</v>
          </cell>
        </row>
        <row r="5973">
          <cell r="A5973">
            <v>39533</v>
          </cell>
          <cell r="B5973">
            <v>1835.01</v>
          </cell>
        </row>
        <row r="5974">
          <cell r="A5974">
            <v>39534</v>
          </cell>
          <cell r="B5974">
            <v>1821.31</v>
          </cell>
        </row>
        <row r="5975">
          <cell r="A5975">
            <v>39535</v>
          </cell>
          <cell r="B5975">
            <v>1810.68</v>
          </cell>
        </row>
        <row r="5976">
          <cell r="A5976">
            <v>39536</v>
          </cell>
          <cell r="B5976">
            <v>1821.6</v>
          </cell>
        </row>
        <row r="5977">
          <cell r="A5977">
            <v>39537</v>
          </cell>
          <cell r="B5977">
            <v>1821.6</v>
          </cell>
        </row>
        <row r="5978">
          <cell r="A5978">
            <v>39538</v>
          </cell>
          <cell r="B5978">
            <v>1821.6</v>
          </cell>
        </row>
        <row r="5979">
          <cell r="A5979">
            <v>39539</v>
          </cell>
          <cell r="B5979">
            <v>1834.96</v>
          </cell>
        </row>
        <row r="5980">
          <cell r="A5980">
            <v>39540</v>
          </cell>
          <cell r="B5980">
            <v>1827.94</v>
          </cell>
        </row>
        <row r="5981">
          <cell r="A5981">
            <v>39541</v>
          </cell>
          <cell r="B5981">
            <v>1826.34</v>
          </cell>
        </row>
        <row r="5982">
          <cell r="A5982">
            <v>39542</v>
          </cell>
          <cell r="B5982">
            <v>1824.39</v>
          </cell>
        </row>
        <row r="5983">
          <cell r="A5983">
            <v>39543</v>
          </cell>
          <cell r="B5983">
            <v>1816.28</v>
          </cell>
        </row>
        <row r="5984">
          <cell r="A5984">
            <v>39544</v>
          </cell>
          <cell r="B5984">
            <v>1816.28</v>
          </cell>
        </row>
        <row r="5985">
          <cell r="A5985">
            <v>39545</v>
          </cell>
          <cell r="B5985">
            <v>1816.28</v>
          </cell>
        </row>
        <row r="5986">
          <cell r="A5986">
            <v>39546</v>
          </cell>
          <cell r="B5986">
            <v>1811.23</v>
          </cell>
        </row>
        <row r="5987">
          <cell r="A5987">
            <v>39547</v>
          </cell>
          <cell r="B5987">
            <v>1812.85</v>
          </cell>
        </row>
        <row r="5988">
          <cell r="A5988">
            <v>39548</v>
          </cell>
          <cell r="B5988">
            <v>1799.07</v>
          </cell>
        </row>
        <row r="5989">
          <cell r="A5989">
            <v>39549</v>
          </cell>
          <cell r="B5989">
            <v>1791.63</v>
          </cell>
        </row>
        <row r="5990">
          <cell r="A5990">
            <v>39550</v>
          </cell>
          <cell r="B5990">
            <v>1792.49</v>
          </cell>
        </row>
        <row r="5991">
          <cell r="A5991">
            <v>39551</v>
          </cell>
          <cell r="B5991">
            <v>1792.49</v>
          </cell>
        </row>
        <row r="5992">
          <cell r="A5992">
            <v>39552</v>
          </cell>
          <cell r="B5992">
            <v>1792.49</v>
          </cell>
        </row>
        <row r="5993">
          <cell r="A5993">
            <v>39553</v>
          </cell>
          <cell r="B5993">
            <v>1792.69</v>
          </cell>
        </row>
        <row r="5994">
          <cell r="A5994">
            <v>39554</v>
          </cell>
          <cell r="B5994">
            <v>1797.89</v>
          </cell>
        </row>
        <row r="5995">
          <cell r="A5995">
            <v>39555</v>
          </cell>
          <cell r="B5995">
            <v>1798.89</v>
          </cell>
        </row>
        <row r="5996">
          <cell r="A5996">
            <v>39556</v>
          </cell>
          <cell r="B5996">
            <v>1792.87</v>
          </cell>
        </row>
        <row r="5997">
          <cell r="A5997">
            <v>39557</v>
          </cell>
          <cell r="B5997">
            <v>1785.17</v>
          </cell>
        </row>
        <row r="5998">
          <cell r="A5998">
            <v>39558</v>
          </cell>
          <cell r="B5998">
            <v>1785.17</v>
          </cell>
        </row>
        <row r="5999">
          <cell r="A5999">
            <v>39559</v>
          </cell>
          <cell r="B5999">
            <v>1785.17</v>
          </cell>
        </row>
        <row r="6000">
          <cell r="A6000">
            <v>39560</v>
          </cell>
          <cell r="B6000">
            <v>1780.79</v>
          </cell>
        </row>
        <row r="6001">
          <cell r="A6001">
            <v>39561</v>
          </cell>
          <cell r="B6001">
            <v>1775.08</v>
          </cell>
        </row>
        <row r="6002">
          <cell r="A6002">
            <v>39562</v>
          </cell>
          <cell r="B6002">
            <v>1765.3</v>
          </cell>
        </row>
        <row r="6003">
          <cell r="A6003">
            <v>39563</v>
          </cell>
          <cell r="B6003">
            <v>1765.75</v>
          </cell>
        </row>
        <row r="6004">
          <cell r="A6004">
            <v>39564</v>
          </cell>
          <cell r="B6004">
            <v>1775.22</v>
          </cell>
        </row>
        <row r="6005">
          <cell r="A6005">
            <v>39565</v>
          </cell>
          <cell r="B6005">
            <v>1775.22</v>
          </cell>
        </row>
        <row r="6006">
          <cell r="A6006">
            <v>39566</v>
          </cell>
          <cell r="B6006">
            <v>1775.22</v>
          </cell>
        </row>
        <row r="6007">
          <cell r="A6007">
            <v>39567</v>
          </cell>
          <cell r="B6007">
            <v>1767.73</v>
          </cell>
        </row>
        <row r="6008">
          <cell r="A6008">
            <v>39568</v>
          </cell>
          <cell r="B6008">
            <v>1780.21</v>
          </cell>
        </row>
        <row r="6009">
          <cell r="A6009">
            <v>39569</v>
          </cell>
          <cell r="B6009">
            <v>1767.27</v>
          </cell>
        </row>
        <row r="6010">
          <cell r="A6010">
            <v>39570</v>
          </cell>
          <cell r="B6010">
            <v>1767.27</v>
          </cell>
        </row>
        <row r="6011">
          <cell r="A6011">
            <v>39571</v>
          </cell>
          <cell r="B6011">
            <v>1756.25</v>
          </cell>
        </row>
        <row r="6012">
          <cell r="A6012">
            <v>39572</v>
          </cell>
          <cell r="B6012">
            <v>1756.25</v>
          </cell>
        </row>
        <row r="6013">
          <cell r="A6013">
            <v>39573</v>
          </cell>
          <cell r="B6013">
            <v>1756.25</v>
          </cell>
        </row>
        <row r="6014">
          <cell r="A6014">
            <v>39574</v>
          </cell>
          <cell r="B6014">
            <v>1756.25</v>
          </cell>
        </row>
        <row r="6015">
          <cell r="A6015">
            <v>39575</v>
          </cell>
          <cell r="B6015">
            <v>1769.32</v>
          </cell>
        </row>
        <row r="6016">
          <cell r="A6016">
            <v>39576</v>
          </cell>
          <cell r="B6016">
            <v>1787.62</v>
          </cell>
        </row>
        <row r="6017">
          <cell r="A6017">
            <v>39577</v>
          </cell>
          <cell r="B6017">
            <v>1793.13</v>
          </cell>
        </row>
        <row r="6018">
          <cell r="A6018">
            <v>39578</v>
          </cell>
          <cell r="B6018">
            <v>1781.79</v>
          </cell>
        </row>
        <row r="6019">
          <cell r="A6019">
            <v>39579</v>
          </cell>
          <cell r="B6019">
            <v>1781.79</v>
          </cell>
        </row>
        <row r="6020">
          <cell r="A6020">
            <v>39580</v>
          </cell>
          <cell r="B6020">
            <v>1781.79</v>
          </cell>
        </row>
        <row r="6021">
          <cell r="A6021">
            <v>39581</v>
          </cell>
          <cell r="B6021">
            <v>1781.29</v>
          </cell>
        </row>
        <row r="6022">
          <cell r="A6022">
            <v>39582</v>
          </cell>
          <cell r="B6022">
            <v>1780.01</v>
          </cell>
        </row>
        <row r="6023">
          <cell r="A6023">
            <v>39583</v>
          </cell>
          <cell r="B6023">
            <v>1787.65</v>
          </cell>
        </row>
        <row r="6024">
          <cell r="A6024">
            <v>39584</v>
          </cell>
          <cell r="B6024">
            <v>1792.94</v>
          </cell>
        </row>
        <row r="6025">
          <cell r="A6025">
            <v>39585</v>
          </cell>
          <cell r="B6025">
            <v>1785.04</v>
          </cell>
        </row>
        <row r="6026">
          <cell r="A6026">
            <v>39586</v>
          </cell>
          <cell r="B6026">
            <v>1785.04</v>
          </cell>
        </row>
        <row r="6027">
          <cell r="A6027">
            <v>39587</v>
          </cell>
          <cell r="B6027">
            <v>1785.04</v>
          </cell>
        </row>
        <row r="6028">
          <cell r="A6028">
            <v>39588</v>
          </cell>
          <cell r="B6028">
            <v>1779.35</v>
          </cell>
        </row>
        <row r="6029">
          <cell r="A6029">
            <v>39589</v>
          </cell>
          <cell r="B6029">
            <v>1787.59</v>
          </cell>
        </row>
        <row r="6030">
          <cell r="A6030">
            <v>39590</v>
          </cell>
          <cell r="B6030">
            <v>1779.48</v>
          </cell>
        </row>
        <row r="6031">
          <cell r="A6031">
            <v>39591</v>
          </cell>
          <cell r="B6031">
            <v>1779.59</v>
          </cell>
        </row>
        <row r="6032">
          <cell r="A6032">
            <v>39592</v>
          </cell>
          <cell r="B6032">
            <v>1777.98</v>
          </cell>
        </row>
        <row r="6033">
          <cell r="A6033">
            <v>39593</v>
          </cell>
          <cell r="B6033">
            <v>1777.98</v>
          </cell>
        </row>
        <row r="6034">
          <cell r="A6034">
            <v>39594</v>
          </cell>
          <cell r="B6034">
            <v>1777.98</v>
          </cell>
        </row>
        <row r="6035">
          <cell r="A6035">
            <v>39595</v>
          </cell>
          <cell r="B6035">
            <v>1777.98</v>
          </cell>
        </row>
        <row r="6036">
          <cell r="A6036">
            <v>39596</v>
          </cell>
          <cell r="B6036">
            <v>1772.55</v>
          </cell>
        </row>
        <row r="6037">
          <cell r="A6037">
            <v>39597</v>
          </cell>
          <cell r="B6037">
            <v>1767.41</v>
          </cell>
        </row>
        <row r="6038">
          <cell r="A6038">
            <v>39598</v>
          </cell>
          <cell r="B6038">
            <v>1755.95</v>
          </cell>
        </row>
        <row r="6039">
          <cell r="A6039">
            <v>39599</v>
          </cell>
          <cell r="B6039">
            <v>1744.01</v>
          </cell>
        </row>
        <row r="6040">
          <cell r="A6040">
            <v>39600</v>
          </cell>
          <cell r="B6040">
            <v>1744.01</v>
          </cell>
        </row>
        <row r="6041">
          <cell r="A6041">
            <v>39601</v>
          </cell>
          <cell r="B6041">
            <v>1744.01</v>
          </cell>
        </row>
        <row r="6042">
          <cell r="A6042">
            <v>39602</v>
          </cell>
          <cell r="B6042">
            <v>1744.01</v>
          </cell>
        </row>
        <row r="6043">
          <cell r="A6043">
            <v>39603</v>
          </cell>
          <cell r="B6043">
            <v>1730.61</v>
          </cell>
        </row>
        <row r="6044">
          <cell r="A6044">
            <v>39604</v>
          </cell>
          <cell r="B6044">
            <v>1728.76</v>
          </cell>
        </row>
        <row r="6045">
          <cell r="A6045">
            <v>39605</v>
          </cell>
          <cell r="B6045">
            <v>1709.95</v>
          </cell>
        </row>
        <row r="6046">
          <cell r="A6046">
            <v>39606</v>
          </cell>
          <cell r="B6046">
            <v>1702.44</v>
          </cell>
        </row>
        <row r="6047">
          <cell r="A6047">
            <v>39607</v>
          </cell>
          <cell r="B6047">
            <v>1702.44</v>
          </cell>
        </row>
        <row r="6048">
          <cell r="A6048">
            <v>39608</v>
          </cell>
          <cell r="B6048">
            <v>1702.44</v>
          </cell>
        </row>
        <row r="6049">
          <cell r="A6049">
            <v>39609</v>
          </cell>
          <cell r="B6049">
            <v>1687.13</v>
          </cell>
        </row>
        <row r="6050">
          <cell r="A6050">
            <v>39610</v>
          </cell>
          <cell r="B6050">
            <v>1696.79</v>
          </cell>
        </row>
        <row r="6051">
          <cell r="A6051">
            <v>39611</v>
          </cell>
          <cell r="B6051">
            <v>1700.94</v>
          </cell>
        </row>
        <row r="6052">
          <cell r="A6052">
            <v>39612</v>
          </cell>
          <cell r="B6052">
            <v>1705.35</v>
          </cell>
        </row>
        <row r="6053">
          <cell r="A6053">
            <v>39613</v>
          </cell>
          <cell r="B6053">
            <v>1707.87</v>
          </cell>
        </row>
        <row r="6054">
          <cell r="A6054">
            <v>39614</v>
          </cell>
          <cell r="B6054">
            <v>1707.87</v>
          </cell>
        </row>
        <row r="6055">
          <cell r="A6055">
            <v>39615</v>
          </cell>
          <cell r="B6055">
            <v>1707.87</v>
          </cell>
        </row>
        <row r="6056">
          <cell r="A6056">
            <v>39616</v>
          </cell>
          <cell r="B6056">
            <v>1684.52</v>
          </cell>
        </row>
        <row r="6057">
          <cell r="A6057">
            <v>39617</v>
          </cell>
          <cell r="B6057">
            <v>1655.42</v>
          </cell>
        </row>
        <row r="6058">
          <cell r="A6058">
            <v>39618</v>
          </cell>
          <cell r="B6058">
            <v>1652.41</v>
          </cell>
        </row>
        <row r="6059">
          <cell r="A6059">
            <v>39619</v>
          </cell>
          <cell r="B6059">
            <v>1670.31</v>
          </cell>
        </row>
        <row r="6060">
          <cell r="A6060">
            <v>39620</v>
          </cell>
          <cell r="B6060">
            <v>1678.82</v>
          </cell>
        </row>
        <row r="6061">
          <cell r="A6061">
            <v>39621</v>
          </cell>
          <cell r="B6061">
            <v>1678.82</v>
          </cell>
        </row>
        <row r="6062">
          <cell r="A6062">
            <v>39622</v>
          </cell>
          <cell r="B6062">
            <v>1678.82</v>
          </cell>
        </row>
        <row r="6063">
          <cell r="A6063">
            <v>39623</v>
          </cell>
          <cell r="B6063">
            <v>1713.63</v>
          </cell>
        </row>
        <row r="6064">
          <cell r="A6064">
            <v>39624</v>
          </cell>
          <cell r="B6064">
            <v>1748.04</v>
          </cell>
        </row>
        <row r="6065">
          <cell r="A6065">
            <v>39625</v>
          </cell>
          <cell r="B6065">
            <v>1783.44</v>
          </cell>
        </row>
        <row r="6066">
          <cell r="A6066">
            <v>39626</v>
          </cell>
          <cell r="B6066">
            <v>1832.81</v>
          </cell>
        </row>
        <row r="6067">
          <cell r="A6067">
            <v>39627</v>
          </cell>
          <cell r="B6067">
            <v>1923.02</v>
          </cell>
        </row>
        <row r="6068">
          <cell r="A6068">
            <v>39628</v>
          </cell>
          <cell r="B6068">
            <v>1923.02</v>
          </cell>
        </row>
        <row r="6069">
          <cell r="A6069">
            <v>39629</v>
          </cell>
          <cell r="B6069">
            <v>1923.02</v>
          </cell>
        </row>
        <row r="6070">
          <cell r="A6070">
            <v>39630</v>
          </cell>
          <cell r="B6070">
            <v>1923.02</v>
          </cell>
        </row>
        <row r="6071">
          <cell r="A6071">
            <v>39631</v>
          </cell>
          <cell r="B6071">
            <v>1915.44</v>
          </cell>
        </row>
        <row r="6072">
          <cell r="A6072">
            <v>39632</v>
          </cell>
          <cell r="B6072">
            <v>1818.6</v>
          </cell>
        </row>
        <row r="6073">
          <cell r="A6073">
            <v>39633</v>
          </cell>
          <cell r="B6073">
            <v>1748.43</v>
          </cell>
        </row>
        <row r="6074">
          <cell r="A6074">
            <v>39634</v>
          </cell>
          <cell r="B6074">
            <v>1748.43</v>
          </cell>
        </row>
        <row r="6075">
          <cell r="A6075">
            <v>39635</v>
          </cell>
          <cell r="B6075">
            <v>1748.43</v>
          </cell>
        </row>
        <row r="6076">
          <cell r="A6076">
            <v>39636</v>
          </cell>
          <cell r="B6076">
            <v>1748.43</v>
          </cell>
        </row>
        <row r="6077">
          <cell r="A6077">
            <v>39637</v>
          </cell>
          <cell r="B6077">
            <v>1719.48</v>
          </cell>
        </row>
        <row r="6078">
          <cell r="A6078">
            <v>39638</v>
          </cell>
          <cell r="B6078">
            <v>1736.49</v>
          </cell>
        </row>
        <row r="6079">
          <cell r="A6079">
            <v>39639</v>
          </cell>
          <cell r="B6079">
            <v>1728.74</v>
          </cell>
        </row>
        <row r="6080">
          <cell r="A6080">
            <v>39640</v>
          </cell>
          <cell r="B6080">
            <v>1768.09</v>
          </cell>
        </row>
        <row r="6081">
          <cell r="A6081">
            <v>39641</v>
          </cell>
          <cell r="B6081">
            <v>1778.8</v>
          </cell>
        </row>
        <row r="6082">
          <cell r="A6082">
            <v>39642</v>
          </cell>
          <cell r="B6082">
            <v>1778.8</v>
          </cell>
        </row>
        <row r="6083">
          <cell r="A6083">
            <v>39643</v>
          </cell>
          <cell r="B6083">
            <v>1778.8</v>
          </cell>
        </row>
        <row r="6084">
          <cell r="A6084">
            <v>39644</v>
          </cell>
          <cell r="B6084">
            <v>1753.51</v>
          </cell>
        </row>
        <row r="6085">
          <cell r="A6085">
            <v>39645</v>
          </cell>
          <cell r="B6085">
            <v>1777.17</v>
          </cell>
        </row>
        <row r="6086">
          <cell r="A6086">
            <v>39646</v>
          </cell>
          <cell r="B6086">
            <v>1768.53</v>
          </cell>
        </row>
        <row r="6087">
          <cell r="A6087">
            <v>39647</v>
          </cell>
          <cell r="B6087">
            <v>1757.79</v>
          </cell>
        </row>
        <row r="6088">
          <cell r="A6088">
            <v>39648</v>
          </cell>
          <cell r="B6088">
            <v>1788.24</v>
          </cell>
        </row>
        <row r="6089">
          <cell r="A6089">
            <v>39649</v>
          </cell>
          <cell r="B6089">
            <v>1788.24</v>
          </cell>
        </row>
        <row r="6090">
          <cell r="A6090">
            <v>39650</v>
          </cell>
          <cell r="B6090">
            <v>1788.24</v>
          </cell>
        </row>
        <row r="6091">
          <cell r="A6091">
            <v>39651</v>
          </cell>
          <cell r="B6091">
            <v>1802.01</v>
          </cell>
        </row>
        <row r="6092">
          <cell r="A6092">
            <v>39652</v>
          </cell>
          <cell r="B6092">
            <v>1797.43</v>
          </cell>
        </row>
        <row r="6093">
          <cell r="A6093">
            <v>39653</v>
          </cell>
          <cell r="B6093">
            <v>1772.25</v>
          </cell>
        </row>
        <row r="6094">
          <cell r="A6094">
            <v>39654</v>
          </cell>
          <cell r="B6094">
            <v>1777.1</v>
          </cell>
        </row>
        <row r="6095">
          <cell r="A6095">
            <v>39655</v>
          </cell>
          <cell r="B6095">
            <v>1785.17</v>
          </cell>
        </row>
        <row r="6096">
          <cell r="A6096">
            <v>39656</v>
          </cell>
          <cell r="B6096">
            <v>1785.17</v>
          </cell>
        </row>
        <row r="6097">
          <cell r="A6097">
            <v>39657</v>
          </cell>
          <cell r="B6097">
            <v>1785.17</v>
          </cell>
        </row>
        <row r="6098">
          <cell r="A6098">
            <v>39658</v>
          </cell>
          <cell r="B6098">
            <v>1764.48</v>
          </cell>
        </row>
        <row r="6099">
          <cell r="A6099">
            <v>39659</v>
          </cell>
          <cell r="B6099">
            <v>1789.68</v>
          </cell>
        </row>
        <row r="6100">
          <cell r="A6100">
            <v>39660</v>
          </cell>
          <cell r="B6100">
            <v>1792.24</v>
          </cell>
        </row>
        <row r="6101">
          <cell r="A6101">
            <v>39661</v>
          </cell>
          <cell r="B6101">
            <v>1800.54</v>
          </cell>
        </row>
        <row r="6102">
          <cell r="A6102">
            <v>39662</v>
          </cell>
          <cell r="B6102">
            <v>1779.97</v>
          </cell>
        </row>
        <row r="6103">
          <cell r="A6103">
            <v>39663</v>
          </cell>
          <cell r="B6103">
            <v>1779.97</v>
          </cell>
        </row>
        <row r="6104">
          <cell r="A6104">
            <v>39664</v>
          </cell>
          <cell r="B6104">
            <v>1779.97</v>
          </cell>
        </row>
        <row r="6105">
          <cell r="A6105">
            <v>39665</v>
          </cell>
          <cell r="B6105">
            <v>1771.31</v>
          </cell>
        </row>
        <row r="6106">
          <cell r="A6106">
            <v>39666</v>
          </cell>
          <cell r="B6106">
            <v>1772.16</v>
          </cell>
        </row>
        <row r="6107">
          <cell r="A6107">
            <v>39667</v>
          </cell>
          <cell r="B6107">
            <v>1782.92</v>
          </cell>
        </row>
        <row r="6108">
          <cell r="A6108">
            <v>39668</v>
          </cell>
          <cell r="B6108">
            <v>1782.92</v>
          </cell>
        </row>
        <row r="6109">
          <cell r="A6109">
            <v>39669</v>
          </cell>
          <cell r="B6109">
            <v>1816.25</v>
          </cell>
        </row>
        <row r="6110">
          <cell r="A6110">
            <v>39670</v>
          </cell>
          <cell r="B6110">
            <v>1816.25</v>
          </cell>
        </row>
        <row r="6111">
          <cell r="A6111">
            <v>39671</v>
          </cell>
          <cell r="B6111">
            <v>1816.25</v>
          </cell>
        </row>
        <row r="6112">
          <cell r="A6112">
            <v>39672</v>
          </cell>
          <cell r="B6112">
            <v>1821.76</v>
          </cell>
        </row>
        <row r="6113">
          <cell r="A6113">
            <v>39673</v>
          </cell>
          <cell r="B6113">
            <v>1836.25</v>
          </cell>
        </row>
        <row r="6114">
          <cell r="A6114">
            <v>39674</v>
          </cell>
          <cell r="B6114">
            <v>1854.16</v>
          </cell>
        </row>
        <row r="6115">
          <cell r="A6115">
            <v>39675</v>
          </cell>
          <cell r="B6115">
            <v>1853.45</v>
          </cell>
        </row>
        <row r="6116">
          <cell r="A6116">
            <v>39676</v>
          </cell>
          <cell r="B6116">
            <v>1882.11</v>
          </cell>
        </row>
        <row r="6117">
          <cell r="A6117">
            <v>39677</v>
          </cell>
          <cell r="B6117">
            <v>1882.11</v>
          </cell>
        </row>
        <row r="6118">
          <cell r="A6118">
            <v>39678</v>
          </cell>
          <cell r="B6118">
            <v>1882.11</v>
          </cell>
        </row>
        <row r="6119">
          <cell r="A6119">
            <v>39679</v>
          </cell>
          <cell r="B6119">
            <v>1882.11</v>
          </cell>
        </row>
        <row r="6120">
          <cell r="A6120">
            <v>39680</v>
          </cell>
          <cell r="B6120">
            <v>1891.99</v>
          </cell>
        </row>
        <row r="6121">
          <cell r="A6121">
            <v>39681</v>
          </cell>
          <cell r="B6121">
            <v>1880.69</v>
          </cell>
        </row>
        <row r="6122">
          <cell r="A6122">
            <v>39682</v>
          </cell>
          <cell r="B6122">
            <v>1864.26</v>
          </cell>
        </row>
        <row r="6123">
          <cell r="A6123">
            <v>39683</v>
          </cell>
          <cell r="B6123">
            <v>1872.07</v>
          </cell>
        </row>
        <row r="6124">
          <cell r="A6124">
            <v>39684</v>
          </cell>
          <cell r="B6124">
            <v>1872.07</v>
          </cell>
        </row>
        <row r="6125">
          <cell r="A6125">
            <v>39685</v>
          </cell>
          <cell r="B6125">
            <v>1872.07</v>
          </cell>
        </row>
        <row r="6126">
          <cell r="A6126">
            <v>39686</v>
          </cell>
          <cell r="B6126">
            <v>1873.94</v>
          </cell>
        </row>
        <row r="6127">
          <cell r="A6127">
            <v>39687</v>
          </cell>
          <cell r="B6127">
            <v>1892.06</v>
          </cell>
        </row>
        <row r="6128">
          <cell r="A6128">
            <v>39688</v>
          </cell>
          <cell r="B6128">
            <v>1887.71</v>
          </cell>
        </row>
        <row r="6129">
          <cell r="A6129">
            <v>39689</v>
          </cell>
          <cell r="B6129">
            <v>1907.97</v>
          </cell>
        </row>
        <row r="6130">
          <cell r="A6130">
            <v>39690</v>
          </cell>
          <cell r="B6130">
            <v>1932.2</v>
          </cell>
        </row>
        <row r="6131">
          <cell r="A6131">
            <v>39691</v>
          </cell>
          <cell r="B6131">
            <v>1932.2</v>
          </cell>
        </row>
        <row r="6132">
          <cell r="A6132">
            <v>39692</v>
          </cell>
          <cell r="B6132">
            <v>1932.2</v>
          </cell>
        </row>
        <row r="6133">
          <cell r="A6133">
            <v>39693</v>
          </cell>
          <cell r="B6133">
            <v>1932.2</v>
          </cell>
        </row>
        <row r="6134">
          <cell r="A6134">
            <v>39694</v>
          </cell>
          <cell r="B6134">
            <v>1975.1</v>
          </cell>
        </row>
        <row r="6135">
          <cell r="A6135">
            <v>39695</v>
          </cell>
          <cell r="B6135">
            <v>1992.59</v>
          </cell>
        </row>
        <row r="6136">
          <cell r="A6136">
            <v>39696</v>
          </cell>
          <cell r="B6136">
            <v>2017.53</v>
          </cell>
        </row>
        <row r="6137">
          <cell r="A6137">
            <v>39697</v>
          </cell>
          <cell r="B6137">
            <v>2041.81</v>
          </cell>
        </row>
        <row r="6138">
          <cell r="A6138">
            <v>39698</v>
          </cell>
          <cell r="B6138">
            <v>2041.81</v>
          </cell>
        </row>
        <row r="6139">
          <cell r="A6139">
            <v>39699</v>
          </cell>
          <cell r="B6139">
            <v>2041.81</v>
          </cell>
        </row>
        <row r="6140">
          <cell r="A6140">
            <v>39700</v>
          </cell>
          <cell r="B6140">
            <v>2031.12</v>
          </cell>
        </row>
        <row r="6141">
          <cell r="A6141">
            <v>39701</v>
          </cell>
          <cell r="B6141">
            <v>2071.2399999999998</v>
          </cell>
        </row>
        <row r="6142">
          <cell r="A6142">
            <v>39702</v>
          </cell>
          <cell r="B6142">
            <v>2081.3200000000002</v>
          </cell>
        </row>
        <row r="6143">
          <cell r="A6143">
            <v>39703</v>
          </cell>
          <cell r="B6143">
            <v>2082.46</v>
          </cell>
        </row>
        <row r="6144">
          <cell r="A6144">
            <v>39704</v>
          </cell>
          <cell r="B6144">
            <v>2051.5500000000002</v>
          </cell>
        </row>
        <row r="6145">
          <cell r="A6145">
            <v>39705</v>
          </cell>
          <cell r="B6145">
            <v>2051.5500000000002</v>
          </cell>
        </row>
        <row r="6146">
          <cell r="A6146">
            <v>39706</v>
          </cell>
          <cell r="B6146">
            <v>2051.5500000000002</v>
          </cell>
        </row>
        <row r="6147">
          <cell r="A6147">
            <v>39707</v>
          </cell>
          <cell r="B6147">
            <v>2071.29</v>
          </cell>
        </row>
        <row r="6148">
          <cell r="A6148">
            <v>39708</v>
          </cell>
          <cell r="B6148">
            <v>2109.37</v>
          </cell>
        </row>
        <row r="6149">
          <cell r="A6149">
            <v>39709</v>
          </cell>
          <cell r="B6149">
            <v>2139.14</v>
          </cell>
        </row>
        <row r="6150">
          <cell r="A6150">
            <v>39710</v>
          </cell>
          <cell r="B6150">
            <v>2187.0100000000002</v>
          </cell>
        </row>
        <row r="6151">
          <cell r="A6151">
            <v>39711</v>
          </cell>
          <cell r="B6151">
            <v>2067.4499999999998</v>
          </cell>
        </row>
        <row r="6152">
          <cell r="A6152">
            <v>39712</v>
          </cell>
          <cell r="B6152">
            <v>2067.4499999999998</v>
          </cell>
        </row>
        <row r="6153">
          <cell r="A6153">
            <v>39713</v>
          </cell>
          <cell r="B6153">
            <v>2067.4499999999998</v>
          </cell>
        </row>
        <row r="6154">
          <cell r="A6154">
            <v>39714</v>
          </cell>
          <cell r="B6154">
            <v>2045.85</v>
          </cell>
        </row>
        <row r="6155">
          <cell r="A6155">
            <v>39715</v>
          </cell>
          <cell r="B6155">
            <v>2077.59</v>
          </cell>
        </row>
        <row r="6156">
          <cell r="A6156">
            <v>39716</v>
          </cell>
          <cell r="B6156">
            <v>2147.41</v>
          </cell>
        </row>
        <row r="6157">
          <cell r="A6157">
            <v>39717</v>
          </cell>
          <cell r="B6157">
            <v>2118.31</v>
          </cell>
        </row>
        <row r="6158">
          <cell r="A6158">
            <v>39718</v>
          </cell>
          <cell r="B6158">
            <v>2105.61</v>
          </cell>
        </row>
        <row r="6159">
          <cell r="A6159">
            <v>39719</v>
          </cell>
          <cell r="B6159">
            <v>2105.61</v>
          </cell>
        </row>
        <row r="6160">
          <cell r="A6160">
            <v>39720</v>
          </cell>
          <cell r="B6160">
            <v>2105.61</v>
          </cell>
        </row>
        <row r="6161">
          <cell r="A6161">
            <v>39721</v>
          </cell>
          <cell r="B6161">
            <v>2174.62</v>
          </cell>
        </row>
        <row r="6162">
          <cell r="A6162">
            <v>39722</v>
          </cell>
          <cell r="B6162">
            <v>2184.7600000000002</v>
          </cell>
        </row>
        <row r="6163">
          <cell r="A6163">
            <v>39723</v>
          </cell>
          <cell r="B6163">
            <v>2166.0500000000002</v>
          </cell>
        </row>
        <row r="6164">
          <cell r="A6164">
            <v>39724</v>
          </cell>
          <cell r="B6164">
            <v>2192.69</v>
          </cell>
        </row>
        <row r="6165">
          <cell r="A6165">
            <v>39725</v>
          </cell>
          <cell r="B6165">
            <v>2160.08</v>
          </cell>
        </row>
        <row r="6166">
          <cell r="A6166">
            <v>39726</v>
          </cell>
          <cell r="B6166">
            <v>2160.08</v>
          </cell>
        </row>
        <row r="6167">
          <cell r="A6167">
            <v>39727</v>
          </cell>
          <cell r="B6167">
            <v>2160.08</v>
          </cell>
        </row>
        <row r="6168">
          <cell r="A6168">
            <v>39728</v>
          </cell>
          <cell r="B6168">
            <v>2250.73</v>
          </cell>
        </row>
        <row r="6169">
          <cell r="A6169">
            <v>39729</v>
          </cell>
          <cell r="B6169">
            <v>2261.96</v>
          </cell>
        </row>
        <row r="6170">
          <cell r="A6170">
            <v>39730</v>
          </cell>
          <cell r="B6170">
            <v>2326.41</v>
          </cell>
        </row>
        <row r="6171">
          <cell r="A6171">
            <v>39731</v>
          </cell>
          <cell r="B6171">
            <v>2254.2399999999998</v>
          </cell>
        </row>
        <row r="6172">
          <cell r="A6172">
            <v>39732</v>
          </cell>
          <cell r="B6172">
            <v>2318.63</v>
          </cell>
        </row>
        <row r="6173">
          <cell r="A6173">
            <v>39733</v>
          </cell>
          <cell r="B6173">
            <v>2318.63</v>
          </cell>
        </row>
        <row r="6174">
          <cell r="A6174">
            <v>39734</v>
          </cell>
          <cell r="B6174">
            <v>2318.63</v>
          </cell>
        </row>
        <row r="6175">
          <cell r="A6175">
            <v>39735</v>
          </cell>
          <cell r="B6175">
            <v>2318.63</v>
          </cell>
        </row>
        <row r="6176">
          <cell r="A6176">
            <v>39736</v>
          </cell>
          <cell r="B6176">
            <v>2223.94</v>
          </cell>
        </row>
        <row r="6177">
          <cell r="A6177">
            <v>39737</v>
          </cell>
          <cell r="B6177">
            <v>2316.54</v>
          </cell>
        </row>
        <row r="6178">
          <cell r="A6178">
            <v>39738</v>
          </cell>
          <cell r="B6178">
            <v>2304.6799999999998</v>
          </cell>
        </row>
        <row r="6179">
          <cell r="A6179">
            <v>39739</v>
          </cell>
          <cell r="B6179">
            <v>2271.98</v>
          </cell>
        </row>
        <row r="6180">
          <cell r="A6180">
            <v>39740</v>
          </cell>
          <cell r="B6180">
            <v>2271.98</v>
          </cell>
        </row>
        <row r="6181">
          <cell r="A6181">
            <v>39741</v>
          </cell>
          <cell r="B6181">
            <v>2271.98</v>
          </cell>
        </row>
        <row r="6182">
          <cell r="A6182">
            <v>39742</v>
          </cell>
          <cell r="B6182">
            <v>2243.4899999999998</v>
          </cell>
        </row>
        <row r="6183">
          <cell r="A6183">
            <v>39743</v>
          </cell>
          <cell r="B6183">
            <v>2296.3200000000002</v>
          </cell>
        </row>
        <row r="6184">
          <cell r="A6184">
            <v>39744</v>
          </cell>
          <cell r="B6184">
            <v>2346.4699999999998</v>
          </cell>
        </row>
        <row r="6185">
          <cell r="A6185">
            <v>39745</v>
          </cell>
          <cell r="B6185">
            <v>2361.0100000000002</v>
          </cell>
        </row>
        <row r="6186">
          <cell r="A6186">
            <v>39746</v>
          </cell>
          <cell r="B6186">
            <v>2386.48</v>
          </cell>
        </row>
        <row r="6187">
          <cell r="A6187">
            <v>39747</v>
          </cell>
          <cell r="B6187">
            <v>2386.48</v>
          </cell>
        </row>
        <row r="6188">
          <cell r="A6188">
            <v>39748</v>
          </cell>
          <cell r="B6188">
            <v>2386.48</v>
          </cell>
        </row>
        <row r="6189">
          <cell r="A6189">
            <v>39749</v>
          </cell>
          <cell r="B6189">
            <v>2379.2399999999998</v>
          </cell>
        </row>
        <row r="6190">
          <cell r="A6190">
            <v>39750</v>
          </cell>
          <cell r="B6190">
            <v>2382.31</v>
          </cell>
        </row>
        <row r="6191">
          <cell r="A6191">
            <v>39751</v>
          </cell>
          <cell r="B6191">
            <v>2374.1</v>
          </cell>
        </row>
        <row r="6192">
          <cell r="A6192">
            <v>39752</v>
          </cell>
          <cell r="B6192">
            <v>2359.52</v>
          </cell>
        </row>
        <row r="6193">
          <cell r="A6193">
            <v>39753</v>
          </cell>
          <cell r="B6193">
            <v>2392.2800000000002</v>
          </cell>
        </row>
        <row r="6194">
          <cell r="A6194">
            <v>39754</v>
          </cell>
          <cell r="B6194">
            <v>2392.2800000000002</v>
          </cell>
        </row>
        <row r="6195">
          <cell r="A6195">
            <v>39755</v>
          </cell>
          <cell r="B6195">
            <v>2392.2800000000002</v>
          </cell>
        </row>
        <row r="6196">
          <cell r="A6196">
            <v>39756</v>
          </cell>
          <cell r="B6196">
            <v>2392.2800000000002</v>
          </cell>
        </row>
        <row r="6197">
          <cell r="A6197">
            <v>39757</v>
          </cell>
          <cell r="B6197">
            <v>2351.56</v>
          </cell>
        </row>
        <row r="6198">
          <cell r="A6198">
            <v>39758</v>
          </cell>
          <cell r="B6198">
            <v>2327.7800000000002</v>
          </cell>
        </row>
        <row r="6199">
          <cell r="A6199">
            <v>39759</v>
          </cell>
          <cell r="B6199">
            <v>2342.65</v>
          </cell>
        </row>
        <row r="6200">
          <cell r="A6200">
            <v>39760</v>
          </cell>
          <cell r="B6200">
            <v>2317.34</v>
          </cell>
        </row>
        <row r="6201">
          <cell r="A6201">
            <v>39761</v>
          </cell>
          <cell r="B6201">
            <v>2317.34</v>
          </cell>
        </row>
        <row r="6202">
          <cell r="A6202">
            <v>39762</v>
          </cell>
          <cell r="B6202">
            <v>2317.34</v>
          </cell>
        </row>
        <row r="6203">
          <cell r="A6203">
            <v>39763</v>
          </cell>
          <cell r="B6203">
            <v>2281.2399999999998</v>
          </cell>
        </row>
        <row r="6204">
          <cell r="A6204">
            <v>39764</v>
          </cell>
          <cell r="B6204">
            <v>2281.2399999999998</v>
          </cell>
        </row>
        <row r="6205">
          <cell r="A6205">
            <v>39765</v>
          </cell>
          <cell r="B6205">
            <v>2335.02</v>
          </cell>
        </row>
        <row r="6206">
          <cell r="A6206">
            <v>39766</v>
          </cell>
          <cell r="B6206">
            <v>2329.8200000000002</v>
          </cell>
        </row>
        <row r="6207">
          <cell r="A6207">
            <v>39767</v>
          </cell>
          <cell r="B6207">
            <v>2308.65</v>
          </cell>
        </row>
        <row r="6208">
          <cell r="A6208">
            <v>39768</v>
          </cell>
          <cell r="B6208">
            <v>2308.65</v>
          </cell>
        </row>
        <row r="6209">
          <cell r="A6209">
            <v>39769</v>
          </cell>
          <cell r="B6209">
            <v>2308.65</v>
          </cell>
        </row>
        <row r="6210">
          <cell r="A6210">
            <v>39770</v>
          </cell>
          <cell r="B6210">
            <v>2308.65</v>
          </cell>
        </row>
        <row r="6211">
          <cell r="A6211">
            <v>39771</v>
          </cell>
          <cell r="B6211">
            <v>2329.9</v>
          </cell>
        </row>
        <row r="6212">
          <cell r="A6212">
            <v>39772</v>
          </cell>
          <cell r="B6212">
            <v>2342.1799999999998</v>
          </cell>
        </row>
        <row r="6213">
          <cell r="A6213">
            <v>39773</v>
          </cell>
          <cell r="B6213">
            <v>2359.2600000000002</v>
          </cell>
        </row>
        <row r="6214">
          <cell r="A6214">
            <v>39774</v>
          </cell>
          <cell r="B6214">
            <v>2355.71</v>
          </cell>
        </row>
        <row r="6215">
          <cell r="A6215">
            <v>39775</v>
          </cell>
          <cell r="B6215">
            <v>2355.71</v>
          </cell>
        </row>
        <row r="6216">
          <cell r="A6216">
            <v>39776</v>
          </cell>
          <cell r="B6216">
            <v>2355.71</v>
          </cell>
        </row>
        <row r="6217">
          <cell r="A6217">
            <v>39777</v>
          </cell>
          <cell r="B6217">
            <v>2314.7199999999998</v>
          </cell>
        </row>
        <row r="6218">
          <cell r="A6218">
            <v>39778</v>
          </cell>
          <cell r="B6218">
            <v>2307.37</v>
          </cell>
        </row>
        <row r="6219">
          <cell r="A6219">
            <v>39779</v>
          </cell>
          <cell r="B6219">
            <v>2324.1</v>
          </cell>
        </row>
        <row r="6220">
          <cell r="A6220">
            <v>39780</v>
          </cell>
          <cell r="B6220">
            <v>2324.1</v>
          </cell>
        </row>
        <row r="6221">
          <cell r="A6221">
            <v>39781</v>
          </cell>
          <cell r="B6221">
            <v>2318</v>
          </cell>
        </row>
        <row r="6222">
          <cell r="A6222">
            <v>39782</v>
          </cell>
          <cell r="B6222">
            <v>2318</v>
          </cell>
        </row>
        <row r="6223">
          <cell r="A6223">
            <v>39783</v>
          </cell>
          <cell r="B6223">
            <v>2318</v>
          </cell>
        </row>
        <row r="6224">
          <cell r="A6224">
            <v>39784</v>
          </cell>
          <cell r="B6224">
            <v>2320.12</v>
          </cell>
        </row>
        <row r="6225">
          <cell r="A6225">
            <v>39785</v>
          </cell>
          <cell r="B6225">
            <v>2315.35</v>
          </cell>
        </row>
        <row r="6226">
          <cell r="A6226">
            <v>39786</v>
          </cell>
          <cell r="B6226">
            <v>2317.48</v>
          </cell>
        </row>
        <row r="6227">
          <cell r="A6227">
            <v>39787</v>
          </cell>
          <cell r="B6227">
            <v>2323.2800000000002</v>
          </cell>
        </row>
        <row r="6228">
          <cell r="A6228">
            <v>39788</v>
          </cell>
          <cell r="B6228">
            <v>2333.54</v>
          </cell>
        </row>
        <row r="6229">
          <cell r="A6229">
            <v>39789</v>
          </cell>
          <cell r="B6229">
            <v>2333.54</v>
          </cell>
        </row>
        <row r="6230">
          <cell r="A6230">
            <v>39790</v>
          </cell>
          <cell r="B6230">
            <v>2333.54</v>
          </cell>
        </row>
        <row r="6231">
          <cell r="A6231">
            <v>39791</v>
          </cell>
          <cell r="B6231">
            <v>2333.54</v>
          </cell>
        </row>
        <row r="6232">
          <cell r="A6232">
            <v>39792</v>
          </cell>
          <cell r="B6232">
            <v>2311.6999999999998</v>
          </cell>
        </row>
        <row r="6233">
          <cell r="A6233">
            <v>39793</v>
          </cell>
          <cell r="B6233">
            <v>2302.9299999999998</v>
          </cell>
        </row>
        <row r="6234">
          <cell r="A6234">
            <v>39794</v>
          </cell>
          <cell r="B6234">
            <v>2278.29</v>
          </cell>
        </row>
        <row r="6235">
          <cell r="A6235">
            <v>39795</v>
          </cell>
          <cell r="B6235">
            <v>2273.2399999999998</v>
          </cell>
        </row>
        <row r="6236">
          <cell r="A6236">
            <v>39796</v>
          </cell>
          <cell r="B6236">
            <v>2273.2399999999998</v>
          </cell>
        </row>
        <row r="6237">
          <cell r="A6237">
            <v>39797</v>
          </cell>
          <cell r="B6237">
            <v>2273.2399999999998</v>
          </cell>
        </row>
        <row r="6238">
          <cell r="A6238">
            <v>39798</v>
          </cell>
          <cell r="B6238">
            <v>2254.5</v>
          </cell>
        </row>
        <row r="6239">
          <cell r="A6239">
            <v>39799</v>
          </cell>
          <cell r="B6239">
            <v>2223.3000000000002</v>
          </cell>
        </row>
        <row r="6240">
          <cell r="A6240">
            <v>39800</v>
          </cell>
          <cell r="B6240">
            <v>2173.86</v>
          </cell>
        </row>
        <row r="6241">
          <cell r="A6241">
            <v>39801</v>
          </cell>
          <cell r="B6241">
            <v>2163.14</v>
          </cell>
        </row>
        <row r="6242">
          <cell r="A6242">
            <v>39802</v>
          </cell>
          <cell r="B6242">
            <v>2167.35</v>
          </cell>
        </row>
        <row r="6243">
          <cell r="A6243">
            <v>39803</v>
          </cell>
          <cell r="B6243">
            <v>2167.35</v>
          </cell>
        </row>
        <row r="6244">
          <cell r="A6244">
            <v>39804</v>
          </cell>
          <cell r="B6244">
            <v>2167.35</v>
          </cell>
        </row>
        <row r="6245">
          <cell r="A6245">
            <v>39805</v>
          </cell>
          <cell r="B6245">
            <v>2169.83</v>
          </cell>
        </row>
        <row r="6246">
          <cell r="A6246">
            <v>39806</v>
          </cell>
          <cell r="B6246">
            <v>2180.4899999999998</v>
          </cell>
        </row>
        <row r="6247">
          <cell r="A6247">
            <v>39807</v>
          </cell>
          <cell r="B6247">
            <v>2198.09</v>
          </cell>
        </row>
        <row r="6248">
          <cell r="A6248">
            <v>39808</v>
          </cell>
          <cell r="B6248">
            <v>2198.09</v>
          </cell>
        </row>
        <row r="6249">
          <cell r="A6249">
            <v>39809</v>
          </cell>
          <cell r="B6249">
            <v>2204.9499999999998</v>
          </cell>
        </row>
        <row r="6250">
          <cell r="A6250">
            <v>39810</v>
          </cell>
          <cell r="B6250">
            <v>2204.9499999999998</v>
          </cell>
        </row>
        <row r="6251">
          <cell r="A6251">
            <v>39811</v>
          </cell>
          <cell r="B6251">
            <v>2204.9499999999998</v>
          </cell>
        </row>
        <row r="6252">
          <cell r="A6252">
            <v>39812</v>
          </cell>
          <cell r="B6252">
            <v>2234</v>
          </cell>
        </row>
        <row r="6253">
          <cell r="A6253">
            <v>39813</v>
          </cell>
          <cell r="B6253">
            <v>2243.59</v>
          </cell>
        </row>
        <row r="6254">
          <cell r="A6254">
            <v>39814</v>
          </cell>
          <cell r="B6254">
            <v>2243.59</v>
          </cell>
        </row>
        <row r="6255">
          <cell r="A6255">
            <v>39815</v>
          </cell>
          <cell r="B6255">
            <v>2243.59</v>
          </cell>
        </row>
        <row r="6256">
          <cell r="A6256">
            <v>39816</v>
          </cell>
          <cell r="B6256">
            <v>2234.81</v>
          </cell>
        </row>
        <row r="6257">
          <cell r="A6257">
            <v>39817</v>
          </cell>
          <cell r="B6257">
            <v>2234.81</v>
          </cell>
        </row>
        <row r="6258">
          <cell r="A6258">
            <v>39818</v>
          </cell>
          <cell r="B6258">
            <v>2234.81</v>
          </cell>
        </row>
        <row r="6259">
          <cell r="A6259">
            <v>39819</v>
          </cell>
          <cell r="B6259">
            <v>2227.2399999999998</v>
          </cell>
        </row>
        <row r="6260">
          <cell r="A6260">
            <v>39820</v>
          </cell>
          <cell r="B6260">
            <v>2197.7199999999998</v>
          </cell>
        </row>
        <row r="6261">
          <cell r="A6261">
            <v>39821</v>
          </cell>
          <cell r="B6261">
            <v>2214.13</v>
          </cell>
        </row>
        <row r="6262">
          <cell r="A6262">
            <v>39822</v>
          </cell>
          <cell r="B6262">
            <v>2220.8200000000002</v>
          </cell>
        </row>
        <row r="6263">
          <cell r="A6263">
            <v>39823</v>
          </cell>
          <cell r="B6263">
            <v>2216.23</v>
          </cell>
        </row>
        <row r="6264">
          <cell r="A6264">
            <v>39824</v>
          </cell>
          <cell r="B6264">
            <v>2216.23</v>
          </cell>
        </row>
        <row r="6265">
          <cell r="A6265">
            <v>39825</v>
          </cell>
          <cell r="B6265">
            <v>2216.23</v>
          </cell>
        </row>
        <row r="6266">
          <cell r="A6266">
            <v>39826</v>
          </cell>
          <cell r="B6266">
            <v>2216.23</v>
          </cell>
        </row>
        <row r="6267">
          <cell r="A6267">
            <v>39827</v>
          </cell>
          <cell r="B6267">
            <v>2226.87</v>
          </cell>
        </row>
        <row r="6268">
          <cell r="A6268">
            <v>39828</v>
          </cell>
          <cell r="B6268">
            <v>2234.4</v>
          </cell>
        </row>
        <row r="6269">
          <cell r="A6269">
            <v>39829</v>
          </cell>
          <cell r="B6269">
            <v>2249.64</v>
          </cell>
        </row>
        <row r="6270">
          <cell r="A6270">
            <v>39830</v>
          </cell>
          <cell r="B6270">
            <v>2227.6799999999998</v>
          </cell>
        </row>
        <row r="6271">
          <cell r="A6271">
            <v>39831</v>
          </cell>
          <cell r="B6271">
            <v>2227.6799999999998</v>
          </cell>
        </row>
        <row r="6272">
          <cell r="A6272">
            <v>39832</v>
          </cell>
          <cell r="B6272">
            <v>2227.6799999999998</v>
          </cell>
        </row>
        <row r="6273">
          <cell r="A6273">
            <v>39833</v>
          </cell>
          <cell r="B6273">
            <v>2227.6799999999998</v>
          </cell>
        </row>
        <row r="6274">
          <cell r="A6274">
            <v>39834</v>
          </cell>
          <cell r="B6274">
            <v>2245.2800000000002</v>
          </cell>
        </row>
        <row r="6275">
          <cell r="A6275">
            <v>39835</v>
          </cell>
          <cell r="B6275">
            <v>2245.9699999999998</v>
          </cell>
        </row>
        <row r="6276">
          <cell r="A6276">
            <v>39836</v>
          </cell>
          <cell r="B6276">
            <v>2247.87</v>
          </cell>
        </row>
        <row r="6277">
          <cell r="A6277">
            <v>39837</v>
          </cell>
          <cell r="B6277">
            <v>2280.77</v>
          </cell>
        </row>
        <row r="6278">
          <cell r="A6278">
            <v>39838</v>
          </cell>
          <cell r="B6278">
            <v>2280.77</v>
          </cell>
        </row>
        <row r="6279">
          <cell r="A6279">
            <v>39839</v>
          </cell>
          <cell r="B6279">
            <v>2280.77</v>
          </cell>
        </row>
        <row r="6280">
          <cell r="A6280">
            <v>39840</v>
          </cell>
          <cell r="B6280">
            <v>2280.4299999999998</v>
          </cell>
        </row>
        <row r="6281">
          <cell r="A6281">
            <v>39841</v>
          </cell>
          <cell r="B6281">
            <v>2310.83</v>
          </cell>
        </row>
        <row r="6282">
          <cell r="A6282">
            <v>39842</v>
          </cell>
          <cell r="B6282">
            <v>2341.09</v>
          </cell>
        </row>
        <row r="6283">
          <cell r="A6283">
            <v>39843</v>
          </cell>
          <cell r="B6283">
            <v>2386.58</v>
          </cell>
        </row>
        <row r="6284">
          <cell r="A6284">
            <v>39844</v>
          </cell>
          <cell r="B6284">
            <v>2420.2600000000002</v>
          </cell>
        </row>
        <row r="6285">
          <cell r="A6285">
            <v>39845</v>
          </cell>
          <cell r="B6285">
            <v>2420.2600000000002</v>
          </cell>
        </row>
        <row r="6286">
          <cell r="A6286">
            <v>39846</v>
          </cell>
          <cell r="B6286">
            <v>2420.2600000000002</v>
          </cell>
        </row>
        <row r="6287">
          <cell r="A6287">
            <v>39847</v>
          </cell>
          <cell r="B6287">
            <v>2450.7800000000002</v>
          </cell>
        </row>
        <row r="6288">
          <cell r="A6288">
            <v>39848</v>
          </cell>
          <cell r="B6288">
            <v>2443.67</v>
          </cell>
        </row>
        <row r="6289">
          <cell r="A6289">
            <v>39849</v>
          </cell>
          <cell r="B6289">
            <v>2469.02</v>
          </cell>
        </row>
        <row r="6290">
          <cell r="A6290">
            <v>39850</v>
          </cell>
          <cell r="B6290">
            <v>2472.65</v>
          </cell>
        </row>
        <row r="6291">
          <cell r="A6291">
            <v>39851</v>
          </cell>
          <cell r="B6291">
            <v>2449.4899999999998</v>
          </cell>
        </row>
        <row r="6292">
          <cell r="A6292">
            <v>39852</v>
          </cell>
          <cell r="B6292">
            <v>2449.4899999999998</v>
          </cell>
        </row>
        <row r="6293">
          <cell r="A6293">
            <v>39853</v>
          </cell>
          <cell r="B6293">
            <v>2449.4899999999998</v>
          </cell>
        </row>
        <row r="6294">
          <cell r="A6294">
            <v>39854</v>
          </cell>
          <cell r="B6294">
            <v>2450.6</v>
          </cell>
        </row>
        <row r="6295">
          <cell r="A6295">
            <v>39855</v>
          </cell>
          <cell r="B6295">
            <v>2494.0700000000002</v>
          </cell>
        </row>
        <row r="6296">
          <cell r="A6296">
            <v>39856</v>
          </cell>
          <cell r="B6296">
            <v>2537.8200000000002</v>
          </cell>
        </row>
        <row r="6297">
          <cell r="A6297">
            <v>39857</v>
          </cell>
          <cell r="B6297">
            <v>2520.06</v>
          </cell>
        </row>
        <row r="6298">
          <cell r="A6298">
            <v>39858</v>
          </cell>
          <cell r="B6298">
            <v>2509.5</v>
          </cell>
        </row>
        <row r="6299">
          <cell r="A6299">
            <v>39859</v>
          </cell>
          <cell r="B6299">
            <v>2509.5</v>
          </cell>
        </row>
        <row r="6300">
          <cell r="A6300">
            <v>39860</v>
          </cell>
          <cell r="B6300">
            <v>2509.5</v>
          </cell>
        </row>
        <row r="6301">
          <cell r="A6301">
            <v>39861</v>
          </cell>
          <cell r="B6301">
            <v>2509.5</v>
          </cell>
        </row>
        <row r="6302">
          <cell r="A6302">
            <v>39862</v>
          </cell>
          <cell r="B6302">
            <v>2554.4</v>
          </cell>
        </row>
        <row r="6303">
          <cell r="A6303">
            <v>39863</v>
          </cell>
          <cell r="B6303">
            <v>2558.14</v>
          </cell>
        </row>
        <row r="6304">
          <cell r="A6304">
            <v>39864</v>
          </cell>
          <cell r="B6304">
            <v>2547.4</v>
          </cell>
        </row>
        <row r="6305">
          <cell r="A6305">
            <v>39865</v>
          </cell>
          <cell r="B6305">
            <v>2588.31</v>
          </cell>
        </row>
        <row r="6306">
          <cell r="A6306">
            <v>39866</v>
          </cell>
          <cell r="B6306">
            <v>2588.31</v>
          </cell>
        </row>
        <row r="6307">
          <cell r="A6307">
            <v>39867</v>
          </cell>
          <cell r="B6307">
            <v>2588.31</v>
          </cell>
        </row>
        <row r="6308">
          <cell r="A6308">
            <v>39868</v>
          </cell>
          <cell r="B6308">
            <v>2572.3000000000002</v>
          </cell>
        </row>
        <row r="6309">
          <cell r="A6309">
            <v>39869</v>
          </cell>
          <cell r="B6309">
            <v>2596.37</v>
          </cell>
        </row>
        <row r="6310">
          <cell r="A6310">
            <v>39870</v>
          </cell>
          <cell r="B6310">
            <v>2575.5</v>
          </cell>
        </row>
        <row r="6311">
          <cell r="A6311">
            <v>39871</v>
          </cell>
          <cell r="B6311">
            <v>2555.0500000000002</v>
          </cell>
        </row>
        <row r="6312">
          <cell r="A6312">
            <v>39872</v>
          </cell>
          <cell r="B6312">
            <v>2555.89</v>
          </cell>
        </row>
        <row r="6313">
          <cell r="A6313">
            <v>39873</v>
          </cell>
          <cell r="B6313">
            <v>2555.89</v>
          </cell>
        </row>
        <row r="6314">
          <cell r="A6314">
            <v>39874</v>
          </cell>
          <cell r="B6314">
            <v>2555.89</v>
          </cell>
        </row>
        <row r="6315">
          <cell r="A6315">
            <v>39875</v>
          </cell>
          <cell r="B6315">
            <v>2590.9699999999998</v>
          </cell>
        </row>
        <row r="6316">
          <cell r="A6316">
            <v>39876</v>
          </cell>
          <cell r="B6316">
            <v>2588.96</v>
          </cell>
        </row>
        <row r="6317">
          <cell r="A6317">
            <v>39877</v>
          </cell>
          <cell r="B6317">
            <v>2589.48</v>
          </cell>
        </row>
        <row r="6318">
          <cell r="A6318">
            <v>39878</v>
          </cell>
          <cell r="B6318">
            <v>2572.92</v>
          </cell>
        </row>
        <row r="6319">
          <cell r="A6319">
            <v>39879</v>
          </cell>
          <cell r="B6319">
            <v>2548.5700000000002</v>
          </cell>
        </row>
        <row r="6320">
          <cell r="A6320">
            <v>39880</v>
          </cell>
          <cell r="B6320">
            <v>2548.5700000000002</v>
          </cell>
        </row>
        <row r="6321">
          <cell r="A6321">
            <v>39881</v>
          </cell>
          <cell r="B6321">
            <v>2548.5700000000002</v>
          </cell>
        </row>
        <row r="6322">
          <cell r="A6322">
            <v>39882</v>
          </cell>
          <cell r="B6322">
            <v>2559.36</v>
          </cell>
        </row>
        <row r="6323">
          <cell r="A6323">
            <v>39883</v>
          </cell>
          <cell r="B6323">
            <v>2525.06</v>
          </cell>
        </row>
        <row r="6324">
          <cell r="A6324">
            <v>39884</v>
          </cell>
          <cell r="B6324">
            <v>2506.73</v>
          </cell>
        </row>
        <row r="6325">
          <cell r="A6325">
            <v>39885</v>
          </cell>
          <cell r="B6325">
            <v>2481.2600000000002</v>
          </cell>
        </row>
        <row r="6326">
          <cell r="A6326">
            <v>39886</v>
          </cell>
          <cell r="B6326">
            <v>2445.3000000000002</v>
          </cell>
        </row>
        <row r="6327">
          <cell r="A6327">
            <v>39887</v>
          </cell>
          <cell r="B6327">
            <v>2445.3000000000002</v>
          </cell>
        </row>
        <row r="6328">
          <cell r="A6328">
            <v>39888</v>
          </cell>
          <cell r="B6328">
            <v>2445.3000000000002</v>
          </cell>
        </row>
        <row r="6329">
          <cell r="A6329">
            <v>39889</v>
          </cell>
          <cell r="B6329">
            <v>2390.96</v>
          </cell>
        </row>
        <row r="6330">
          <cell r="A6330">
            <v>39890</v>
          </cell>
          <cell r="B6330">
            <v>2390.98</v>
          </cell>
        </row>
        <row r="6331">
          <cell r="A6331">
            <v>39891</v>
          </cell>
          <cell r="B6331">
            <v>2383.15</v>
          </cell>
        </row>
        <row r="6332">
          <cell r="A6332">
            <v>39892</v>
          </cell>
          <cell r="B6332">
            <v>2335.29</v>
          </cell>
        </row>
        <row r="6333">
          <cell r="A6333">
            <v>39893</v>
          </cell>
          <cell r="B6333">
            <v>2340.83</v>
          </cell>
        </row>
        <row r="6334">
          <cell r="A6334">
            <v>39894</v>
          </cell>
          <cell r="B6334">
            <v>2340.83</v>
          </cell>
        </row>
        <row r="6335">
          <cell r="A6335">
            <v>39895</v>
          </cell>
          <cell r="B6335">
            <v>2340.83</v>
          </cell>
        </row>
        <row r="6336">
          <cell r="A6336">
            <v>39896</v>
          </cell>
          <cell r="B6336">
            <v>2340.83</v>
          </cell>
        </row>
        <row r="6337">
          <cell r="A6337">
            <v>39897</v>
          </cell>
          <cell r="B6337">
            <v>2353.21</v>
          </cell>
        </row>
        <row r="6338">
          <cell r="A6338">
            <v>39898</v>
          </cell>
          <cell r="B6338">
            <v>2379.94</v>
          </cell>
        </row>
        <row r="6339">
          <cell r="A6339">
            <v>39899</v>
          </cell>
          <cell r="B6339">
            <v>2435.81</v>
          </cell>
        </row>
        <row r="6340">
          <cell r="A6340">
            <v>39900</v>
          </cell>
          <cell r="B6340">
            <v>2485.56</v>
          </cell>
        </row>
        <row r="6341">
          <cell r="A6341">
            <v>39901</v>
          </cell>
          <cell r="B6341">
            <v>2485.56</v>
          </cell>
        </row>
        <row r="6342">
          <cell r="A6342">
            <v>39902</v>
          </cell>
          <cell r="B6342">
            <v>2485.56</v>
          </cell>
        </row>
        <row r="6343">
          <cell r="A6343">
            <v>39903</v>
          </cell>
          <cell r="B6343">
            <v>2561.21</v>
          </cell>
        </row>
        <row r="6344">
          <cell r="A6344">
            <v>39904</v>
          </cell>
          <cell r="B6344">
            <v>2544.2399999999998</v>
          </cell>
        </row>
        <row r="6345">
          <cell r="A6345">
            <v>39905</v>
          </cell>
          <cell r="B6345">
            <v>2534.9899999999998</v>
          </cell>
        </row>
        <row r="6346">
          <cell r="A6346">
            <v>39906</v>
          </cell>
          <cell r="B6346">
            <v>2451.7199999999998</v>
          </cell>
        </row>
        <row r="6347">
          <cell r="A6347">
            <v>39907</v>
          </cell>
          <cell r="B6347">
            <v>2422.71</v>
          </cell>
        </row>
        <row r="6348">
          <cell r="A6348">
            <v>39908</v>
          </cell>
          <cell r="B6348">
            <v>2422.71</v>
          </cell>
        </row>
        <row r="6349">
          <cell r="A6349">
            <v>39909</v>
          </cell>
          <cell r="B6349">
            <v>2422.71</v>
          </cell>
        </row>
        <row r="6350">
          <cell r="A6350">
            <v>39910</v>
          </cell>
          <cell r="B6350">
            <v>2408.42</v>
          </cell>
        </row>
        <row r="6351">
          <cell r="A6351">
            <v>39911</v>
          </cell>
          <cell r="B6351">
            <v>2416.63</v>
          </cell>
        </row>
        <row r="6352">
          <cell r="A6352">
            <v>39912</v>
          </cell>
          <cell r="B6352">
            <v>2388.11</v>
          </cell>
        </row>
        <row r="6353">
          <cell r="A6353">
            <v>39913</v>
          </cell>
          <cell r="B6353">
            <v>2388.11</v>
          </cell>
        </row>
        <row r="6354">
          <cell r="A6354">
            <v>39914</v>
          </cell>
          <cell r="B6354">
            <v>2388.11</v>
          </cell>
        </row>
        <row r="6355">
          <cell r="A6355">
            <v>39915</v>
          </cell>
          <cell r="B6355">
            <v>2388.11</v>
          </cell>
        </row>
        <row r="6356">
          <cell r="A6356">
            <v>39916</v>
          </cell>
          <cell r="B6356">
            <v>2388.11</v>
          </cell>
        </row>
        <row r="6357">
          <cell r="A6357">
            <v>39917</v>
          </cell>
          <cell r="B6357">
            <v>2392.2199999999998</v>
          </cell>
        </row>
        <row r="6358">
          <cell r="A6358">
            <v>39918</v>
          </cell>
          <cell r="B6358">
            <v>2394.27</v>
          </cell>
        </row>
        <row r="6359">
          <cell r="A6359">
            <v>39919</v>
          </cell>
          <cell r="B6359">
            <v>2380.69</v>
          </cell>
        </row>
        <row r="6360">
          <cell r="A6360">
            <v>39920</v>
          </cell>
          <cell r="B6360">
            <v>2344.98</v>
          </cell>
        </row>
        <row r="6361">
          <cell r="A6361">
            <v>39921</v>
          </cell>
          <cell r="B6361">
            <v>2343.34</v>
          </cell>
        </row>
        <row r="6362">
          <cell r="A6362">
            <v>39922</v>
          </cell>
          <cell r="B6362">
            <v>2343.34</v>
          </cell>
        </row>
        <row r="6363">
          <cell r="A6363">
            <v>39923</v>
          </cell>
          <cell r="B6363">
            <v>2343.34</v>
          </cell>
        </row>
        <row r="6364">
          <cell r="A6364">
            <v>39924</v>
          </cell>
          <cell r="B6364">
            <v>2376.38</v>
          </cell>
        </row>
        <row r="6365">
          <cell r="A6365">
            <v>39925</v>
          </cell>
          <cell r="B6365">
            <v>2338.6</v>
          </cell>
        </row>
        <row r="6366">
          <cell r="A6366">
            <v>39926</v>
          </cell>
          <cell r="B6366">
            <v>2318.83</v>
          </cell>
        </row>
        <row r="6367">
          <cell r="A6367">
            <v>39927</v>
          </cell>
          <cell r="B6367">
            <v>2300.7399999999998</v>
          </cell>
        </row>
        <row r="6368">
          <cell r="A6368">
            <v>39928</v>
          </cell>
          <cell r="B6368">
            <v>2283.1999999999998</v>
          </cell>
        </row>
        <row r="6369">
          <cell r="A6369">
            <v>39929</v>
          </cell>
          <cell r="B6369">
            <v>2283.1999999999998</v>
          </cell>
        </row>
        <row r="6370">
          <cell r="A6370">
            <v>39930</v>
          </cell>
          <cell r="B6370">
            <v>2283.1999999999998</v>
          </cell>
        </row>
        <row r="6371">
          <cell r="A6371">
            <v>39931</v>
          </cell>
          <cell r="B6371">
            <v>2325.02</v>
          </cell>
        </row>
        <row r="6372">
          <cell r="A6372">
            <v>39932</v>
          </cell>
          <cell r="B6372">
            <v>2332.4699999999998</v>
          </cell>
        </row>
        <row r="6373">
          <cell r="A6373">
            <v>39933</v>
          </cell>
          <cell r="B6373">
            <v>2289.73</v>
          </cell>
        </row>
        <row r="6374">
          <cell r="A6374">
            <v>39934</v>
          </cell>
          <cell r="B6374">
            <v>2288.64</v>
          </cell>
        </row>
        <row r="6375">
          <cell r="A6375">
            <v>39935</v>
          </cell>
          <cell r="B6375">
            <v>2288.64</v>
          </cell>
        </row>
        <row r="6376">
          <cell r="A6376">
            <v>39936</v>
          </cell>
          <cell r="B6376">
            <v>2288.64</v>
          </cell>
        </row>
        <row r="6377">
          <cell r="A6377">
            <v>39937</v>
          </cell>
          <cell r="B6377">
            <v>2288.64</v>
          </cell>
        </row>
        <row r="6378">
          <cell r="A6378">
            <v>39938</v>
          </cell>
          <cell r="B6378">
            <v>2272.5500000000002</v>
          </cell>
        </row>
        <row r="6379">
          <cell r="A6379">
            <v>39939</v>
          </cell>
          <cell r="B6379">
            <v>2256.9899999999998</v>
          </cell>
        </row>
        <row r="6380">
          <cell r="A6380">
            <v>39940</v>
          </cell>
          <cell r="B6380">
            <v>2233.5</v>
          </cell>
        </row>
        <row r="6381">
          <cell r="A6381">
            <v>39941</v>
          </cell>
          <cell r="B6381">
            <v>2208.98</v>
          </cell>
        </row>
        <row r="6382">
          <cell r="A6382">
            <v>39942</v>
          </cell>
          <cell r="B6382">
            <v>2210.35</v>
          </cell>
        </row>
        <row r="6383">
          <cell r="A6383">
            <v>39943</v>
          </cell>
          <cell r="B6383">
            <v>2210.35</v>
          </cell>
        </row>
        <row r="6384">
          <cell r="A6384">
            <v>39944</v>
          </cell>
          <cell r="B6384">
            <v>2210.35</v>
          </cell>
        </row>
        <row r="6385">
          <cell r="A6385">
            <v>39945</v>
          </cell>
          <cell r="B6385">
            <v>2220.92</v>
          </cell>
        </row>
        <row r="6386">
          <cell r="A6386">
            <v>39946</v>
          </cell>
          <cell r="B6386">
            <v>2221.4</v>
          </cell>
        </row>
        <row r="6387">
          <cell r="A6387">
            <v>39947</v>
          </cell>
          <cell r="B6387">
            <v>2257.36</v>
          </cell>
        </row>
        <row r="6388">
          <cell r="A6388">
            <v>39948</v>
          </cell>
          <cell r="B6388">
            <v>2251.5300000000002</v>
          </cell>
        </row>
        <row r="6389">
          <cell r="A6389">
            <v>39949</v>
          </cell>
          <cell r="B6389">
            <v>2252.8000000000002</v>
          </cell>
        </row>
        <row r="6390">
          <cell r="A6390">
            <v>39950</v>
          </cell>
          <cell r="B6390">
            <v>2252.8000000000002</v>
          </cell>
        </row>
        <row r="6391">
          <cell r="A6391">
            <v>39951</v>
          </cell>
          <cell r="B6391">
            <v>2252.8000000000002</v>
          </cell>
        </row>
        <row r="6392">
          <cell r="A6392">
            <v>39952</v>
          </cell>
          <cell r="B6392">
            <v>2255.2199999999998</v>
          </cell>
        </row>
        <row r="6393">
          <cell r="A6393">
            <v>39953</v>
          </cell>
          <cell r="B6393">
            <v>2221.27</v>
          </cell>
        </row>
        <row r="6394">
          <cell r="A6394">
            <v>39954</v>
          </cell>
          <cell r="B6394">
            <v>2196.21</v>
          </cell>
        </row>
        <row r="6395">
          <cell r="A6395">
            <v>39955</v>
          </cell>
          <cell r="B6395">
            <v>2206.6</v>
          </cell>
        </row>
        <row r="6396">
          <cell r="A6396">
            <v>39956</v>
          </cell>
          <cell r="B6396">
            <v>2201.44</v>
          </cell>
        </row>
        <row r="6397">
          <cell r="A6397">
            <v>39957</v>
          </cell>
          <cell r="B6397">
            <v>2201.44</v>
          </cell>
        </row>
        <row r="6398">
          <cell r="A6398">
            <v>39958</v>
          </cell>
          <cell r="B6398">
            <v>2201.44</v>
          </cell>
        </row>
        <row r="6399">
          <cell r="A6399">
            <v>39959</v>
          </cell>
          <cell r="B6399">
            <v>2201.44</v>
          </cell>
        </row>
        <row r="6400">
          <cell r="A6400">
            <v>39960</v>
          </cell>
          <cell r="B6400">
            <v>2213.89</v>
          </cell>
        </row>
        <row r="6401">
          <cell r="A6401">
            <v>39961</v>
          </cell>
          <cell r="B6401">
            <v>2208.89</v>
          </cell>
        </row>
        <row r="6402">
          <cell r="A6402">
            <v>39962</v>
          </cell>
          <cell r="B6402">
            <v>2190.4499999999998</v>
          </cell>
        </row>
        <row r="6403">
          <cell r="A6403">
            <v>39963</v>
          </cell>
          <cell r="B6403">
            <v>2140.66</v>
          </cell>
        </row>
        <row r="6404">
          <cell r="A6404">
            <v>39964</v>
          </cell>
          <cell r="B6404">
            <v>2140.66</v>
          </cell>
        </row>
        <row r="6405">
          <cell r="A6405">
            <v>39965</v>
          </cell>
          <cell r="B6405">
            <v>2140.66</v>
          </cell>
        </row>
        <row r="6406">
          <cell r="A6406">
            <v>39966</v>
          </cell>
          <cell r="B6406">
            <v>2109.42</v>
          </cell>
        </row>
        <row r="6407">
          <cell r="A6407">
            <v>39967</v>
          </cell>
          <cell r="B6407">
            <v>2077.02</v>
          </cell>
        </row>
        <row r="6408">
          <cell r="A6408">
            <v>39968</v>
          </cell>
          <cell r="B6408">
            <v>2073.5500000000002</v>
          </cell>
        </row>
        <row r="6409">
          <cell r="A6409">
            <v>39969</v>
          </cell>
          <cell r="B6409">
            <v>2072</v>
          </cell>
        </row>
        <row r="6410">
          <cell r="A6410">
            <v>39970</v>
          </cell>
          <cell r="B6410">
            <v>2063.1</v>
          </cell>
        </row>
        <row r="6411">
          <cell r="A6411">
            <v>39971</v>
          </cell>
          <cell r="B6411">
            <v>2063.1</v>
          </cell>
        </row>
        <row r="6412">
          <cell r="A6412">
            <v>39972</v>
          </cell>
          <cell r="B6412">
            <v>2063.1</v>
          </cell>
        </row>
        <row r="6413">
          <cell r="A6413">
            <v>39973</v>
          </cell>
          <cell r="B6413">
            <v>2091.1</v>
          </cell>
        </row>
        <row r="6414">
          <cell r="A6414">
            <v>39974</v>
          </cell>
          <cell r="B6414">
            <v>2060.1799999999998</v>
          </cell>
        </row>
        <row r="6415">
          <cell r="A6415">
            <v>39975</v>
          </cell>
          <cell r="B6415">
            <v>2042.19</v>
          </cell>
        </row>
        <row r="6416">
          <cell r="A6416">
            <v>39976</v>
          </cell>
          <cell r="B6416">
            <v>2026.17</v>
          </cell>
        </row>
        <row r="6417">
          <cell r="A6417">
            <v>39977</v>
          </cell>
          <cell r="B6417">
            <v>2015.4</v>
          </cell>
        </row>
        <row r="6418">
          <cell r="A6418">
            <v>39978</v>
          </cell>
          <cell r="B6418">
            <v>2015.4</v>
          </cell>
        </row>
        <row r="6419">
          <cell r="A6419">
            <v>39979</v>
          </cell>
          <cell r="B6419">
            <v>2015.4</v>
          </cell>
        </row>
        <row r="6420">
          <cell r="A6420">
            <v>39980</v>
          </cell>
          <cell r="B6420">
            <v>2015.4</v>
          </cell>
        </row>
        <row r="6421">
          <cell r="A6421">
            <v>39981</v>
          </cell>
          <cell r="B6421">
            <v>2014.91</v>
          </cell>
        </row>
        <row r="6422">
          <cell r="A6422">
            <v>39982</v>
          </cell>
          <cell r="B6422">
            <v>2071.29</v>
          </cell>
        </row>
        <row r="6423">
          <cell r="A6423">
            <v>39983</v>
          </cell>
          <cell r="B6423">
            <v>2074.7199999999998</v>
          </cell>
        </row>
        <row r="6424">
          <cell r="A6424">
            <v>39984</v>
          </cell>
          <cell r="B6424">
            <v>2108.1999999999998</v>
          </cell>
        </row>
        <row r="6425">
          <cell r="A6425">
            <v>39985</v>
          </cell>
          <cell r="B6425">
            <v>2108.1999999999998</v>
          </cell>
        </row>
        <row r="6426">
          <cell r="A6426">
            <v>39986</v>
          </cell>
          <cell r="B6426">
            <v>2108.1999999999998</v>
          </cell>
        </row>
        <row r="6427">
          <cell r="A6427">
            <v>39987</v>
          </cell>
          <cell r="B6427">
            <v>2108.1999999999998</v>
          </cell>
        </row>
        <row r="6428">
          <cell r="A6428">
            <v>39988</v>
          </cell>
          <cell r="B6428">
            <v>2165</v>
          </cell>
        </row>
        <row r="6429">
          <cell r="A6429">
            <v>39989</v>
          </cell>
          <cell r="B6429">
            <v>2158.7199999999998</v>
          </cell>
        </row>
        <row r="6430">
          <cell r="A6430">
            <v>39990</v>
          </cell>
          <cell r="B6430">
            <v>2188.5</v>
          </cell>
        </row>
        <row r="6431">
          <cell r="A6431">
            <v>39991</v>
          </cell>
          <cell r="B6431">
            <v>2158.67</v>
          </cell>
        </row>
        <row r="6432">
          <cell r="A6432">
            <v>39992</v>
          </cell>
          <cell r="B6432">
            <v>2158.67</v>
          </cell>
        </row>
        <row r="6433">
          <cell r="A6433">
            <v>39993</v>
          </cell>
          <cell r="B6433">
            <v>2158.67</v>
          </cell>
        </row>
        <row r="6434">
          <cell r="A6434">
            <v>39994</v>
          </cell>
          <cell r="B6434">
            <v>2158.67</v>
          </cell>
        </row>
        <row r="6435">
          <cell r="A6435">
            <v>39995</v>
          </cell>
          <cell r="B6435">
            <v>2145.21</v>
          </cell>
        </row>
        <row r="6436">
          <cell r="A6436">
            <v>39996</v>
          </cell>
          <cell r="B6436">
            <v>2111.71</v>
          </cell>
        </row>
        <row r="6437">
          <cell r="A6437">
            <v>39997</v>
          </cell>
          <cell r="B6437">
            <v>2096.23</v>
          </cell>
        </row>
        <row r="6438">
          <cell r="A6438">
            <v>39998</v>
          </cell>
          <cell r="B6438">
            <v>2086.36</v>
          </cell>
        </row>
        <row r="6439">
          <cell r="A6439">
            <v>39999</v>
          </cell>
          <cell r="B6439">
            <v>2086.36</v>
          </cell>
        </row>
        <row r="6440">
          <cell r="A6440">
            <v>40000</v>
          </cell>
          <cell r="B6440">
            <v>2086.36</v>
          </cell>
        </row>
        <row r="6441">
          <cell r="A6441">
            <v>40001</v>
          </cell>
          <cell r="B6441">
            <v>2109.08</v>
          </cell>
        </row>
        <row r="6442">
          <cell r="A6442">
            <v>40002</v>
          </cell>
          <cell r="B6442">
            <v>2090.35</v>
          </cell>
        </row>
        <row r="6443">
          <cell r="A6443">
            <v>40003</v>
          </cell>
          <cell r="B6443">
            <v>2108.1999999999998</v>
          </cell>
        </row>
        <row r="6444">
          <cell r="A6444">
            <v>40004</v>
          </cell>
          <cell r="B6444">
            <v>2105.36</v>
          </cell>
        </row>
        <row r="6445">
          <cell r="A6445">
            <v>40005</v>
          </cell>
          <cell r="B6445">
            <v>2116.9899999999998</v>
          </cell>
        </row>
        <row r="6446">
          <cell r="A6446">
            <v>40006</v>
          </cell>
          <cell r="B6446">
            <v>2116.9899999999998</v>
          </cell>
        </row>
        <row r="6447">
          <cell r="A6447">
            <v>40007</v>
          </cell>
          <cell r="B6447">
            <v>2116.9899999999998</v>
          </cell>
        </row>
        <row r="6448">
          <cell r="A6448">
            <v>40008</v>
          </cell>
          <cell r="B6448">
            <v>2085.7399999999998</v>
          </cell>
        </row>
        <row r="6449">
          <cell r="A6449">
            <v>40009</v>
          </cell>
          <cell r="B6449">
            <v>2054.19</v>
          </cell>
        </row>
        <row r="6450">
          <cell r="A6450">
            <v>40010</v>
          </cell>
          <cell r="B6450">
            <v>2018.93</v>
          </cell>
        </row>
        <row r="6451">
          <cell r="A6451">
            <v>40011</v>
          </cell>
          <cell r="B6451">
            <v>2025.71</v>
          </cell>
        </row>
        <row r="6452">
          <cell r="A6452">
            <v>40012</v>
          </cell>
          <cell r="B6452">
            <v>2006.82</v>
          </cell>
        </row>
        <row r="6453">
          <cell r="A6453">
            <v>40013</v>
          </cell>
          <cell r="B6453">
            <v>2006.82</v>
          </cell>
        </row>
        <row r="6454">
          <cell r="A6454">
            <v>40014</v>
          </cell>
          <cell r="B6454">
            <v>2006.82</v>
          </cell>
        </row>
        <row r="6455">
          <cell r="A6455">
            <v>40015</v>
          </cell>
          <cell r="B6455">
            <v>2006.82</v>
          </cell>
        </row>
        <row r="6456">
          <cell r="A6456">
            <v>40016</v>
          </cell>
          <cell r="B6456">
            <v>1986.35</v>
          </cell>
        </row>
        <row r="6457">
          <cell r="A6457">
            <v>40017</v>
          </cell>
          <cell r="B6457">
            <v>1975.05</v>
          </cell>
        </row>
        <row r="6458">
          <cell r="A6458">
            <v>40018</v>
          </cell>
          <cell r="B6458">
            <v>1953.12</v>
          </cell>
        </row>
        <row r="6459">
          <cell r="A6459">
            <v>40019</v>
          </cell>
          <cell r="B6459">
            <v>1970.11</v>
          </cell>
        </row>
        <row r="6460">
          <cell r="A6460">
            <v>40020</v>
          </cell>
          <cell r="B6460">
            <v>1970.11</v>
          </cell>
        </row>
        <row r="6461">
          <cell r="A6461">
            <v>40021</v>
          </cell>
          <cell r="B6461">
            <v>1970.11</v>
          </cell>
        </row>
        <row r="6462">
          <cell r="A6462">
            <v>40022</v>
          </cell>
          <cell r="B6462">
            <v>1982.43</v>
          </cell>
        </row>
        <row r="6463">
          <cell r="A6463">
            <v>40023</v>
          </cell>
          <cell r="B6463">
            <v>2013.82</v>
          </cell>
        </row>
        <row r="6464">
          <cell r="A6464">
            <v>40024</v>
          </cell>
          <cell r="B6464">
            <v>2073.92</v>
          </cell>
        </row>
        <row r="6465">
          <cell r="A6465">
            <v>40025</v>
          </cell>
          <cell r="B6465">
            <v>2043.37</v>
          </cell>
        </row>
        <row r="6466">
          <cell r="A6466">
            <v>40026</v>
          </cell>
          <cell r="B6466">
            <v>2040.95</v>
          </cell>
        </row>
        <row r="6467">
          <cell r="A6467">
            <v>40027</v>
          </cell>
          <cell r="B6467">
            <v>2040.95</v>
          </cell>
        </row>
        <row r="6468">
          <cell r="A6468">
            <v>40028</v>
          </cell>
          <cell r="B6468">
            <v>2040.95</v>
          </cell>
        </row>
        <row r="6469">
          <cell r="A6469">
            <v>40029</v>
          </cell>
          <cell r="B6469">
            <v>2008.96</v>
          </cell>
        </row>
        <row r="6470">
          <cell r="A6470">
            <v>40030</v>
          </cell>
          <cell r="B6470">
            <v>1992.98</v>
          </cell>
        </row>
        <row r="6471">
          <cell r="A6471">
            <v>40031</v>
          </cell>
          <cell r="B6471">
            <v>1987.84</v>
          </cell>
        </row>
        <row r="6472">
          <cell r="A6472">
            <v>40032</v>
          </cell>
          <cell r="B6472">
            <v>1997.01</v>
          </cell>
        </row>
        <row r="6473">
          <cell r="A6473">
            <v>40033</v>
          </cell>
          <cell r="B6473">
            <v>1997.01</v>
          </cell>
        </row>
        <row r="6474">
          <cell r="A6474">
            <v>40034</v>
          </cell>
          <cell r="B6474">
            <v>1997.01</v>
          </cell>
        </row>
        <row r="6475">
          <cell r="A6475">
            <v>40035</v>
          </cell>
          <cell r="B6475">
            <v>1997.01</v>
          </cell>
        </row>
        <row r="6476">
          <cell r="A6476">
            <v>40036</v>
          </cell>
          <cell r="B6476">
            <v>2022.56</v>
          </cell>
        </row>
        <row r="6477">
          <cell r="A6477">
            <v>40037</v>
          </cell>
          <cell r="B6477">
            <v>2050.4499999999998</v>
          </cell>
        </row>
        <row r="6478">
          <cell r="A6478">
            <v>40038</v>
          </cell>
          <cell r="B6478">
            <v>2026.45</v>
          </cell>
        </row>
        <row r="6479">
          <cell r="A6479">
            <v>40039</v>
          </cell>
          <cell r="B6479">
            <v>1999.98</v>
          </cell>
        </row>
        <row r="6480">
          <cell r="A6480">
            <v>40040</v>
          </cell>
          <cell r="B6480">
            <v>2016.09</v>
          </cell>
        </row>
        <row r="6481">
          <cell r="A6481">
            <v>40041</v>
          </cell>
          <cell r="B6481">
            <v>2016.09</v>
          </cell>
        </row>
        <row r="6482">
          <cell r="A6482">
            <v>40042</v>
          </cell>
          <cell r="B6482">
            <v>2016.09</v>
          </cell>
        </row>
        <row r="6483">
          <cell r="A6483">
            <v>40043</v>
          </cell>
          <cell r="B6483">
            <v>2016.09</v>
          </cell>
        </row>
        <row r="6484">
          <cell r="A6484">
            <v>40044</v>
          </cell>
          <cell r="B6484">
            <v>2037.1</v>
          </cell>
        </row>
        <row r="6485">
          <cell r="A6485">
            <v>40045</v>
          </cell>
          <cell r="B6485">
            <v>2041.91</v>
          </cell>
        </row>
        <row r="6486">
          <cell r="A6486">
            <v>40046</v>
          </cell>
          <cell r="B6486">
            <v>2012.67</v>
          </cell>
        </row>
        <row r="6487">
          <cell r="A6487">
            <v>40047</v>
          </cell>
          <cell r="B6487">
            <v>1997.31</v>
          </cell>
        </row>
        <row r="6488">
          <cell r="A6488">
            <v>40048</v>
          </cell>
          <cell r="B6488">
            <v>1997.31</v>
          </cell>
        </row>
        <row r="6489">
          <cell r="A6489">
            <v>40049</v>
          </cell>
          <cell r="B6489">
            <v>1997.31</v>
          </cell>
        </row>
        <row r="6490">
          <cell r="A6490">
            <v>40050</v>
          </cell>
          <cell r="B6490">
            <v>1997.44</v>
          </cell>
        </row>
        <row r="6491">
          <cell r="A6491">
            <v>40051</v>
          </cell>
          <cell r="B6491">
            <v>2007.2</v>
          </cell>
        </row>
        <row r="6492">
          <cell r="A6492">
            <v>40052</v>
          </cell>
          <cell r="B6492">
            <v>2044.79</v>
          </cell>
        </row>
        <row r="6493">
          <cell r="A6493">
            <v>40053</v>
          </cell>
          <cell r="B6493">
            <v>2043.65</v>
          </cell>
        </row>
        <row r="6494">
          <cell r="A6494">
            <v>40054</v>
          </cell>
          <cell r="B6494">
            <v>2035</v>
          </cell>
        </row>
        <row r="6495">
          <cell r="A6495">
            <v>40055</v>
          </cell>
          <cell r="B6495">
            <v>2035</v>
          </cell>
        </row>
        <row r="6496">
          <cell r="A6496">
            <v>40056</v>
          </cell>
          <cell r="B6496">
            <v>2035</v>
          </cell>
        </row>
        <row r="6497">
          <cell r="A6497">
            <v>40057</v>
          </cell>
          <cell r="B6497">
            <v>2057.81</v>
          </cell>
        </row>
        <row r="6498">
          <cell r="A6498">
            <v>40058</v>
          </cell>
          <cell r="B6498">
            <v>2068.96</v>
          </cell>
        </row>
        <row r="6499">
          <cell r="A6499">
            <v>40059</v>
          </cell>
          <cell r="B6499">
            <v>2065.73</v>
          </cell>
        </row>
        <row r="6500">
          <cell r="A6500">
            <v>40060</v>
          </cell>
          <cell r="B6500">
            <v>2029.75</v>
          </cell>
        </row>
        <row r="6501">
          <cell r="A6501">
            <v>40061</v>
          </cell>
          <cell r="B6501">
            <v>2018.72</v>
          </cell>
        </row>
        <row r="6502">
          <cell r="A6502">
            <v>40062</v>
          </cell>
          <cell r="B6502">
            <v>2018.72</v>
          </cell>
        </row>
        <row r="6503">
          <cell r="A6503">
            <v>40063</v>
          </cell>
          <cell r="B6503">
            <v>2018.72</v>
          </cell>
        </row>
        <row r="6504">
          <cell r="A6504">
            <v>40064</v>
          </cell>
          <cell r="B6504">
            <v>2018.72</v>
          </cell>
        </row>
        <row r="6505">
          <cell r="A6505">
            <v>40065</v>
          </cell>
          <cell r="B6505">
            <v>1994.44</v>
          </cell>
        </row>
        <row r="6506">
          <cell r="A6506">
            <v>40066</v>
          </cell>
          <cell r="B6506">
            <v>1998.17</v>
          </cell>
        </row>
        <row r="6507">
          <cell r="A6507">
            <v>40067</v>
          </cell>
          <cell r="B6507">
            <v>2008.95</v>
          </cell>
        </row>
        <row r="6508">
          <cell r="A6508">
            <v>40068</v>
          </cell>
          <cell r="B6508">
            <v>1985.38</v>
          </cell>
        </row>
        <row r="6509">
          <cell r="A6509">
            <v>40069</v>
          </cell>
          <cell r="B6509">
            <v>1985.38</v>
          </cell>
        </row>
        <row r="6510">
          <cell r="A6510">
            <v>40070</v>
          </cell>
          <cell r="B6510">
            <v>1985.38</v>
          </cell>
        </row>
        <row r="6511">
          <cell r="A6511">
            <v>40071</v>
          </cell>
          <cell r="B6511">
            <v>1998.99</v>
          </cell>
        </row>
        <row r="6512">
          <cell r="A6512">
            <v>40072</v>
          </cell>
          <cell r="B6512">
            <v>1986.86</v>
          </cell>
        </row>
        <row r="6513">
          <cell r="A6513">
            <v>40073</v>
          </cell>
          <cell r="B6513">
            <v>1960.76</v>
          </cell>
        </row>
        <row r="6514">
          <cell r="A6514">
            <v>40074</v>
          </cell>
          <cell r="B6514">
            <v>1962.6</v>
          </cell>
        </row>
        <row r="6515">
          <cell r="A6515">
            <v>40075</v>
          </cell>
          <cell r="B6515">
            <v>1951.38</v>
          </cell>
        </row>
        <row r="6516">
          <cell r="A6516">
            <v>40076</v>
          </cell>
          <cell r="B6516">
            <v>1951.38</v>
          </cell>
        </row>
        <row r="6517">
          <cell r="A6517">
            <v>40077</v>
          </cell>
          <cell r="B6517">
            <v>1951.38</v>
          </cell>
        </row>
        <row r="6518">
          <cell r="A6518">
            <v>40078</v>
          </cell>
          <cell r="B6518">
            <v>1950.77</v>
          </cell>
        </row>
        <row r="6519">
          <cell r="A6519">
            <v>40079</v>
          </cell>
          <cell r="B6519">
            <v>1914.47</v>
          </cell>
        </row>
        <row r="6520">
          <cell r="A6520">
            <v>40080</v>
          </cell>
          <cell r="B6520">
            <v>1911.66</v>
          </cell>
        </row>
        <row r="6521">
          <cell r="A6521">
            <v>40081</v>
          </cell>
          <cell r="B6521">
            <v>1922.5</v>
          </cell>
        </row>
        <row r="6522">
          <cell r="A6522">
            <v>40082</v>
          </cell>
          <cell r="B6522">
            <v>1926.59</v>
          </cell>
        </row>
        <row r="6523">
          <cell r="A6523">
            <v>40083</v>
          </cell>
          <cell r="B6523">
            <v>1926.59</v>
          </cell>
        </row>
        <row r="6524">
          <cell r="A6524">
            <v>40084</v>
          </cell>
          <cell r="B6524">
            <v>1926.59</v>
          </cell>
        </row>
        <row r="6525">
          <cell r="A6525">
            <v>40085</v>
          </cell>
          <cell r="B6525">
            <v>1921.64</v>
          </cell>
        </row>
        <row r="6526">
          <cell r="A6526">
            <v>40086</v>
          </cell>
          <cell r="B6526">
            <v>1922</v>
          </cell>
        </row>
        <row r="6527">
          <cell r="A6527">
            <v>40087</v>
          </cell>
          <cell r="B6527">
            <v>1925.49</v>
          </cell>
        </row>
        <row r="6528">
          <cell r="A6528">
            <v>40088</v>
          </cell>
          <cell r="B6528">
            <v>1918.87</v>
          </cell>
        </row>
        <row r="6529">
          <cell r="A6529">
            <v>40089</v>
          </cell>
          <cell r="B6529">
            <v>1919.75</v>
          </cell>
        </row>
        <row r="6530">
          <cell r="A6530">
            <v>40090</v>
          </cell>
          <cell r="B6530">
            <v>1919.75</v>
          </cell>
        </row>
        <row r="6531">
          <cell r="A6531">
            <v>40091</v>
          </cell>
          <cell r="B6531">
            <v>1919.75</v>
          </cell>
        </row>
        <row r="6532">
          <cell r="A6532">
            <v>40092</v>
          </cell>
          <cell r="B6532">
            <v>1925.57</v>
          </cell>
        </row>
        <row r="6533">
          <cell r="A6533">
            <v>40093</v>
          </cell>
          <cell r="B6533">
            <v>1906.59</v>
          </cell>
        </row>
        <row r="6534">
          <cell r="A6534">
            <v>40094</v>
          </cell>
          <cell r="B6534">
            <v>1897.31</v>
          </cell>
        </row>
        <row r="6535">
          <cell r="A6535">
            <v>40095</v>
          </cell>
          <cell r="B6535">
            <v>1870.96</v>
          </cell>
        </row>
        <row r="6536">
          <cell r="A6536">
            <v>40096</v>
          </cell>
          <cell r="B6536">
            <v>1857.21</v>
          </cell>
        </row>
        <row r="6537">
          <cell r="A6537">
            <v>40097</v>
          </cell>
          <cell r="B6537">
            <v>1857.21</v>
          </cell>
        </row>
        <row r="6538">
          <cell r="A6538">
            <v>40098</v>
          </cell>
          <cell r="B6538">
            <v>1857.21</v>
          </cell>
        </row>
        <row r="6539">
          <cell r="A6539">
            <v>40099</v>
          </cell>
          <cell r="B6539">
            <v>1857.21</v>
          </cell>
        </row>
        <row r="6540">
          <cell r="A6540">
            <v>40100</v>
          </cell>
          <cell r="B6540">
            <v>1825.68</v>
          </cell>
        </row>
        <row r="6541">
          <cell r="A6541">
            <v>40101</v>
          </cell>
          <cell r="B6541">
            <v>1830.38</v>
          </cell>
        </row>
        <row r="6542">
          <cell r="A6542">
            <v>40102</v>
          </cell>
          <cell r="B6542">
            <v>1838.26</v>
          </cell>
        </row>
        <row r="6543">
          <cell r="A6543">
            <v>40103</v>
          </cell>
          <cell r="B6543">
            <v>1843.81</v>
          </cell>
        </row>
        <row r="6544">
          <cell r="A6544">
            <v>40104</v>
          </cell>
          <cell r="B6544">
            <v>1843.81</v>
          </cell>
        </row>
        <row r="6545">
          <cell r="A6545">
            <v>40105</v>
          </cell>
          <cell r="B6545">
            <v>1843.81</v>
          </cell>
        </row>
        <row r="6546">
          <cell r="A6546">
            <v>40106</v>
          </cell>
          <cell r="B6546">
            <v>1858.4</v>
          </cell>
        </row>
        <row r="6547">
          <cell r="A6547">
            <v>40107</v>
          </cell>
          <cell r="B6547">
            <v>1913.98</v>
          </cell>
        </row>
        <row r="6548">
          <cell r="A6548">
            <v>40108</v>
          </cell>
          <cell r="B6548">
            <v>1910.04</v>
          </cell>
        </row>
        <row r="6549">
          <cell r="A6549">
            <v>40109</v>
          </cell>
          <cell r="B6549">
            <v>1914.89</v>
          </cell>
        </row>
        <row r="6550">
          <cell r="A6550">
            <v>40110</v>
          </cell>
          <cell r="B6550">
            <v>1924.35</v>
          </cell>
        </row>
        <row r="6551">
          <cell r="A6551">
            <v>40111</v>
          </cell>
          <cell r="B6551">
            <v>1924.35</v>
          </cell>
        </row>
        <row r="6552">
          <cell r="A6552">
            <v>40112</v>
          </cell>
          <cell r="B6552">
            <v>1924.35</v>
          </cell>
        </row>
        <row r="6553">
          <cell r="A6553">
            <v>40113</v>
          </cell>
          <cell r="B6553">
            <v>1932.81</v>
          </cell>
        </row>
        <row r="6554">
          <cell r="A6554">
            <v>40114</v>
          </cell>
          <cell r="B6554">
            <v>1977.26</v>
          </cell>
        </row>
        <row r="6555">
          <cell r="A6555">
            <v>40115</v>
          </cell>
          <cell r="B6555">
            <v>2006.18</v>
          </cell>
        </row>
        <row r="6556">
          <cell r="A6556">
            <v>40116</v>
          </cell>
          <cell r="B6556">
            <v>2004.37</v>
          </cell>
        </row>
        <row r="6557">
          <cell r="A6557">
            <v>40117</v>
          </cell>
          <cell r="B6557">
            <v>1993.8</v>
          </cell>
        </row>
        <row r="6558">
          <cell r="A6558">
            <v>40118</v>
          </cell>
          <cell r="B6558">
            <v>1993.8</v>
          </cell>
        </row>
        <row r="6559">
          <cell r="A6559">
            <v>40119</v>
          </cell>
          <cell r="B6559">
            <v>1993.8</v>
          </cell>
        </row>
        <row r="6560">
          <cell r="A6560">
            <v>40120</v>
          </cell>
          <cell r="B6560">
            <v>1993.8</v>
          </cell>
        </row>
        <row r="6561">
          <cell r="A6561">
            <v>40121</v>
          </cell>
          <cell r="B6561">
            <v>2008.72</v>
          </cell>
        </row>
        <row r="6562">
          <cell r="A6562">
            <v>40122</v>
          </cell>
          <cell r="B6562">
            <v>1963.7</v>
          </cell>
        </row>
        <row r="6563">
          <cell r="A6563">
            <v>40123</v>
          </cell>
          <cell r="B6563">
            <v>1958.24</v>
          </cell>
        </row>
        <row r="6564">
          <cell r="A6564">
            <v>40124</v>
          </cell>
          <cell r="B6564">
            <v>1981.61</v>
          </cell>
        </row>
        <row r="6565">
          <cell r="A6565">
            <v>40125</v>
          </cell>
          <cell r="B6565">
            <v>1981.61</v>
          </cell>
        </row>
        <row r="6566">
          <cell r="A6566">
            <v>40126</v>
          </cell>
          <cell r="B6566">
            <v>1981.61</v>
          </cell>
        </row>
        <row r="6567">
          <cell r="A6567">
            <v>40127</v>
          </cell>
          <cell r="B6567">
            <v>1968.45</v>
          </cell>
        </row>
        <row r="6568">
          <cell r="A6568">
            <v>40128</v>
          </cell>
          <cell r="B6568">
            <v>1969.52</v>
          </cell>
        </row>
        <row r="6569">
          <cell r="A6569">
            <v>40129</v>
          </cell>
          <cell r="B6569">
            <v>1969.52</v>
          </cell>
        </row>
        <row r="6570">
          <cell r="A6570">
            <v>40130</v>
          </cell>
          <cell r="B6570">
            <v>1976.89</v>
          </cell>
        </row>
        <row r="6571">
          <cell r="A6571">
            <v>40131</v>
          </cell>
          <cell r="B6571">
            <v>1971.27</v>
          </cell>
        </row>
        <row r="6572">
          <cell r="A6572">
            <v>40132</v>
          </cell>
          <cell r="B6572">
            <v>1971.27</v>
          </cell>
        </row>
        <row r="6573">
          <cell r="A6573">
            <v>40133</v>
          </cell>
          <cell r="B6573">
            <v>1971.27</v>
          </cell>
        </row>
        <row r="6574">
          <cell r="A6574">
            <v>40134</v>
          </cell>
          <cell r="B6574">
            <v>1971.27</v>
          </cell>
        </row>
        <row r="6575">
          <cell r="A6575">
            <v>40135</v>
          </cell>
          <cell r="B6575">
            <v>1966.22</v>
          </cell>
        </row>
        <row r="6576">
          <cell r="A6576">
            <v>40136</v>
          </cell>
          <cell r="B6576">
            <v>1953.45</v>
          </cell>
        </row>
        <row r="6577">
          <cell r="A6577">
            <v>40137</v>
          </cell>
          <cell r="B6577">
            <v>1962.33</v>
          </cell>
        </row>
        <row r="6578">
          <cell r="A6578">
            <v>40138</v>
          </cell>
          <cell r="B6578">
            <v>1974.47</v>
          </cell>
        </row>
        <row r="6579">
          <cell r="A6579">
            <v>40139</v>
          </cell>
          <cell r="B6579">
            <v>1974.47</v>
          </cell>
        </row>
        <row r="6580">
          <cell r="A6580">
            <v>40140</v>
          </cell>
          <cell r="B6580">
            <v>1974.47</v>
          </cell>
        </row>
        <row r="6581">
          <cell r="A6581">
            <v>40141</v>
          </cell>
          <cell r="B6581">
            <v>1964.92</v>
          </cell>
        </row>
        <row r="6582">
          <cell r="A6582">
            <v>40142</v>
          </cell>
          <cell r="B6582">
            <v>1969.01</v>
          </cell>
        </row>
        <row r="6583">
          <cell r="A6583">
            <v>40143</v>
          </cell>
          <cell r="B6583">
            <v>1974.14</v>
          </cell>
        </row>
        <row r="6584">
          <cell r="A6584">
            <v>40144</v>
          </cell>
          <cell r="B6584">
            <v>1974.14</v>
          </cell>
        </row>
        <row r="6585">
          <cell r="A6585">
            <v>40145</v>
          </cell>
          <cell r="B6585">
            <v>1997.47</v>
          </cell>
        </row>
        <row r="6586">
          <cell r="A6586">
            <v>40146</v>
          </cell>
          <cell r="B6586">
            <v>1997.47</v>
          </cell>
        </row>
        <row r="6587">
          <cell r="A6587">
            <v>40147</v>
          </cell>
          <cell r="B6587">
            <v>1997.47</v>
          </cell>
        </row>
        <row r="6588">
          <cell r="A6588">
            <v>40148</v>
          </cell>
          <cell r="B6588">
            <v>1998.45</v>
          </cell>
        </row>
        <row r="6589">
          <cell r="A6589">
            <v>40149</v>
          </cell>
          <cell r="B6589">
            <v>1990.29</v>
          </cell>
        </row>
        <row r="6590">
          <cell r="A6590">
            <v>40150</v>
          </cell>
          <cell r="B6590">
            <v>1990.8</v>
          </cell>
        </row>
        <row r="6591">
          <cell r="A6591">
            <v>40151</v>
          </cell>
          <cell r="B6591">
            <v>1989.94</v>
          </cell>
        </row>
        <row r="6592">
          <cell r="A6592">
            <v>40152</v>
          </cell>
          <cell r="B6592">
            <v>2003.94</v>
          </cell>
        </row>
        <row r="6593">
          <cell r="A6593">
            <v>40153</v>
          </cell>
          <cell r="B6593">
            <v>2003.94</v>
          </cell>
        </row>
        <row r="6594">
          <cell r="A6594">
            <v>40154</v>
          </cell>
          <cell r="B6594">
            <v>2003.94</v>
          </cell>
        </row>
        <row r="6595">
          <cell r="A6595">
            <v>40155</v>
          </cell>
          <cell r="B6595">
            <v>2009.45</v>
          </cell>
        </row>
        <row r="6596">
          <cell r="A6596">
            <v>40156</v>
          </cell>
          <cell r="B6596">
            <v>2009.45</v>
          </cell>
        </row>
        <row r="6597">
          <cell r="A6597">
            <v>40157</v>
          </cell>
          <cell r="B6597">
            <v>2016.73</v>
          </cell>
        </row>
        <row r="6598">
          <cell r="A6598">
            <v>40158</v>
          </cell>
          <cell r="B6598">
            <v>2016.17</v>
          </cell>
        </row>
        <row r="6599">
          <cell r="A6599">
            <v>40159</v>
          </cell>
          <cell r="B6599">
            <v>2000.54</v>
          </cell>
        </row>
        <row r="6600">
          <cell r="A6600">
            <v>40160</v>
          </cell>
          <cell r="B6600">
            <v>2000.54</v>
          </cell>
        </row>
        <row r="6601">
          <cell r="A6601">
            <v>40161</v>
          </cell>
          <cell r="B6601">
            <v>2000.54</v>
          </cell>
        </row>
        <row r="6602">
          <cell r="A6602">
            <v>40162</v>
          </cell>
          <cell r="B6602">
            <v>1992.1</v>
          </cell>
        </row>
        <row r="6603">
          <cell r="A6603">
            <v>40163</v>
          </cell>
          <cell r="B6603">
            <v>2001.86</v>
          </cell>
        </row>
        <row r="6604">
          <cell r="A6604">
            <v>40164</v>
          </cell>
          <cell r="B6604">
            <v>2005.09</v>
          </cell>
        </row>
        <row r="6605">
          <cell r="A6605">
            <v>40165</v>
          </cell>
          <cell r="B6605">
            <v>2015.74</v>
          </cell>
        </row>
        <row r="6606">
          <cell r="A6606">
            <v>40166</v>
          </cell>
          <cell r="B6606">
            <v>2025.85</v>
          </cell>
        </row>
        <row r="6607">
          <cell r="A6607">
            <v>40167</v>
          </cell>
          <cell r="B6607">
            <v>2025.85</v>
          </cell>
        </row>
        <row r="6608">
          <cell r="A6608">
            <v>40168</v>
          </cell>
          <cell r="B6608">
            <v>2025.85</v>
          </cell>
        </row>
        <row r="6609">
          <cell r="A6609">
            <v>40169</v>
          </cell>
          <cell r="B6609">
            <v>2030.17</v>
          </cell>
        </row>
        <row r="6610">
          <cell r="A6610">
            <v>40170</v>
          </cell>
          <cell r="B6610">
            <v>2054.1</v>
          </cell>
        </row>
        <row r="6611">
          <cell r="A6611">
            <v>40171</v>
          </cell>
          <cell r="B6611">
            <v>2045.07</v>
          </cell>
        </row>
        <row r="6612">
          <cell r="A6612">
            <v>40172</v>
          </cell>
          <cell r="B6612">
            <v>2043.41</v>
          </cell>
        </row>
        <row r="6613">
          <cell r="A6613">
            <v>40173</v>
          </cell>
          <cell r="B6613">
            <v>2043.41</v>
          </cell>
        </row>
        <row r="6614">
          <cell r="A6614">
            <v>40174</v>
          </cell>
          <cell r="B6614">
            <v>2043.41</v>
          </cell>
        </row>
        <row r="6615">
          <cell r="A6615">
            <v>40175</v>
          </cell>
          <cell r="B6615">
            <v>2043.41</v>
          </cell>
        </row>
        <row r="6616">
          <cell r="A6616">
            <v>40176</v>
          </cell>
          <cell r="B6616">
            <v>2037.92</v>
          </cell>
        </row>
        <row r="6617">
          <cell r="A6617">
            <v>40177</v>
          </cell>
          <cell r="B6617">
            <v>2046.2</v>
          </cell>
        </row>
        <row r="6618">
          <cell r="A6618">
            <v>40178</v>
          </cell>
          <cell r="B6618">
            <v>2044.23</v>
          </cell>
        </row>
        <row r="6619">
          <cell r="A6619">
            <v>40179</v>
          </cell>
          <cell r="B6619">
            <v>2044.23</v>
          </cell>
        </row>
        <row r="6620">
          <cell r="A6620">
            <v>40180</v>
          </cell>
          <cell r="B6620">
            <v>2044.23</v>
          </cell>
        </row>
        <row r="6621">
          <cell r="A6621">
            <v>40181</v>
          </cell>
          <cell r="B6621">
            <v>2044.23</v>
          </cell>
        </row>
        <row r="6622">
          <cell r="A6622">
            <v>40182</v>
          </cell>
          <cell r="B6622">
            <v>2044.23</v>
          </cell>
        </row>
        <row r="6623">
          <cell r="A6623">
            <v>40183</v>
          </cell>
          <cell r="B6623">
            <v>2021.21</v>
          </cell>
        </row>
        <row r="6624">
          <cell r="A6624">
            <v>40184</v>
          </cell>
          <cell r="B6624">
            <v>1992.78</v>
          </cell>
        </row>
        <row r="6625">
          <cell r="A6625">
            <v>40185</v>
          </cell>
          <cell r="B6625">
            <v>1971.32</v>
          </cell>
        </row>
        <row r="6626">
          <cell r="A6626">
            <v>40186</v>
          </cell>
          <cell r="B6626">
            <v>1969.08</v>
          </cell>
        </row>
        <row r="6627">
          <cell r="A6627">
            <v>40187</v>
          </cell>
          <cell r="B6627">
            <v>1968.24</v>
          </cell>
        </row>
        <row r="6628">
          <cell r="A6628">
            <v>40188</v>
          </cell>
          <cell r="B6628">
            <v>1968.24</v>
          </cell>
        </row>
        <row r="6629">
          <cell r="A6629">
            <v>40189</v>
          </cell>
          <cell r="B6629">
            <v>1968.24</v>
          </cell>
        </row>
        <row r="6630">
          <cell r="A6630">
            <v>40190</v>
          </cell>
          <cell r="B6630">
            <v>1968.24</v>
          </cell>
        </row>
        <row r="6631">
          <cell r="A6631">
            <v>40191</v>
          </cell>
          <cell r="B6631">
            <v>1959.43</v>
          </cell>
        </row>
        <row r="6632">
          <cell r="A6632">
            <v>40192</v>
          </cell>
          <cell r="B6632">
            <v>1965.81</v>
          </cell>
        </row>
        <row r="6633">
          <cell r="A6633">
            <v>40193</v>
          </cell>
          <cell r="B6633">
            <v>1974.13</v>
          </cell>
        </row>
        <row r="6634">
          <cell r="A6634">
            <v>40194</v>
          </cell>
          <cell r="B6634">
            <v>1967.4</v>
          </cell>
        </row>
        <row r="6635">
          <cell r="A6635">
            <v>40195</v>
          </cell>
          <cell r="B6635">
            <v>1967.4</v>
          </cell>
        </row>
        <row r="6636">
          <cell r="A6636">
            <v>40196</v>
          </cell>
          <cell r="B6636">
            <v>1967.4</v>
          </cell>
        </row>
        <row r="6637">
          <cell r="A6637">
            <v>40197</v>
          </cell>
          <cell r="B6637">
            <v>1967.4</v>
          </cell>
        </row>
        <row r="6638">
          <cell r="A6638">
            <v>40198</v>
          </cell>
          <cell r="B6638">
            <v>1957.82</v>
          </cell>
        </row>
        <row r="6639">
          <cell r="A6639">
            <v>40199</v>
          </cell>
          <cell r="B6639">
            <v>1964.18</v>
          </cell>
        </row>
        <row r="6640">
          <cell r="A6640">
            <v>40200</v>
          </cell>
          <cell r="B6640">
            <v>1967.08</v>
          </cell>
        </row>
        <row r="6641">
          <cell r="A6641">
            <v>40201</v>
          </cell>
          <cell r="B6641">
            <v>1981.96</v>
          </cell>
        </row>
        <row r="6642">
          <cell r="A6642">
            <v>40202</v>
          </cell>
          <cell r="B6642">
            <v>1981.96</v>
          </cell>
        </row>
        <row r="6643">
          <cell r="A6643">
            <v>40203</v>
          </cell>
          <cell r="B6643">
            <v>1981.96</v>
          </cell>
        </row>
        <row r="6644">
          <cell r="A6644">
            <v>40204</v>
          </cell>
          <cell r="B6644">
            <v>1961.97</v>
          </cell>
        </row>
        <row r="6645">
          <cell r="A6645">
            <v>40205</v>
          </cell>
          <cell r="B6645">
            <v>1972.22</v>
          </cell>
        </row>
        <row r="6646">
          <cell r="A6646">
            <v>40206</v>
          </cell>
          <cell r="B6646">
            <v>1988.05</v>
          </cell>
        </row>
        <row r="6647">
          <cell r="A6647">
            <v>40207</v>
          </cell>
          <cell r="B6647">
            <v>1991.21</v>
          </cell>
        </row>
        <row r="6648">
          <cell r="A6648">
            <v>40208</v>
          </cell>
          <cell r="B6648">
            <v>1982.29</v>
          </cell>
        </row>
        <row r="6649">
          <cell r="A6649">
            <v>40209</v>
          </cell>
          <cell r="B6649">
            <v>1982.29</v>
          </cell>
        </row>
        <row r="6650">
          <cell r="A6650">
            <v>40210</v>
          </cell>
          <cell r="B6650">
            <v>1982.29</v>
          </cell>
        </row>
        <row r="6651">
          <cell r="A6651">
            <v>40211</v>
          </cell>
          <cell r="B6651">
            <v>1972.6</v>
          </cell>
        </row>
        <row r="6652">
          <cell r="A6652">
            <v>40212</v>
          </cell>
          <cell r="B6652">
            <v>1959.93</v>
          </cell>
        </row>
        <row r="6653">
          <cell r="A6653">
            <v>40213</v>
          </cell>
          <cell r="B6653">
            <v>1966.02</v>
          </cell>
        </row>
        <row r="6654">
          <cell r="A6654">
            <v>40214</v>
          </cell>
          <cell r="B6654">
            <v>1984.16</v>
          </cell>
        </row>
        <row r="6655">
          <cell r="A6655">
            <v>40215</v>
          </cell>
          <cell r="B6655">
            <v>1997.13</v>
          </cell>
        </row>
        <row r="6656">
          <cell r="A6656">
            <v>40216</v>
          </cell>
          <cell r="B6656">
            <v>1997.13</v>
          </cell>
        </row>
        <row r="6657">
          <cell r="A6657">
            <v>40217</v>
          </cell>
          <cell r="B6657">
            <v>1997.13</v>
          </cell>
        </row>
        <row r="6658">
          <cell r="A6658">
            <v>40218</v>
          </cell>
          <cell r="B6658">
            <v>2003.76</v>
          </cell>
        </row>
        <row r="6659">
          <cell r="A6659">
            <v>40219</v>
          </cell>
          <cell r="B6659">
            <v>1981.4</v>
          </cell>
        </row>
        <row r="6660">
          <cell r="A6660">
            <v>40220</v>
          </cell>
          <cell r="B6660">
            <v>1965.03</v>
          </cell>
        </row>
        <row r="6661">
          <cell r="A6661">
            <v>40221</v>
          </cell>
          <cell r="B6661">
            <v>1943.6</v>
          </cell>
        </row>
        <row r="6662">
          <cell r="A6662">
            <v>40222</v>
          </cell>
          <cell r="B6662">
            <v>1936.9</v>
          </cell>
        </row>
        <row r="6663">
          <cell r="A6663">
            <v>40223</v>
          </cell>
          <cell r="B6663">
            <v>1936.9</v>
          </cell>
        </row>
        <row r="6664">
          <cell r="A6664">
            <v>40224</v>
          </cell>
          <cell r="B6664">
            <v>1936.9</v>
          </cell>
        </row>
        <row r="6665">
          <cell r="A6665">
            <v>40225</v>
          </cell>
          <cell r="B6665">
            <v>1936.9</v>
          </cell>
        </row>
        <row r="6666">
          <cell r="A6666">
            <v>40226</v>
          </cell>
          <cell r="B6666">
            <v>1925.79</v>
          </cell>
        </row>
        <row r="6667">
          <cell r="A6667">
            <v>40227</v>
          </cell>
          <cell r="B6667">
            <v>1928.79</v>
          </cell>
        </row>
        <row r="6668">
          <cell r="A6668">
            <v>40228</v>
          </cell>
          <cell r="B6668">
            <v>1930.94</v>
          </cell>
        </row>
        <row r="6669">
          <cell r="A6669">
            <v>40229</v>
          </cell>
          <cell r="B6669">
            <v>1928.86</v>
          </cell>
        </row>
        <row r="6670">
          <cell r="A6670">
            <v>40230</v>
          </cell>
          <cell r="B6670">
            <v>1928.86</v>
          </cell>
        </row>
        <row r="6671">
          <cell r="A6671">
            <v>40231</v>
          </cell>
          <cell r="B6671">
            <v>1928.86</v>
          </cell>
        </row>
        <row r="6672">
          <cell r="A6672">
            <v>40232</v>
          </cell>
          <cell r="B6672">
            <v>1914.87</v>
          </cell>
        </row>
        <row r="6673">
          <cell r="A6673">
            <v>40233</v>
          </cell>
          <cell r="B6673">
            <v>1924.75</v>
          </cell>
        </row>
        <row r="6674">
          <cell r="A6674">
            <v>40234</v>
          </cell>
          <cell r="B6674">
            <v>1932.15</v>
          </cell>
        </row>
        <row r="6675">
          <cell r="A6675">
            <v>40235</v>
          </cell>
          <cell r="B6675">
            <v>1941.98</v>
          </cell>
        </row>
        <row r="6676">
          <cell r="A6676">
            <v>40236</v>
          </cell>
          <cell r="B6676">
            <v>1932.32</v>
          </cell>
        </row>
        <row r="6677">
          <cell r="A6677">
            <v>40237</v>
          </cell>
          <cell r="B6677">
            <v>1932.32</v>
          </cell>
        </row>
        <row r="6678">
          <cell r="A6678">
            <v>40238</v>
          </cell>
          <cell r="B6678">
            <v>1932.32</v>
          </cell>
        </row>
        <row r="6679">
          <cell r="A6679">
            <v>40239</v>
          </cell>
          <cell r="B6679">
            <v>1913.86</v>
          </cell>
        </row>
        <row r="6680">
          <cell r="A6680">
            <v>40240</v>
          </cell>
          <cell r="B6680">
            <v>1895.86</v>
          </cell>
        </row>
        <row r="6681">
          <cell r="A6681">
            <v>40241</v>
          </cell>
          <cell r="B6681">
            <v>1916.41</v>
          </cell>
        </row>
        <row r="6682">
          <cell r="A6682">
            <v>40242</v>
          </cell>
          <cell r="B6682">
            <v>1928.33</v>
          </cell>
        </row>
        <row r="6683">
          <cell r="A6683">
            <v>40243</v>
          </cell>
          <cell r="B6683">
            <v>1902.31</v>
          </cell>
        </row>
        <row r="6684">
          <cell r="A6684">
            <v>40244</v>
          </cell>
          <cell r="B6684">
            <v>1902.31</v>
          </cell>
        </row>
        <row r="6685">
          <cell r="A6685">
            <v>40245</v>
          </cell>
          <cell r="B6685">
            <v>1902.31</v>
          </cell>
        </row>
        <row r="6686">
          <cell r="A6686">
            <v>40246</v>
          </cell>
          <cell r="B6686">
            <v>1894.44</v>
          </cell>
        </row>
        <row r="6687">
          <cell r="A6687">
            <v>40247</v>
          </cell>
          <cell r="B6687">
            <v>1894.3</v>
          </cell>
        </row>
        <row r="6688">
          <cell r="A6688">
            <v>40248</v>
          </cell>
          <cell r="B6688">
            <v>1888.05</v>
          </cell>
        </row>
        <row r="6689">
          <cell r="A6689">
            <v>40249</v>
          </cell>
          <cell r="B6689">
            <v>1894.79</v>
          </cell>
        </row>
        <row r="6690">
          <cell r="A6690">
            <v>40250</v>
          </cell>
          <cell r="B6690">
            <v>1892.99</v>
          </cell>
        </row>
        <row r="6691">
          <cell r="A6691">
            <v>40251</v>
          </cell>
          <cell r="B6691">
            <v>1892.99</v>
          </cell>
        </row>
        <row r="6692">
          <cell r="A6692">
            <v>40252</v>
          </cell>
          <cell r="B6692">
            <v>1892.99</v>
          </cell>
        </row>
        <row r="6693">
          <cell r="A6693">
            <v>40253</v>
          </cell>
          <cell r="B6693">
            <v>1899.75</v>
          </cell>
        </row>
        <row r="6694">
          <cell r="A6694">
            <v>40254</v>
          </cell>
          <cell r="B6694">
            <v>1896.15</v>
          </cell>
        </row>
        <row r="6695">
          <cell r="A6695">
            <v>40255</v>
          </cell>
          <cell r="B6695">
            <v>1893.42</v>
          </cell>
        </row>
        <row r="6696">
          <cell r="A6696">
            <v>40256</v>
          </cell>
          <cell r="B6696">
            <v>1900.55</v>
          </cell>
        </row>
        <row r="6697">
          <cell r="A6697">
            <v>40257</v>
          </cell>
          <cell r="B6697">
            <v>1907.06</v>
          </cell>
        </row>
        <row r="6698">
          <cell r="A6698">
            <v>40258</v>
          </cell>
          <cell r="B6698">
            <v>1907.06</v>
          </cell>
        </row>
        <row r="6699">
          <cell r="A6699">
            <v>40259</v>
          </cell>
          <cell r="B6699">
            <v>1907.06</v>
          </cell>
        </row>
        <row r="6700">
          <cell r="A6700">
            <v>40260</v>
          </cell>
          <cell r="B6700">
            <v>1907.06</v>
          </cell>
        </row>
        <row r="6701">
          <cell r="A6701">
            <v>40261</v>
          </cell>
          <cell r="B6701">
            <v>1907.06</v>
          </cell>
        </row>
        <row r="6702">
          <cell r="A6702">
            <v>40262</v>
          </cell>
          <cell r="B6702">
            <v>1923.41</v>
          </cell>
        </row>
        <row r="6703">
          <cell r="A6703">
            <v>40263</v>
          </cell>
          <cell r="B6703">
            <v>1922.91</v>
          </cell>
        </row>
        <row r="6704">
          <cell r="A6704">
            <v>40264</v>
          </cell>
          <cell r="B6704">
            <v>1933.4</v>
          </cell>
        </row>
        <row r="6705">
          <cell r="A6705">
            <v>40265</v>
          </cell>
          <cell r="B6705">
            <v>1933.4</v>
          </cell>
        </row>
        <row r="6706">
          <cell r="A6706">
            <v>40266</v>
          </cell>
          <cell r="B6706">
            <v>1933.4</v>
          </cell>
        </row>
        <row r="6707">
          <cell r="A6707">
            <v>40267</v>
          </cell>
          <cell r="B6707">
            <v>1934.21</v>
          </cell>
        </row>
        <row r="6708">
          <cell r="A6708">
            <v>40268</v>
          </cell>
          <cell r="B6708">
            <v>1928.59</v>
          </cell>
        </row>
        <row r="6709">
          <cell r="A6709">
            <v>40269</v>
          </cell>
          <cell r="B6709">
            <v>1921.88</v>
          </cell>
        </row>
        <row r="6710">
          <cell r="A6710">
            <v>40270</v>
          </cell>
          <cell r="B6710">
            <v>1921.88</v>
          </cell>
        </row>
        <row r="6711">
          <cell r="A6711">
            <v>40271</v>
          </cell>
          <cell r="B6711">
            <v>1921.88</v>
          </cell>
        </row>
        <row r="6712">
          <cell r="A6712">
            <v>40272</v>
          </cell>
          <cell r="B6712">
            <v>1921.88</v>
          </cell>
        </row>
        <row r="6713">
          <cell r="A6713">
            <v>40273</v>
          </cell>
          <cell r="B6713">
            <v>1921.88</v>
          </cell>
        </row>
        <row r="6714">
          <cell r="A6714">
            <v>40274</v>
          </cell>
          <cell r="B6714">
            <v>1911.78</v>
          </cell>
        </row>
        <row r="6715">
          <cell r="A6715">
            <v>40275</v>
          </cell>
          <cell r="B6715">
            <v>1911.07</v>
          </cell>
        </row>
        <row r="6716">
          <cell r="A6716">
            <v>40276</v>
          </cell>
          <cell r="B6716">
            <v>1920.53</v>
          </cell>
        </row>
        <row r="6717">
          <cell r="A6717">
            <v>40277</v>
          </cell>
          <cell r="B6717">
            <v>1931.91</v>
          </cell>
        </row>
        <row r="6718">
          <cell r="A6718">
            <v>40278</v>
          </cell>
          <cell r="B6718">
            <v>1921.32</v>
          </cell>
        </row>
        <row r="6719">
          <cell r="A6719">
            <v>40279</v>
          </cell>
          <cell r="B6719">
            <v>1921.32</v>
          </cell>
        </row>
        <row r="6720">
          <cell r="A6720">
            <v>40280</v>
          </cell>
          <cell r="B6720">
            <v>1921.32</v>
          </cell>
        </row>
        <row r="6721">
          <cell r="A6721">
            <v>40281</v>
          </cell>
          <cell r="B6721">
            <v>1926.16</v>
          </cell>
        </row>
        <row r="6722">
          <cell r="A6722">
            <v>40282</v>
          </cell>
          <cell r="B6722">
            <v>1936.22</v>
          </cell>
        </row>
        <row r="6723">
          <cell r="A6723">
            <v>40283</v>
          </cell>
          <cell r="B6723">
            <v>1938.24</v>
          </cell>
        </row>
        <row r="6724">
          <cell r="A6724">
            <v>40284</v>
          </cell>
          <cell r="B6724">
            <v>1943.83</v>
          </cell>
        </row>
        <row r="6725">
          <cell r="A6725">
            <v>40285</v>
          </cell>
          <cell r="B6725">
            <v>1942.21</v>
          </cell>
        </row>
        <row r="6726">
          <cell r="A6726">
            <v>40286</v>
          </cell>
          <cell r="B6726">
            <v>1942.21</v>
          </cell>
        </row>
        <row r="6727">
          <cell r="A6727">
            <v>40287</v>
          </cell>
          <cell r="B6727">
            <v>1942.21</v>
          </cell>
        </row>
        <row r="6728">
          <cell r="A6728">
            <v>40288</v>
          </cell>
          <cell r="B6728">
            <v>1951.04</v>
          </cell>
        </row>
        <row r="6729">
          <cell r="A6729">
            <v>40289</v>
          </cell>
          <cell r="B6729">
            <v>1947.69</v>
          </cell>
        </row>
        <row r="6730">
          <cell r="A6730">
            <v>40290</v>
          </cell>
          <cell r="B6730">
            <v>1948.47</v>
          </cell>
        </row>
        <row r="6731">
          <cell r="A6731">
            <v>40291</v>
          </cell>
          <cell r="B6731">
            <v>1955.84</v>
          </cell>
        </row>
        <row r="6732">
          <cell r="A6732">
            <v>40292</v>
          </cell>
          <cell r="B6732">
            <v>1950.89</v>
          </cell>
        </row>
        <row r="6733">
          <cell r="A6733">
            <v>40293</v>
          </cell>
          <cell r="B6733">
            <v>1950.89</v>
          </cell>
        </row>
        <row r="6734">
          <cell r="A6734">
            <v>40294</v>
          </cell>
          <cell r="B6734">
            <v>1950.89</v>
          </cell>
        </row>
        <row r="6735">
          <cell r="A6735">
            <v>40295</v>
          </cell>
          <cell r="B6735">
            <v>1943.41</v>
          </cell>
        </row>
        <row r="6736">
          <cell r="A6736">
            <v>40296</v>
          </cell>
          <cell r="B6736">
            <v>1961.82</v>
          </cell>
        </row>
        <row r="6737">
          <cell r="A6737">
            <v>40297</v>
          </cell>
          <cell r="B6737">
            <v>1973.05</v>
          </cell>
        </row>
        <row r="6738">
          <cell r="A6738">
            <v>40298</v>
          </cell>
          <cell r="B6738">
            <v>1969.75</v>
          </cell>
        </row>
        <row r="6739">
          <cell r="A6739">
            <v>40299</v>
          </cell>
          <cell r="B6739">
            <v>1950.44</v>
          </cell>
        </row>
        <row r="6740">
          <cell r="A6740">
            <v>40300</v>
          </cell>
          <cell r="B6740">
            <v>1950.44</v>
          </cell>
        </row>
        <row r="6741">
          <cell r="A6741">
            <v>40301</v>
          </cell>
          <cell r="B6741">
            <v>1950.44</v>
          </cell>
        </row>
        <row r="6742">
          <cell r="A6742">
            <v>40302</v>
          </cell>
          <cell r="B6742">
            <v>1973.42</v>
          </cell>
        </row>
        <row r="6743">
          <cell r="A6743">
            <v>40303</v>
          </cell>
          <cell r="B6743">
            <v>1988.47</v>
          </cell>
        </row>
        <row r="6744">
          <cell r="A6744">
            <v>40304</v>
          </cell>
          <cell r="B6744">
            <v>2003.37</v>
          </cell>
        </row>
        <row r="6745">
          <cell r="A6745">
            <v>40305</v>
          </cell>
          <cell r="B6745">
            <v>2010.13</v>
          </cell>
        </row>
        <row r="6746">
          <cell r="A6746">
            <v>40306</v>
          </cell>
          <cell r="B6746">
            <v>2029.54</v>
          </cell>
        </row>
        <row r="6747">
          <cell r="A6747">
            <v>40307</v>
          </cell>
          <cell r="B6747">
            <v>2029.54</v>
          </cell>
        </row>
        <row r="6748">
          <cell r="A6748">
            <v>40308</v>
          </cell>
          <cell r="B6748">
            <v>2029.54</v>
          </cell>
        </row>
        <row r="6749">
          <cell r="A6749">
            <v>40309</v>
          </cell>
          <cell r="B6749">
            <v>1988.32</v>
          </cell>
        </row>
        <row r="6750">
          <cell r="A6750">
            <v>40310</v>
          </cell>
          <cell r="B6750">
            <v>1980.5</v>
          </cell>
        </row>
        <row r="6751">
          <cell r="A6751">
            <v>40311</v>
          </cell>
          <cell r="B6751">
            <v>1966.36</v>
          </cell>
        </row>
        <row r="6752">
          <cell r="A6752">
            <v>40312</v>
          </cell>
          <cell r="B6752">
            <v>1959.62</v>
          </cell>
        </row>
        <row r="6753">
          <cell r="A6753">
            <v>40313</v>
          </cell>
          <cell r="B6753">
            <v>1968.1</v>
          </cell>
        </row>
        <row r="6754">
          <cell r="A6754">
            <v>40314</v>
          </cell>
          <cell r="B6754">
            <v>1968.1</v>
          </cell>
        </row>
        <row r="6755">
          <cell r="A6755">
            <v>40315</v>
          </cell>
          <cell r="B6755">
            <v>1968.1</v>
          </cell>
        </row>
        <row r="6756">
          <cell r="A6756">
            <v>40316</v>
          </cell>
          <cell r="B6756">
            <v>1968.1</v>
          </cell>
        </row>
        <row r="6757">
          <cell r="A6757">
            <v>40317</v>
          </cell>
          <cell r="B6757">
            <v>1976.46</v>
          </cell>
        </row>
        <row r="6758">
          <cell r="A6758">
            <v>40318</v>
          </cell>
          <cell r="B6758">
            <v>1997.09</v>
          </cell>
        </row>
        <row r="6759">
          <cell r="A6759">
            <v>40319</v>
          </cell>
          <cell r="B6759">
            <v>2017.68</v>
          </cell>
        </row>
        <row r="6760">
          <cell r="A6760">
            <v>40320</v>
          </cell>
          <cell r="B6760">
            <v>1998.42</v>
          </cell>
        </row>
        <row r="6761">
          <cell r="A6761">
            <v>40321</v>
          </cell>
          <cell r="B6761">
            <v>1998.42</v>
          </cell>
        </row>
        <row r="6762">
          <cell r="A6762">
            <v>40322</v>
          </cell>
          <cell r="B6762">
            <v>1998.42</v>
          </cell>
        </row>
        <row r="6763">
          <cell r="A6763">
            <v>40323</v>
          </cell>
          <cell r="B6763">
            <v>1975.01</v>
          </cell>
        </row>
        <row r="6764">
          <cell r="A6764">
            <v>40324</v>
          </cell>
          <cell r="B6764">
            <v>1989.51</v>
          </cell>
        </row>
        <row r="6765">
          <cell r="A6765">
            <v>40325</v>
          </cell>
          <cell r="B6765">
            <v>1976.4</v>
          </cell>
        </row>
        <row r="6766">
          <cell r="A6766">
            <v>40326</v>
          </cell>
          <cell r="B6766">
            <v>1966.8</v>
          </cell>
        </row>
        <row r="6767">
          <cell r="A6767">
            <v>40327</v>
          </cell>
          <cell r="B6767">
            <v>1971.55</v>
          </cell>
        </row>
        <row r="6768">
          <cell r="A6768">
            <v>40328</v>
          </cell>
          <cell r="B6768">
            <v>1971.55</v>
          </cell>
        </row>
        <row r="6769">
          <cell r="A6769">
            <v>40329</v>
          </cell>
          <cell r="B6769">
            <v>1971.55</v>
          </cell>
        </row>
        <row r="6770">
          <cell r="A6770">
            <v>40330</v>
          </cell>
          <cell r="B6770">
            <v>1971.55</v>
          </cell>
        </row>
        <row r="6771">
          <cell r="A6771">
            <v>40331</v>
          </cell>
          <cell r="B6771">
            <v>1971.45</v>
          </cell>
        </row>
        <row r="6772">
          <cell r="A6772">
            <v>40332</v>
          </cell>
          <cell r="B6772">
            <v>1963.36</v>
          </cell>
        </row>
        <row r="6773">
          <cell r="A6773">
            <v>40333</v>
          </cell>
          <cell r="B6773">
            <v>1961.47</v>
          </cell>
        </row>
        <row r="6774">
          <cell r="A6774">
            <v>40334</v>
          </cell>
          <cell r="B6774">
            <v>1965.83</v>
          </cell>
        </row>
        <row r="6775">
          <cell r="A6775">
            <v>40335</v>
          </cell>
          <cell r="B6775">
            <v>1965.83</v>
          </cell>
        </row>
        <row r="6776">
          <cell r="A6776">
            <v>40336</v>
          </cell>
          <cell r="B6776">
            <v>1965.83</v>
          </cell>
        </row>
        <row r="6777">
          <cell r="A6777">
            <v>40337</v>
          </cell>
          <cell r="B6777">
            <v>1965.83</v>
          </cell>
        </row>
        <row r="6778">
          <cell r="A6778">
            <v>40338</v>
          </cell>
          <cell r="B6778">
            <v>1960.5</v>
          </cell>
        </row>
        <row r="6779">
          <cell r="A6779">
            <v>40339</v>
          </cell>
          <cell r="B6779">
            <v>1943.41</v>
          </cell>
        </row>
        <row r="6780">
          <cell r="A6780">
            <v>40340</v>
          </cell>
          <cell r="B6780">
            <v>1928.83</v>
          </cell>
        </row>
        <row r="6781">
          <cell r="A6781">
            <v>40341</v>
          </cell>
          <cell r="B6781">
            <v>1925.35</v>
          </cell>
        </row>
        <row r="6782">
          <cell r="A6782">
            <v>40342</v>
          </cell>
          <cell r="B6782">
            <v>1925.35</v>
          </cell>
        </row>
        <row r="6783">
          <cell r="A6783">
            <v>40343</v>
          </cell>
          <cell r="B6783">
            <v>1925.35</v>
          </cell>
        </row>
        <row r="6784">
          <cell r="A6784">
            <v>40344</v>
          </cell>
          <cell r="B6784">
            <v>1925.35</v>
          </cell>
        </row>
        <row r="6785">
          <cell r="A6785">
            <v>40345</v>
          </cell>
          <cell r="B6785">
            <v>1917.82</v>
          </cell>
        </row>
        <row r="6786">
          <cell r="A6786">
            <v>40346</v>
          </cell>
          <cell r="B6786">
            <v>1912.29</v>
          </cell>
        </row>
        <row r="6787">
          <cell r="A6787">
            <v>40347</v>
          </cell>
          <cell r="B6787">
            <v>1902.78</v>
          </cell>
        </row>
        <row r="6788">
          <cell r="A6788">
            <v>40348</v>
          </cell>
          <cell r="B6788">
            <v>1906.61</v>
          </cell>
        </row>
        <row r="6789">
          <cell r="A6789">
            <v>40349</v>
          </cell>
          <cell r="B6789">
            <v>1906.61</v>
          </cell>
        </row>
        <row r="6790">
          <cell r="A6790">
            <v>40350</v>
          </cell>
          <cell r="B6790">
            <v>1906.61</v>
          </cell>
        </row>
        <row r="6791">
          <cell r="A6791">
            <v>40351</v>
          </cell>
          <cell r="B6791">
            <v>1889.51</v>
          </cell>
        </row>
        <row r="6792">
          <cell r="A6792">
            <v>40352</v>
          </cell>
          <cell r="B6792">
            <v>1886.05</v>
          </cell>
        </row>
        <row r="6793">
          <cell r="A6793">
            <v>40353</v>
          </cell>
          <cell r="B6793">
            <v>1895.75</v>
          </cell>
        </row>
        <row r="6794">
          <cell r="A6794">
            <v>40354</v>
          </cell>
          <cell r="B6794">
            <v>1896.87</v>
          </cell>
        </row>
        <row r="6795">
          <cell r="A6795">
            <v>40355</v>
          </cell>
          <cell r="B6795">
            <v>1900.36</v>
          </cell>
        </row>
        <row r="6796">
          <cell r="A6796">
            <v>40356</v>
          </cell>
          <cell r="B6796">
            <v>1900.36</v>
          </cell>
        </row>
        <row r="6797">
          <cell r="A6797">
            <v>40357</v>
          </cell>
          <cell r="B6797">
            <v>1900.36</v>
          </cell>
        </row>
        <row r="6798">
          <cell r="A6798">
            <v>40358</v>
          </cell>
          <cell r="B6798">
            <v>1901.65</v>
          </cell>
        </row>
        <row r="6799">
          <cell r="A6799">
            <v>40359</v>
          </cell>
          <cell r="B6799">
            <v>1916.46</v>
          </cell>
        </row>
        <row r="6800">
          <cell r="A6800">
            <v>40360</v>
          </cell>
          <cell r="B6800">
            <v>1913.15</v>
          </cell>
        </row>
        <row r="6801">
          <cell r="A6801">
            <v>40361</v>
          </cell>
          <cell r="B6801">
            <v>1897.33</v>
          </cell>
        </row>
        <row r="6802">
          <cell r="A6802">
            <v>40362</v>
          </cell>
          <cell r="B6802">
            <v>1884.31</v>
          </cell>
        </row>
        <row r="6803">
          <cell r="A6803">
            <v>40363</v>
          </cell>
          <cell r="B6803">
            <v>1884.31</v>
          </cell>
        </row>
        <row r="6804">
          <cell r="A6804">
            <v>40364</v>
          </cell>
          <cell r="B6804">
            <v>1884.31</v>
          </cell>
        </row>
        <row r="6805">
          <cell r="A6805">
            <v>40365</v>
          </cell>
          <cell r="B6805">
            <v>1884.31</v>
          </cell>
        </row>
        <row r="6806">
          <cell r="A6806">
            <v>40366</v>
          </cell>
          <cell r="B6806">
            <v>1882.47</v>
          </cell>
        </row>
        <row r="6807">
          <cell r="A6807">
            <v>40367</v>
          </cell>
          <cell r="B6807">
            <v>1901.38</v>
          </cell>
        </row>
        <row r="6808">
          <cell r="A6808">
            <v>40368</v>
          </cell>
          <cell r="B6808">
            <v>1889.61</v>
          </cell>
        </row>
        <row r="6809">
          <cell r="A6809">
            <v>40369</v>
          </cell>
          <cell r="B6809">
            <v>1877.66</v>
          </cell>
        </row>
        <row r="6810">
          <cell r="A6810">
            <v>40370</v>
          </cell>
          <cell r="B6810">
            <v>1877.66</v>
          </cell>
        </row>
        <row r="6811">
          <cell r="A6811">
            <v>40371</v>
          </cell>
          <cell r="B6811">
            <v>1877.66</v>
          </cell>
        </row>
        <row r="6812">
          <cell r="A6812">
            <v>40372</v>
          </cell>
          <cell r="B6812">
            <v>1877.2</v>
          </cell>
        </row>
        <row r="6813">
          <cell r="A6813">
            <v>40373</v>
          </cell>
          <cell r="B6813">
            <v>1871.19</v>
          </cell>
        </row>
        <row r="6814">
          <cell r="A6814">
            <v>40374</v>
          </cell>
          <cell r="B6814">
            <v>1873.87</v>
          </cell>
        </row>
        <row r="6815">
          <cell r="A6815">
            <v>40375</v>
          </cell>
          <cell r="B6815">
            <v>1871.96</v>
          </cell>
        </row>
        <row r="6816">
          <cell r="A6816">
            <v>40376</v>
          </cell>
          <cell r="B6816">
            <v>1878.77</v>
          </cell>
        </row>
        <row r="6817">
          <cell r="A6817">
            <v>40377</v>
          </cell>
          <cell r="B6817">
            <v>1878.77</v>
          </cell>
        </row>
        <row r="6818">
          <cell r="A6818">
            <v>40378</v>
          </cell>
          <cell r="B6818">
            <v>1878.77</v>
          </cell>
        </row>
        <row r="6819">
          <cell r="A6819">
            <v>40379</v>
          </cell>
          <cell r="B6819">
            <v>1872.92</v>
          </cell>
        </row>
        <row r="6820">
          <cell r="A6820">
            <v>40380</v>
          </cell>
          <cell r="B6820">
            <v>1872.92</v>
          </cell>
        </row>
        <row r="6821">
          <cell r="A6821">
            <v>40381</v>
          </cell>
          <cell r="B6821">
            <v>1867.07</v>
          </cell>
        </row>
        <row r="6822">
          <cell r="A6822">
            <v>40382</v>
          </cell>
          <cell r="B6822">
            <v>1864.04</v>
          </cell>
        </row>
        <row r="6823">
          <cell r="A6823">
            <v>40383</v>
          </cell>
          <cell r="B6823">
            <v>1867.47</v>
          </cell>
        </row>
        <row r="6824">
          <cell r="A6824">
            <v>40384</v>
          </cell>
          <cell r="B6824">
            <v>1867.47</v>
          </cell>
        </row>
        <row r="6825">
          <cell r="A6825">
            <v>40385</v>
          </cell>
          <cell r="B6825">
            <v>1867.47</v>
          </cell>
        </row>
        <row r="6826">
          <cell r="A6826">
            <v>40386</v>
          </cell>
          <cell r="B6826">
            <v>1859.5</v>
          </cell>
        </row>
        <row r="6827">
          <cell r="A6827">
            <v>40387</v>
          </cell>
          <cell r="B6827">
            <v>1852.83</v>
          </cell>
        </row>
        <row r="6828">
          <cell r="A6828">
            <v>40388</v>
          </cell>
          <cell r="B6828">
            <v>1846.23</v>
          </cell>
        </row>
        <row r="6829">
          <cell r="A6829">
            <v>40389</v>
          </cell>
          <cell r="B6829">
            <v>1841.35</v>
          </cell>
        </row>
        <row r="6830">
          <cell r="A6830">
            <v>40390</v>
          </cell>
          <cell r="B6830">
            <v>1842.79</v>
          </cell>
        </row>
        <row r="6831">
          <cell r="A6831">
            <v>40391</v>
          </cell>
          <cell r="B6831">
            <v>1842.79</v>
          </cell>
        </row>
        <row r="6832">
          <cell r="A6832">
            <v>40392</v>
          </cell>
          <cell r="B6832">
            <v>1842.79</v>
          </cell>
        </row>
        <row r="6833">
          <cell r="A6833">
            <v>40393</v>
          </cell>
          <cell r="B6833">
            <v>1832.45</v>
          </cell>
        </row>
        <row r="6834">
          <cell r="A6834">
            <v>40394</v>
          </cell>
          <cell r="B6834">
            <v>1834.58</v>
          </cell>
        </row>
        <row r="6835">
          <cell r="A6835">
            <v>40395</v>
          </cell>
          <cell r="B6835">
            <v>1824.52</v>
          </cell>
        </row>
        <row r="6836">
          <cell r="A6836">
            <v>40396</v>
          </cell>
          <cell r="B6836">
            <v>1818.5</v>
          </cell>
        </row>
        <row r="6837">
          <cell r="A6837">
            <v>40397</v>
          </cell>
          <cell r="B6837">
            <v>1815.46</v>
          </cell>
        </row>
        <row r="6838">
          <cell r="A6838">
            <v>40398</v>
          </cell>
          <cell r="B6838">
            <v>1815.46</v>
          </cell>
        </row>
        <row r="6839">
          <cell r="A6839">
            <v>40399</v>
          </cell>
          <cell r="B6839">
            <v>1815.46</v>
          </cell>
        </row>
        <row r="6840">
          <cell r="A6840">
            <v>40400</v>
          </cell>
          <cell r="B6840">
            <v>1808.93</v>
          </cell>
        </row>
        <row r="6841">
          <cell r="A6841">
            <v>40401</v>
          </cell>
          <cell r="B6841">
            <v>1810.12</v>
          </cell>
        </row>
        <row r="6842">
          <cell r="A6842">
            <v>40402</v>
          </cell>
          <cell r="B6842">
            <v>1807.55</v>
          </cell>
        </row>
        <row r="6843">
          <cell r="A6843">
            <v>40403</v>
          </cell>
          <cell r="B6843">
            <v>1812.2</v>
          </cell>
        </row>
        <row r="6844">
          <cell r="A6844">
            <v>40404</v>
          </cell>
          <cell r="B6844">
            <v>1835.32</v>
          </cell>
        </row>
        <row r="6845">
          <cell r="A6845">
            <v>40405</v>
          </cell>
          <cell r="B6845">
            <v>1835.32</v>
          </cell>
        </row>
        <row r="6846">
          <cell r="A6846">
            <v>40406</v>
          </cell>
          <cell r="B6846">
            <v>1835.32</v>
          </cell>
        </row>
        <row r="6847">
          <cell r="A6847">
            <v>40407</v>
          </cell>
          <cell r="B6847">
            <v>1835.32</v>
          </cell>
        </row>
        <row r="6848">
          <cell r="A6848">
            <v>40408</v>
          </cell>
          <cell r="B6848">
            <v>1810.75</v>
          </cell>
        </row>
        <row r="6849">
          <cell r="A6849">
            <v>40409</v>
          </cell>
          <cell r="B6849">
            <v>1808.14</v>
          </cell>
        </row>
        <row r="6850">
          <cell r="A6850">
            <v>40410</v>
          </cell>
          <cell r="B6850">
            <v>1819.13</v>
          </cell>
        </row>
        <row r="6851">
          <cell r="A6851">
            <v>40411</v>
          </cell>
          <cell r="B6851">
            <v>1820.93</v>
          </cell>
        </row>
        <row r="6852">
          <cell r="A6852">
            <v>40412</v>
          </cell>
          <cell r="B6852">
            <v>1820.93</v>
          </cell>
        </row>
        <row r="6853">
          <cell r="A6853">
            <v>40413</v>
          </cell>
          <cell r="B6853">
            <v>1820.93</v>
          </cell>
        </row>
        <row r="6854">
          <cell r="A6854">
            <v>40414</v>
          </cell>
          <cell r="B6854">
            <v>1806.93</v>
          </cell>
        </row>
        <row r="6855">
          <cell r="A6855">
            <v>40415</v>
          </cell>
          <cell r="B6855">
            <v>1818.86</v>
          </cell>
        </row>
        <row r="6856">
          <cell r="A6856">
            <v>40416</v>
          </cell>
          <cell r="B6856">
            <v>1820.29</v>
          </cell>
        </row>
        <row r="6857">
          <cell r="A6857">
            <v>40417</v>
          </cell>
          <cell r="B6857">
            <v>1811.46</v>
          </cell>
        </row>
        <row r="6858">
          <cell r="A6858">
            <v>40418</v>
          </cell>
          <cell r="B6858">
            <v>1817.68</v>
          </cell>
        </row>
        <row r="6859">
          <cell r="A6859">
            <v>40419</v>
          </cell>
          <cell r="B6859">
            <v>1817.68</v>
          </cell>
        </row>
        <row r="6860">
          <cell r="A6860">
            <v>40420</v>
          </cell>
          <cell r="B6860">
            <v>1817.68</v>
          </cell>
        </row>
        <row r="6861">
          <cell r="A6861">
            <v>40421</v>
          </cell>
          <cell r="B6861">
            <v>1823.74</v>
          </cell>
        </row>
        <row r="6862">
          <cell r="A6862">
            <v>40422</v>
          </cell>
          <cell r="B6862">
            <v>1826.31</v>
          </cell>
        </row>
        <row r="6863">
          <cell r="A6863">
            <v>40423</v>
          </cell>
          <cell r="B6863">
            <v>1815.09</v>
          </cell>
        </row>
        <row r="6864">
          <cell r="A6864">
            <v>40424</v>
          </cell>
          <cell r="B6864">
            <v>1810.65</v>
          </cell>
        </row>
        <row r="6865">
          <cell r="A6865">
            <v>40425</v>
          </cell>
          <cell r="B6865">
            <v>1807.73</v>
          </cell>
        </row>
        <row r="6866">
          <cell r="A6866">
            <v>40426</v>
          </cell>
          <cell r="B6866">
            <v>1807.73</v>
          </cell>
        </row>
        <row r="6867">
          <cell r="A6867">
            <v>40427</v>
          </cell>
          <cell r="B6867">
            <v>1807.73</v>
          </cell>
        </row>
        <row r="6868">
          <cell r="A6868">
            <v>40428</v>
          </cell>
          <cell r="B6868">
            <v>1807.73</v>
          </cell>
        </row>
        <row r="6869">
          <cell r="A6869">
            <v>40429</v>
          </cell>
          <cell r="B6869">
            <v>1808.65</v>
          </cell>
        </row>
        <row r="6870">
          <cell r="A6870">
            <v>40430</v>
          </cell>
          <cell r="B6870">
            <v>1803</v>
          </cell>
        </row>
        <row r="6871">
          <cell r="A6871">
            <v>40431</v>
          </cell>
          <cell r="B6871">
            <v>1802.54</v>
          </cell>
        </row>
        <row r="6872">
          <cell r="A6872">
            <v>40432</v>
          </cell>
          <cell r="B6872">
            <v>1801.04</v>
          </cell>
        </row>
        <row r="6873">
          <cell r="A6873">
            <v>40433</v>
          </cell>
          <cell r="B6873">
            <v>1801.04</v>
          </cell>
        </row>
        <row r="6874">
          <cell r="A6874">
            <v>40434</v>
          </cell>
          <cell r="B6874">
            <v>1801.04</v>
          </cell>
        </row>
        <row r="6875">
          <cell r="A6875">
            <v>40435</v>
          </cell>
          <cell r="B6875">
            <v>1793.28</v>
          </cell>
        </row>
        <row r="6876">
          <cell r="A6876">
            <v>40436</v>
          </cell>
          <cell r="B6876">
            <v>1788.05</v>
          </cell>
        </row>
        <row r="6877">
          <cell r="A6877">
            <v>40437</v>
          </cell>
          <cell r="B6877">
            <v>1806.78</v>
          </cell>
        </row>
        <row r="6878">
          <cell r="A6878">
            <v>40438</v>
          </cell>
          <cell r="B6878">
            <v>1811.55</v>
          </cell>
        </row>
        <row r="6879">
          <cell r="A6879">
            <v>40439</v>
          </cell>
          <cell r="B6879">
            <v>1806.76</v>
          </cell>
        </row>
        <row r="6880">
          <cell r="A6880">
            <v>40440</v>
          </cell>
          <cell r="B6880">
            <v>1806.76</v>
          </cell>
        </row>
        <row r="6881">
          <cell r="A6881">
            <v>40441</v>
          </cell>
          <cell r="B6881">
            <v>1806.76</v>
          </cell>
        </row>
        <row r="6882">
          <cell r="A6882">
            <v>40442</v>
          </cell>
          <cell r="B6882">
            <v>1798.73</v>
          </cell>
        </row>
        <row r="6883">
          <cell r="A6883">
            <v>40443</v>
          </cell>
          <cell r="B6883">
            <v>1805.31</v>
          </cell>
        </row>
        <row r="6884">
          <cell r="A6884">
            <v>40444</v>
          </cell>
          <cell r="B6884">
            <v>1803.71</v>
          </cell>
        </row>
        <row r="6885">
          <cell r="A6885">
            <v>40445</v>
          </cell>
          <cell r="B6885">
            <v>1810.72</v>
          </cell>
        </row>
        <row r="6886">
          <cell r="A6886">
            <v>40446</v>
          </cell>
          <cell r="B6886">
            <v>1809.46</v>
          </cell>
        </row>
        <row r="6887">
          <cell r="A6887">
            <v>40447</v>
          </cell>
          <cell r="B6887">
            <v>1809.46</v>
          </cell>
        </row>
        <row r="6888">
          <cell r="A6888">
            <v>40448</v>
          </cell>
          <cell r="B6888">
            <v>1809.46</v>
          </cell>
        </row>
        <row r="6889">
          <cell r="A6889">
            <v>40449</v>
          </cell>
          <cell r="B6889">
            <v>1802.15</v>
          </cell>
        </row>
        <row r="6890">
          <cell r="A6890">
            <v>40450</v>
          </cell>
          <cell r="B6890">
            <v>1804.06</v>
          </cell>
        </row>
        <row r="6891">
          <cell r="A6891">
            <v>40451</v>
          </cell>
          <cell r="B6891">
            <v>1799.89</v>
          </cell>
        </row>
        <row r="6892">
          <cell r="A6892">
            <v>40452</v>
          </cell>
          <cell r="B6892">
            <v>1801.01</v>
          </cell>
        </row>
        <row r="6893">
          <cell r="A6893">
            <v>40453</v>
          </cell>
          <cell r="B6893">
            <v>1795.93</v>
          </cell>
        </row>
        <row r="6894">
          <cell r="A6894">
            <v>40454</v>
          </cell>
          <cell r="B6894">
            <v>1795.93</v>
          </cell>
        </row>
        <row r="6895">
          <cell r="A6895">
            <v>40455</v>
          </cell>
          <cell r="B6895">
            <v>1795.93</v>
          </cell>
        </row>
        <row r="6896">
          <cell r="A6896">
            <v>40456</v>
          </cell>
          <cell r="B6896">
            <v>1802.09</v>
          </cell>
        </row>
        <row r="6897">
          <cell r="A6897">
            <v>40457</v>
          </cell>
          <cell r="B6897">
            <v>1802.43</v>
          </cell>
        </row>
        <row r="6898">
          <cell r="A6898">
            <v>40458</v>
          </cell>
          <cell r="B6898">
            <v>1796.29</v>
          </cell>
        </row>
        <row r="6899">
          <cell r="A6899">
            <v>40459</v>
          </cell>
          <cell r="B6899">
            <v>1786.2</v>
          </cell>
        </row>
        <row r="6900">
          <cell r="A6900">
            <v>40460</v>
          </cell>
          <cell r="B6900">
            <v>1786.37</v>
          </cell>
        </row>
        <row r="6901">
          <cell r="A6901">
            <v>40461</v>
          </cell>
          <cell r="B6901">
            <v>1786.37</v>
          </cell>
        </row>
        <row r="6902">
          <cell r="A6902">
            <v>40462</v>
          </cell>
          <cell r="B6902">
            <v>1786.37</v>
          </cell>
        </row>
        <row r="6903">
          <cell r="A6903">
            <v>40463</v>
          </cell>
          <cell r="B6903">
            <v>1786.37</v>
          </cell>
        </row>
        <row r="6904">
          <cell r="A6904">
            <v>40464</v>
          </cell>
          <cell r="B6904">
            <v>1786.77</v>
          </cell>
        </row>
        <row r="6905">
          <cell r="A6905">
            <v>40465</v>
          </cell>
          <cell r="B6905">
            <v>1791.56</v>
          </cell>
        </row>
        <row r="6906">
          <cell r="A6906">
            <v>40466</v>
          </cell>
          <cell r="B6906">
            <v>1801.2</v>
          </cell>
        </row>
        <row r="6907">
          <cell r="A6907">
            <v>40467</v>
          </cell>
          <cell r="B6907">
            <v>1807.88</v>
          </cell>
        </row>
        <row r="6908">
          <cell r="A6908">
            <v>40468</v>
          </cell>
          <cell r="B6908">
            <v>1807.88</v>
          </cell>
        </row>
        <row r="6909">
          <cell r="A6909">
            <v>40469</v>
          </cell>
          <cell r="B6909">
            <v>1807.88</v>
          </cell>
        </row>
        <row r="6910">
          <cell r="A6910">
            <v>40470</v>
          </cell>
          <cell r="B6910">
            <v>1807.88</v>
          </cell>
        </row>
        <row r="6911">
          <cell r="A6911">
            <v>40471</v>
          </cell>
          <cell r="B6911">
            <v>1817.45</v>
          </cell>
        </row>
        <row r="6912">
          <cell r="A6912">
            <v>40472</v>
          </cell>
          <cell r="B6912">
            <v>1812.6</v>
          </cell>
        </row>
        <row r="6913">
          <cell r="A6913">
            <v>40473</v>
          </cell>
          <cell r="B6913">
            <v>1816.28</v>
          </cell>
        </row>
        <row r="6914">
          <cell r="A6914">
            <v>40474</v>
          </cell>
          <cell r="B6914">
            <v>1823.05</v>
          </cell>
        </row>
        <row r="6915">
          <cell r="A6915">
            <v>40475</v>
          </cell>
          <cell r="B6915">
            <v>1823.05</v>
          </cell>
        </row>
        <row r="6916">
          <cell r="A6916">
            <v>40476</v>
          </cell>
          <cell r="B6916">
            <v>1823.05</v>
          </cell>
        </row>
        <row r="6917">
          <cell r="A6917">
            <v>40477</v>
          </cell>
          <cell r="B6917">
            <v>1830.96</v>
          </cell>
        </row>
        <row r="6918">
          <cell r="A6918">
            <v>40478</v>
          </cell>
          <cell r="B6918">
            <v>1838.45</v>
          </cell>
        </row>
        <row r="6919">
          <cell r="A6919">
            <v>40479</v>
          </cell>
          <cell r="B6919">
            <v>1846.41</v>
          </cell>
        </row>
        <row r="6920">
          <cell r="A6920">
            <v>40480</v>
          </cell>
          <cell r="B6920">
            <v>1839.9</v>
          </cell>
        </row>
        <row r="6921">
          <cell r="A6921">
            <v>40481</v>
          </cell>
          <cell r="B6921">
            <v>1831.64</v>
          </cell>
        </row>
        <row r="6922">
          <cell r="A6922">
            <v>40482</v>
          </cell>
          <cell r="B6922">
            <v>1831.64</v>
          </cell>
        </row>
        <row r="6923">
          <cell r="A6923">
            <v>40483</v>
          </cell>
          <cell r="B6923">
            <v>1831.64</v>
          </cell>
        </row>
        <row r="6924">
          <cell r="A6924">
            <v>40484</v>
          </cell>
          <cell r="B6924">
            <v>1831.64</v>
          </cell>
        </row>
        <row r="6925">
          <cell r="A6925">
            <v>40485</v>
          </cell>
          <cell r="B6925">
            <v>1845.51</v>
          </cell>
        </row>
        <row r="6926">
          <cell r="A6926">
            <v>40486</v>
          </cell>
          <cell r="B6926">
            <v>1840.51</v>
          </cell>
        </row>
        <row r="6927">
          <cell r="A6927">
            <v>40487</v>
          </cell>
          <cell r="B6927">
            <v>1821.05</v>
          </cell>
        </row>
        <row r="6928">
          <cell r="A6928">
            <v>40488</v>
          </cell>
          <cell r="B6928">
            <v>1817.7</v>
          </cell>
        </row>
        <row r="6929">
          <cell r="A6929">
            <v>40489</v>
          </cell>
          <cell r="B6929">
            <v>1817.7</v>
          </cell>
        </row>
        <row r="6930">
          <cell r="A6930">
            <v>40490</v>
          </cell>
          <cell r="B6930">
            <v>1817.7</v>
          </cell>
        </row>
        <row r="6931">
          <cell r="A6931">
            <v>40491</v>
          </cell>
          <cell r="B6931">
            <v>1828.28</v>
          </cell>
        </row>
        <row r="6932">
          <cell r="A6932">
            <v>40492</v>
          </cell>
          <cell r="B6932">
            <v>1836.27</v>
          </cell>
        </row>
        <row r="6933">
          <cell r="A6933">
            <v>40493</v>
          </cell>
          <cell r="B6933">
            <v>1858.01</v>
          </cell>
        </row>
        <row r="6934">
          <cell r="A6934">
            <v>40494</v>
          </cell>
          <cell r="B6934">
            <v>1858.01</v>
          </cell>
        </row>
        <row r="6935">
          <cell r="A6935">
            <v>40495</v>
          </cell>
          <cell r="B6935">
            <v>1861.74</v>
          </cell>
        </row>
        <row r="6936">
          <cell r="A6936">
            <v>40496</v>
          </cell>
          <cell r="B6936">
            <v>1861.74</v>
          </cell>
        </row>
        <row r="6937">
          <cell r="A6937">
            <v>40497</v>
          </cell>
          <cell r="B6937">
            <v>1861.74</v>
          </cell>
        </row>
        <row r="6938">
          <cell r="A6938">
            <v>40498</v>
          </cell>
          <cell r="B6938">
            <v>1861.74</v>
          </cell>
        </row>
        <row r="6939">
          <cell r="A6939">
            <v>40499</v>
          </cell>
          <cell r="B6939">
            <v>1880.98</v>
          </cell>
        </row>
        <row r="6940">
          <cell r="A6940">
            <v>40500</v>
          </cell>
          <cell r="B6940">
            <v>1875.78</v>
          </cell>
        </row>
        <row r="6941">
          <cell r="A6941">
            <v>40501</v>
          </cell>
          <cell r="B6941">
            <v>1865.82</v>
          </cell>
        </row>
        <row r="6942">
          <cell r="A6942">
            <v>40502</v>
          </cell>
          <cell r="B6942">
            <v>1875.39</v>
          </cell>
        </row>
        <row r="6943">
          <cell r="A6943">
            <v>40503</v>
          </cell>
          <cell r="B6943">
            <v>1875.39</v>
          </cell>
        </row>
        <row r="6944">
          <cell r="A6944">
            <v>40504</v>
          </cell>
          <cell r="B6944">
            <v>1875.39</v>
          </cell>
        </row>
        <row r="6945">
          <cell r="A6945">
            <v>40505</v>
          </cell>
          <cell r="B6945">
            <v>1882</v>
          </cell>
        </row>
        <row r="6946">
          <cell r="A6946">
            <v>40506</v>
          </cell>
          <cell r="B6946">
            <v>1892.84</v>
          </cell>
        </row>
        <row r="6947">
          <cell r="A6947">
            <v>40507</v>
          </cell>
          <cell r="B6947">
            <v>1889.11</v>
          </cell>
        </row>
        <row r="6948">
          <cell r="A6948">
            <v>40508</v>
          </cell>
          <cell r="B6948">
            <v>1889.11</v>
          </cell>
        </row>
        <row r="6949">
          <cell r="A6949">
            <v>40509</v>
          </cell>
          <cell r="B6949">
            <v>1906.69</v>
          </cell>
        </row>
        <row r="6950">
          <cell r="A6950">
            <v>40510</v>
          </cell>
          <cell r="B6950">
            <v>1906.69</v>
          </cell>
        </row>
        <row r="6951">
          <cell r="A6951">
            <v>40511</v>
          </cell>
          <cell r="B6951">
            <v>1906.69</v>
          </cell>
        </row>
        <row r="6952">
          <cell r="A6952">
            <v>40512</v>
          </cell>
          <cell r="B6952">
            <v>1916.96</v>
          </cell>
        </row>
        <row r="6953">
          <cell r="A6953">
            <v>40513</v>
          </cell>
          <cell r="B6953">
            <v>1932.63</v>
          </cell>
        </row>
        <row r="6954">
          <cell r="A6954">
            <v>40514</v>
          </cell>
          <cell r="B6954">
            <v>1933.58</v>
          </cell>
        </row>
        <row r="6955">
          <cell r="A6955">
            <v>40515</v>
          </cell>
          <cell r="B6955">
            <v>1920</v>
          </cell>
        </row>
        <row r="6956">
          <cell r="A6956">
            <v>40516</v>
          </cell>
          <cell r="B6956">
            <v>1896.73</v>
          </cell>
        </row>
        <row r="6957">
          <cell r="A6957">
            <v>40517</v>
          </cell>
          <cell r="B6957">
            <v>1896.73</v>
          </cell>
        </row>
        <row r="6958">
          <cell r="A6958">
            <v>40518</v>
          </cell>
          <cell r="B6958">
            <v>1896.73</v>
          </cell>
        </row>
        <row r="6959">
          <cell r="A6959">
            <v>40519</v>
          </cell>
          <cell r="B6959">
            <v>1889.75</v>
          </cell>
        </row>
        <row r="6960">
          <cell r="A6960">
            <v>40520</v>
          </cell>
          <cell r="B6960">
            <v>1880.82</v>
          </cell>
        </row>
        <row r="6961">
          <cell r="A6961">
            <v>40521</v>
          </cell>
          <cell r="B6961">
            <v>1880.82</v>
          </cell>
        </row>
        <row r="6962">
          <cell r="A6962">
            <v>40522</v>
          </cell>
          <cell r="B6962">
            <v>1902.72</v>
          </cell>
        </row>
        <row r="6963">
          <cell r="A6963">
            <v>40523</v>
          </cell>
          <cell r="B6963">
            <v>1911.87</v>
          </cell>
        </row>
        <row r="6964">
          <cell r="A6964">
            <v>40524</v>
          </cell>
          <cell r="B6964">
            <v>1911.87</v>
          </cell>
        </row>
        <row r="6965">
          <cell r="A6965">
            <v>40525</v>
          </cell>
          <cell r="B6965">
            <v>1911.87</v>
          </cell>
        </row>
        <row r="6966">
          <cell r="A6966">
            <v>40526</v>
          </cell>
          <cell r="B6966">
            <v>1894.12</v>
          </cell>
        </row>
        <row r="6967">
          <cell r="A6967">
            <v>40527</v>
          </cell>
          <cell r="B6967">
            <v>1899.89</v>
          </cell>
        </row>
        <row r="6968">
          <cell r="A6968">
            <v>40528</v>
          </cell>
          <cell r="B6968">
            <v>1905.84</v>
          </cell>
        </row>
        <row r="6969">
          <cell r="A6969">
            <v>40529</v>
          </cell>
          <cell r="B6969">
            <v>1916.09</v>
          </cell>
        </row>
        <row r="6970">
          <cell r="A6970">
            <v>40530</v>
          </cell>
          <cell r="B6970">
            <v>1923.13</v>
          </cell>
        </row>
        <row r="6971">
          <cell r="A6971">
            <v>40531</v>
          </cell>
          <cell r="B6971">
            <v>1923.13</v>
          </cell>
        </row>
        <row r="6972">
          <cell r="A6972">
            <v>40532</v>
          </cell>
          <cell r="B6972">
            <v>1923.13</v>
          </cell>
        </row>
        <row r="6973">
          <cell r="A6973">
            <v>40533</v>
          </cell>
          <cell r="B6973">
            <v>1928.71</v>
          </cell>
        </row>
        <row r="6974">
          <cell r="A6974">
            <v>40534</v>
          </cell>
          <cell r="B6974">
            <v>1934.96</v>
          </cell>
        </row>
        <row r="6975">
          <cell r="A6975">
            <v>40535</v>
          </cell>
          <cell r="B6975">
            <v>1934.44</v>
          </cell>
        </row>
        <row r="6976">
          <cell r="A6976">
            <v>40536</v>
          </cell>
          <cell r="B6976">
            <v>1928.33</v>
          </cell>
        </row>
        <row r="6977">
          <cell r="A6977">
            <v>40537</v>
          </cell>
          <cell r="B6977">
            <v>1939.54</v>
          </cell>
        </row>
        <row r="6978">
          <cell r="A6978">
            <v>40538</v>
          </cell>
          <cell r="B6978">
            <v>1939.54</v>
          </cell>
        </row>
        <row r="6979">
          <cell r="A6979">
            <v>40539</v>
          </cell>
          <cell r="B6979">
            <v>1939.54</v>
          </cell>
        </row>
        <row r="6980">
          <cell r="A6980">
            <v>40540</v>
          </cell>
          <cell r="B6980">
            <v>1964.57</v>
          </cell>
        </row>
        <row r="6981">
          <cell r="A6981">
            <v>40541</v>
          </cell>
          <cell r="B6981">
            <v>2027.33</v>
          </cell>
        </row>
        <row r="6982">
          <cell r="A6982">
            <v>40542</v>
          </cell>
          <cell r="B6982">
            <v>1989.88</v>
          </cell>
        </row>
        <row r="6983">
          <cell r="A6983">
            <v>40543</v>
          </cell>
          <cell r="B6983">
            <v>1913.98</v>
          </cell>
        </row>
        <row r="6984">
          <cell r="A6984">
            <v>40544</v>
          </cell>
          <cell r="B6984">
            <v>1913.98</v>
          </cell>
        </row>
        <row r="6985">
          <cell r="A6985">
            <v>40545</v>
          </cell>
          <cell r="B6985">
            <v>1913.98</v>
          </cell>
        </row>
        <row r="6986">
          <cell r="A6986">
            <v>40546</v>
          </cell>
          <cell r="B6986">
            <v>1913.98</v>
          </cell>
        </row>
        <row r="6987">
          <cell r="A6987">
            <v>40547</v>
          </cell>
          <cell r="B6987">
            <v>1902.71</v>
          </cell>
        </row>
        <row r="6988">
          <cell r="A6988">
            <v>40548</v>
          </cell>
          <cell r="B6988">
            <v>1899.86</v>
          </cell>
        </row>
        <row r="6989">
          <cell r="A6989">
            <v>40549</v>
          </cell>
          <cell r="B6989">
            <v>1894.82</v>
          </cell>
        </row>
        <row r="6990">
          <cell r="A6990">
            <v>40550</v>
          </cell>
          <cell r="B6990">
            <v>1869.94</v>
          </cell>
        </row>
        <row r="6991">
          <cell r="A6991">
            <v>40551</v>
          </cell>
          <cell r="B6991">
            <v>1859.97</v>
          </cell>
        </row>
        <row r="6992">
          <cell r="A6992">
            <v>40552</v>
          </cell>
          <cell r="B6992">
            <v>1859.97</v>
          </cell>
        </row>
        <row r="6993">
          <cell r="A6993">
            <v>40553</v>
          </cell>
          <cell r="B6993">
            <v>1859.97</v>
          </cell>
        </row>
        <row r="6994">
          <cell r="A6994">
            <v>40554</v>
          </cell>
          <cell r="B6994">
            <v>1859.97</v>
          </cell>
        </row>
        <row r="6995">
          <cell r="A6995">
            <v>40555</v>
          </cell>
          <cell r="B6995">
            <v>1856.79</v>
          </cell>
        </row>
        <row r="6996">
          <cell r="A6996">
            <v>40556</v>
          </cell>
          <cell r="B6996">
            <v>1855.46</v>
          </cell>
        </row>
        <row r="6997">
          <cell r="A6997">
            <v>40557</v>
          </cell>
          <cell r="B6997">
            <v>1864.36</v>
          </cell>
        </row>
        <row r="6998">
          <cell r="A6998">
            <v>40558</v>
          </cell>
          <cell r="B6998">
            <v>1872.46</v>
          </cell>
        </row>
        <row r="6999">
          <cell r="A6999">
            <v>40559</v>
          </cell>
          <cell r="B6999">
            <v>1872.46</v>
          </cell>
        </row>
        <row r="7000">
          <cell r="A7000">
            <v>40560</v>
          </cell>
          <cell r="B7000">
            <v>1872.46</v>
          </cell>
        </row>
        <row r="7001">
          <cell r="A7001">
            <v>40561</v>
          </cell>
          <cell r="B7001">
            <v>1872.46</v>
          </cell>
        </row>
        <row r="7002">
          <cell r="A7002">
            <v>40562</v>
          </cell>
          <cell r="B7002">
            <v>1864.64</v>
          </cell>
        </row>
        <row r="7003">
          <cell r="A7003">
            <v>40563</v>
          </cell>
          <cell r="B7003">
            <v>1841.9</v>
          </cell>
        </row>
        <row r="7004">
          <cell r="A7004">
            <v>40564</v>
          </cell>
          <cell r="B7004">
            <v>1849.59</v>
          </cell>
        </row>
        <row r="7005">
          <cell r="A7005">
            <v>40565</v>
          </cell>
          <cell r="B7005">
            <v>1838.94</v>
          </cell>
        </row>
        <row r="7006">
          <cell r="A7006">
            <v>40566</v>
          </cell>
          <cell r="B7006">
            <v>1838.94</v>
          </cell>
        </row>
        <row r="7007">
          <cell r="A7007">
            <v>40567</v>
          </cell>
          <cell r="B7007">
            <v>1838.94</v>
          </cell>
        </row>
        <row r="7008">
          <cell r="A7008">
            <v>40568</v>
          </cell>
          <cell r="B7008">
            <v>1842.43</v>
          </cell>
        </row>
        <row r="7009">
          <cell r="A7009">
            <v>40569</v>
          </cell>
          <cell r="B7009">
            <v>1853.71</v>
          </cell>
        </row>
        <row r="7010">
          <cell r="A7010">
            <v>40570</v>
          </cell>
          <cell r="B7010">
            <v>1862.05</v>
          </cell>
        </row>
        <row r="7011">
          <cell r="A7011">
            <v>40571</v>
          </cell>
          <cell r="B7011">
            <v>1858.7</v>
          </cell>
        </row>
        <row r="7012">
          <cell r="A7012">
            <v>40572</v>
          </cell>
          <cell r="B7012">
            <v>1857.98</v>
          </cell>
        </row>
        <row r="7013">
          <cell r="A7013">
            <v>40573</v>
          </cell>
          <cell r="B7013">
            <v>1857.98</v>
          </cell>
        </row>
        <row r="7014">
          <cell r="A7014">
            <v>40574</v>
          </cell>
          <cell r="B7014">
            <v>1857.98</v>
          </cell>
        </row>
        <row r="7015">
          <cell r="A7015">
            <v>40575</v>
          </cell>
          <cell r="B7015">
            <v>1867.82</v>
          </cell>
        </row>
        <row r="7016">
          <cell r="A7016">
            <v>40576</v>
          </cell>
          <cell r="B7016">
            <v>1853.33</v>
          </cell>
        </row>
        <row r="7017">
          <cell r="A7017">
            <v>40577</v>
          </cell>
          <cell r="B7017">
            <v>1852.67</v>
          </cell>
        </row>
        <row r="7018">
          <cell r="A7018">
            <v>40578</v>
          </cell>
          <cell r="B7018">
            <v>1863.03</v>
          </cell>
        </row>
        <row r="7019">
          <cell r="A7019">
            <v>40579</v>
          </cell>
          <cell r="B7019">
            <v>1872.01</v>
          </cell>
        </row>
        <row r="7020">
          <cell r="A7020">
            <v>40580</v>
          </cell>
          <cell r="B7020">
            <v>1872.01</v>
          </cell>
        </row>
        <row r="7021">
          <cell r="A7021">
            <v>40581</v>
          </cell>
          <cell r="B7021">
            <v>1872.01</v>
          </cell>
        </row>
        <row r="7022">
          <cell r="A7022">
            <v>40582</v>
          </cell>
          <cell r="B7022">
            <v>1871.81</v>
          </cell>
        </row>
        <row r="7023">
          <cell r="A7023">
            <v>40583</v>
          </cell>
          <cell r="B7023">
            <v>1875.32</v>
          </cell>
        </row>
        <row r="7024">
          <cell r="A7024">
            <v>40584</v>
          </cell>
          <cell r="B7024">
            <v>1891.54</v>
          </cell>
        </row>
        <row r="7025">
          <cell r="A7025">
            <v>40585</v>
          </cell>
          <cell r="B7025">
            <v>1889.1</v>
          </cell>
        </row>
        <row r="7026">
          <cell r="A7026">
            <v>40586</v>
          </cell>
          <cell r="B7026">
            <v>1880.37</v>
          </cell>
        </row>
        <row r="7027">
          <cell r="A7027">
            <v>40587</v>
          </cell>
          <cell r="B7027">
            <v>1880.37</v>
          </cell>
        </row>
        <row r="7028">
          <cell r="A7028">
            <v>40588</v>
          </cell>
          <cell r="B7028">
            <v>1880.37</v>
          </cell>
        </row>
        <row r="7029">
          <cell r="A7029">
            <v>40589</v>
          </cell>
          <cell r="B7029">
            <v>1891.84</v>
          </cell>
        </row>
        <row r="7030">
          <cell r="A7030">
            <v>40590</v>
          </cell>
          <cell r="B7030">
            <v>1902.01</v>
          </cell>
        </row>
        <row r="7031">
          <cell r="A7031">
            <v>40591</v>
          </cell>
          <cell r="B7031">
            <v>1907.69</v>
          </cell>
        </row>
        <row r="7032">
          <cell r="A7032">
            <v>40592</v>
          </cell>
          <cell r="B7032">
            <v>1893.46</v>
          </cell>
        </row>
        <row r="7033">
          <cell r="A7033">
            <v>40593</v>
          </cell>
          <cell r="B7033">
            <v>1879.15</v>
          </cell>
        </row>
        <row r="7034">
          <cell r="A7034">
            <v>40594</v>
          </cell>
          <cell r="B7034">
            <v>1879.15</v>
          </cell>
        </row>
        <row r="7035">
          <cell r="A7035">
            <v>40595</v>
          </cell>
          <cell r="B7035">
            <v>1879.15</v>
          </cell>
        </row>
        <row r="7036">
          <cell r="A7036">
            <v>40596</v>
          </cell>
          <cell r="B7036">
            <v>1879.15</v>
          </cell>
        </row>
        <row r="7037">
          <cell r="A7037">
            <v>40597</v>
          </cell>
          <cell r="B7037">
            <v>1889.69</v>
          </cell>
        </row>
        <row r="7038">
          <cell r="A7038">
            <v>40598</v>
          </cell>
          <cell r="B7038">
            <v>1898.28</v>
          </cell>
        </row>
        <row r="7039">
          <cell r="A7039">
            <v>40599</v>
          </cell>
          <cell r="B7039">
            <v>1898.39</v>
          </cell>
        </row>
        <row r="7040">
          <cell r="A7040">
            <v>40600</v>
          </cell>
          <cell r="B7040">
            <v>1895.56</v>
          </cell>
        </row>
        <row r="7041">
          <cell r="A7041">
            <v>40601</v>
          </cell>
          <cell r="B7041">
            <v>1895.56</v>
          </cell>
        </row>
        <row r="7042">
          <cell r="A7042">
            <v>40602</v>
          </cell>
          <cell r="B7042">
            <v>1895.56</v>
          </cell>
        </row>
        <row r="7043">
          <cell r="A7043">
            <v>40603</v>
          </cell>
          <cell r="B7043">
            <v>1907.37</v>
          </cell>
        </row>
        <row r="7044">
          <cell r="A7044">
            <v>40604</v>
          </cell>
          <cell r="B7044">
            <v>1913.21</v>
          </cell>
        </row>
        <row r="7045">
          <cell r="A7045">
            <v>40605</v>
          </cell>
          <cell r="B7045">
            <v>1916.05</v>
          </cell>
        </row>
        <row r="7046">
          <cell r="A7046">
            <v>40606</v>
          </cell>
          <cell r="B7046">
            <v>1904.73</v>
          </cell>
        </row>
        <row r="7047">
          <cell r="A7047">
            <v>40607</v>
          </cell>
          <cell r="B7047">
            <v>1890.23</v>
          </cell>
        </row>
        <row r="7048">
          <cell r="A7048">
            <v>40608</v>
          </cell>
          <cell r="B7048">
            <v>1890.23</v>
          </cell>
        </row>
        <row r="7049">
          <cell r="A7049">
            <v>40609</v>
          </cell>
          <cell r="B7049">
            <v>1890.23</v>
          </cell>
        </row>
        <row r="7050">
          <cell r="A7050">
            <v>40610</v>
          </cell>
          <cell r="B7050">
            <v>1893.17</v>
          </cell>
        </row>
        <row r="7051">
          <cell r="A7051">
            <v>40611</v>
          </cell>
          <cell r="B7051">
            <v>1889.85</v>
          </cell>
        </row>
        <row r="7052">
          <cell r="A7052">
            <v>40612</v>
          </cell>
          <cell r="B7052">
            <v>1879.49</v>
          </cell>
        </row>
        <row r="7053">
          <cell r="A7053">
            <v>40613</v>
          </cell>
          <cell r="B7053">
            <v>1871.97</v>
          </cell>
        </row>
        <row r="7054">
          <cell r="A7054">
            <v>40614</v>
          </cell>
          <cell r="B7054">
            <v>1866.2</v>
          </cell>
        </row>
        <row r="7055">
          <cell r="A7055">
            <v>40615</v>
          </cell>
          <cell r="B7055">
            <v>1866.2</v>
          </cell>
        </row>
        <row r="7056">
          <cell r="A7056">
            <v>40616</v>
          </cell>
          <cell r="B7056">
            <v>1866.2</v>
          </cell>
        </row>
        <row r="7057">
          <cell r="A7057">
            <v>40617</v>
          </cell>
          <cell r="B7057">
            <v>1876.29</v>
          </cell>
        </row>
        <row r="7058">
          <cell r="A7058">
            <v>40618</v>
          </cell>
          <cell r="B7058">
            <v>1887.67</v>
          </cell>
        </row>
        <row r="7059">
          <cell r="A7059">
            <v>40619</v>
          </cell>
          <cell r="B7059">
            <v>1892.62</v>
          </cell>
        </row>
        <row r="7060">
          <cell r="A7060">
            <v>40620</v>
          </cell>
          <cell r="B7060">
            <v>1876.78</v>
          </cell>
        </row>
        <row r="7061">
          <cell r="A7061">
            <v>40621</v>
          </cell>
          <cell r="B7061">
            <v>1874.79</v>
          </cell>
        </row>
        <row r="7062">
          <cell r="A7062">
            <v>40622</v>
          </cell>
          <cell r="B7062">
            <v>1874.79</v>
          </cell>
        </row>
        <row r="7063">
          <cell r="A7063">
            <v>40623</v>
          </cell>
          <cell r="B7063">
            <v>1874.79</v>
          </cell>
        </row>
        <row r="7064">
          <cell r="A7064">
            <v>40624</v>
          </cell>
          <cell r="B7064">
            <v>1874.79</v>
          </cell>
        </row>
        <row r="7065">
          <cell r="A7065">
            <v>40625</v>
          </cell>
          <cell r="B7065">
            <v>1866.34</v>
          </cell>
        </row>
        <row r="7066">
          <cell r="A7066">
            <v>40626</v>
          </cell>
          <cell r="B7066">
            <v>1867.74</v>
          </cell>
        </row>
        <row r="7067">
          <cell r="A7067">
            <v>40627</v>
          </cell>
          <cell r="B7067">
            <v>1865.11</v>
          </cell>
        </row>
        <row r="7068">
          <cell r="A7068">
            <v>40628</v>
          </cell>
          <cell r="B7068">
            <v>1871.37</v>
          </cell>
        </row>
        <row r="7069">
          <cell r="A7069">
            <v>40629</v>
          </cell>
          <cell r="B7069">
            <v>1871.37</v>
          </cell>
        </row>
        <row r="7070">
          <cell r="A7070">
            <v>40630</v>
          </cell>
          <cell r="B7070">
            <v>1871.37</v>
          </cell>
        </row>
        <row r="7071">
          <cell r="A7071">
            <v>40631</v>
          </cell>
          <cell r="B7071">
            <v>1877.84</v>
          </cell>
        </row>
        <row r="7072">
          <cell r="A7072">
            <v>40632</v>
          </cell>
          <cell r="B7072">
            <v>1888</v>
          </cell>
        </row>
        <row r="7073">
          <cell r="A7073">
            <v>40633</v>
          </cell>
          <cell r="B7073">
            <v>1879.47</v>
          </cell>
        </row>
        <row r="7074">
          <cell r="A7074">
            <v>40634</v>
          </cell>
          <cell r="B7074">
            <v>1870.6</v>
          </cell>
        </row>
        <row r="7075">
          <cell r="A7075">
            <v>40635</v>
          </cell>
          <cell r="B7075">
            <v>1858.95</v>
          </cell>
        </row>
        <row r="7076">
          <cell r="A7076">
            <v>40636</v>
          </cell>
          <cell r="B7076">
            <v>1858.95</v>
          </cell>
        </row>
        <row r="7077">
          <cell r="A7077">
            <v>40637</v>
          </cell>
          <cell r="B7077">
            <v>1858.95</v>
          </cell>
        </row>
        <row r="7078">
          <cell r="A7078">
            <v>40638</v>
          </cell>
          <cell r="B7078">
            <v>1846.78</v>
          </cell>
        </row>
        <row r="7079">
          <cell r="A7079">
            <v>40639</v>
          </cell>
          <cell r="B7079">
            <v>1838.29</v>
          </cell>
        </row>
        <row r="7080">
          <cell r="A7080">
            <v>40640</v>
          </cell>
          <cell r="B7080">
            <v>1826.97</v>
          </cell>
        </row>
        <row r="7081">
          <cell r="A7081">
            <v>40641</v>
          </cell>
          <cell r="B7081">
            <v>1825.09</v>
          </cell>
        </row>
        <row r="7082">
          <cell r="A7082">
            <v>40642</v>
          </cell>
          <cell r="B7082">
            <v>1817.35</v>
          </cell>
        </row>
        <row r="7083">
          <cell r="A7083">
            <v>40643</v>
          </cell>
          <cell r="B7083">
            <v>1817.35</v>
          </cell>
        </row>
        <row r="7084">
          <cell r="A7084">
            <v>40644</v>
          </cell>
          <cell r="B7084">
            <v>1817.35</v>
          </cell>
        </row>
        <row r="7085">
          <cell r="A7085">
            <v>40645</v>
          </cell>
          <cell r="B7085">
            <v>1815.79</v>
          </cell>
        </row>
        <row r="7086">
          <cell r="A7086">
            <v>40646</v>
          </cell>
          <cell r="B7086">
            <v>1818.14</v>
          </cell>
        </row>
        <row r="7087">
          <cell r="A7087">
            <v>40647</v>
          </cell>
          <cell r="B7087">
            <v>1818.91</v>
          </cell>
        </row>
        <row r="7088">
          <cell r="A7088">
            <v>40648</v>
          </cell>
          <cell r="B7088">
            <v>1811.1</v>
          </cell>
        </row>
        <row r="7089">
          <cell r="A7089">
            <v>40649</v>
          </cell>
          <cell r="B7089">
            <v>1800.63</v>
          </cell>
        </row>
        <row r="7090">
          <cell r="A7090">
            <v>40650</v>
          </cell>
          <cell r="B7090">
            <v>1800.63</v>
          </cell>
        </row>
        <row r="7091">
          <cell r="A7091">
            <v>40651</v>
          </cell>
          <cell r="B7091">
            <v>1800.63</v>
          </cell>
        </row>
        <row r="7092">
          <cell r="A7092">
            <v>40652</v>
          </cell>
          <cell r="B7092">
            <v>1799.79</v>
          </cell>
        </row>
        <row r="7093">
          <cell r="A7093">
            <v>40653</v>
          </cell>
          <cell r="B7093">
            <v>1790.54</v>
          </cell>
        </row>
        <row r="7094">
          <cell r="A7094">
            <v>40654</v>
          </cell>
          <cell r="B7094">
            <v>1782.59</v>
          </cell>
        </row>
        <row r="7095">
          <cell r="A7095">
            <v>40655</v>
          </cell>
          <cell r="B7095">
            <v>1782.59</v>
          </cell>
        </row>
        <row r="7096">
          <cell r="A7096">
            <v>40656</v>
          </cell>
          <cell r="B7096">
            <v>1782.59</v>
          </cell>
        </row>
        <row r="7097">
          <cell r="A7097">
            <v>40657</v>
          </cell>
          <cell r="B7097">
            <v>1782.59</v>
          </cell>
        </row>
        <row r="7098">
          <cell r="A7098">
            <v>40658</v>
          </cell>
          <cell r="B7098">
            <v>1782.59</v>
          </cell>
        </row>
        <row r="7099">
          <cell r="A7099">
            <v>40659</v>
          </cell>
          <cell r="B7099">
            <v>1781.56</v>
          </cell>
        </row>
        <row r="7100">
          <cell r="A7100">
            <v>40660</v>
          </cell>
          <cell r="B7100">
            <v>1787.88</v>
          </cell>
        </row>
        <row r="7101">
          <cell r="A7101">
            <v>40661</v>
          </cell>
          <cell r="B7101">
            <v>1784.11</v>
          </cell>
        </row>
        <row r="7102">
          <cell r="A7102">
            <v>40662</v>
          </cell>
          <cell r="B7102">
            <v>1767.54</v>
          </cell>
        </row>
        <row r="7103">
          <cell r="A7103">
            <v>40663</v>
          </cell>
          <cell r="B7103">
            <v>1768.19</v>
          </cell>
        </row>
        <row r="7104">
          <cell r="A7104">
            <v>40664</v>
          </cell>
          <cell r="B7104">
            <v>1768.19</v>
          </cell>
        </row>
        <row r="7105">
          <cell r="A7105">
            <v>40665</v>
          </cell>
          <cell r="B7105">
            <v>1768.19</v>
          </cell>
        </row>
        <row r="7106">
          <cell r="A7106">
            <v>40666</v>
          </cell>
          <cell r="B7106">
            <v>1768.37</v>
          </cell>
        </row>
        <row r="7107">
          <cell r="A7107">
            <v>40667</v>
          </cell>
          <cell r="B7107">
            <v>1767.05</v>
          </cell>
        </row>
        <row r="7108">
          <cell r="A7108">
            <v>40668</v>
          </cell>
          <cell r="B7108">
            <v>1763.45</v>
          </cell>
        </row>
        <row r="7109">
          <cell r="A7109">
            <v>40669</v>
          </cell>
          <cell r="B7109">
            <v>1769.46</v>
          </cell>
        </row>
        <row r="7110">
          <cell r="A7110">
            <v>40670</v>
          </cell>
          <cell r="B7110">
            <v>1763.12</v>
          </cell>
        </row>
        <row r="7111">
          <cell r="A7111">
            <v>40671</v>
          </cell>
          <cell r="B7111">
            <v>1763.12</v>
          </cell>
        </row>
        <row r="7112">
          <cell r="A7112">
            <v>40672</v>
          </cell>
          <cell r="B7112">
            <v>1763.12</v>
          </cell>
        </row>
        <row r="7113">
          <cell r="A7113">
            <v>40673</v>
          </cell>
          <cell r="B7113">
            <v>1779.7</v>
          </cell>
        </row>
        <row r="7114">
          <cell r="A7114">
            <v>40674</v>
          </cell>
          <cell r="B7114">
            <v>1791.72</v>
          </cell>
        </row>
        <row r="7115">
          <cell r="A7115">
            <v>40675</v>
          </cell>
          <cell r="B7115">
            <v>1798.66</v>
          </cell>
        </row>
        <row r="7116">
          <cell r="A7116">
            <v>40676</v>
          </cell>
          <cell r="B7116">
            <v>1807.86</v>
          </cell>
        </row>
        <row r="7117">
          <cell r="A7117">
            <v>40677</v>
          </cell>
          <cell r="B7117">
            <v>1805.37</v>
          </cell>
        </row>
        <row r="7118">
          <cell r="A7118">
            <v>40678</v>
          </cell>
          <cell r="B7118">
            <v>1805.37</v>
          </cell>
        </row>
        <row r="7119">
          <cell r="A7119">
            <v>40679</v>
          </cell>
          <cell r="B7119">
            <v>1805.37</v>
          </cell>
        </row>
        <row r="7120">
          <cell r="A7120">
            <v>40680</v>
          </cell>
          <cell r="B7120">
            <v>1814.98</v>
          </cell>
        </row>
        <row r="7121">
          <cell r="A7121">
            <v>40681</v>
          </cell>
          <cell r="B7121">
            <v>1826.03</v>
          </cell>
        </row>
        <row r="7122">
          <cell r="A7122">
            <v>40682</v>
          </cell>
          <cell r="B7122">
            <v>1824.62</v>
          </cell>
        </row>
        <row r="7123">
          <cell r="A7123">
            <v>40683</v>
          </cell>
          <cell r="B7123">
            <v>1814.99</v>
          </cell>
        </row>
        <row r="7124">
          <cell r="A7124">
            <v>40684</v>
          </cell>
          <cell r="B7124">
            <v>1819.86</v>
          </cell>
        </row>
        <row r="7125">
          <cell r="A7125">
            <v>40685</v>
          </cell>
          <cell r="B7125">
            <v>1819.86</v>
          </cell>
        </row>
        <row r="7126">
          <cell r="A7126">
            <v>40686</v>
          </cell>
          <cell r="B7126">
            <v>1819.86</v>
          </cell>
        </row>
        <row r="7127">
          <cell r="A7127">
            <v>40687</v>
          </cell>
          <cell r="B7127">
            <v>1828.12</v>
          </cell>
        </row>
        <row r="7128">
          <cell r="A7128">
            <v>40688</v>
          </cell>
          <cell r="B7128">
            <v>1828.64</v>
          </cell>
        </row>
        <row r="7129">
          <cell r="A7129">
            <v>40689</v>
          </cell>
          <cell r="B7129">
            <v>1831.58</v>
          </cell>
        </row>
        <row r="7130">
          <cell r="A7130">
            <v>40690</v>
          </cell>
          <cell r="B7130">
            <v>1829.75</v>
          </cell>
        </row>
        <row r="7131">
          <cell r="A7131">
            <v>40691</v>
          </cell>
          <cell r="B7131">
            <v>1817.34</v>
          </cell>
        </row>
        <row r="7132">
          <cell r="A7132">
            <v>40692</v>
          </cell>
          <cell r="B7132">
            <v>1817.34</v>
          </cell>
        </row>
        <row r="7133">
          <cell r="A7133">
            <v>40693</v>
          </cell>
          <cell r="B7133">
            <v>1817.34</v>
          </cell>
        </row>
        <row r="7134">
          <cell r="A7134">
            <v>40694</v>
          </cell>
          <cell r="B7134">
            <v>1817.34</v>
          </cell>
        </row>
        <row r="7135">
          <cell r="A7135">
            <v>40695</v>
          </cell>
          <cell r="B7135">
            <v>1797.83</v>
          </cell>
        </row>
        <row r="7136">
          <cell r="A7136">
            <v>40696</v>
          </cell>
          <cell r="B7136">
            <v>1789.41</v>
          </cell>
        </row>
        <row r="7137">
          <cell r="A7137">
            <v>40697</v>
          </cell>
          <cell r="B7137">
            <v>1784.12</v>
          </cell>
        </row>
        <row r="7138">
          <cell r="A7138">
            <v>40698</v>
          </cell>
          <cell r="B7138">
            <v>1785.05</v>
          </cell>
        </row>
        <row r="7139">
          <cell r="A7139">
            <v>40699</v>
          </cell>
          <cell r="B7139">
            <v>1785.05</v>
          </cell>
        </row>
        <row r="7140">
          <cell r="A7140">
            <v>40700</v>
          </cell>
          <cell r="B7140">
            <v>1785.05</v>
          </cell>
        </row>
        <row r="7141">
          <cell r="A7141">
            <v>40701</v>
          </cell>
          <cell r="B7141">
            <v>1785.05</v>
          </cell>
        </row>
        <row r="7142">
          <cell r="A7142">
            <v>40702</v>
          </cell>
          <cell r="B7142">
            <v>1770.13</v>
          </cell>
        </row>
        <row r="7143">
          <cell r="A7143">
            <v>40703</v>
          </cell>
          <cell r="B7143">
            <v>1769.83</v>
          </cell>
        </row>
        <row r="7144">
          <cell r="A7144">
            <v>40704</v>
          </cell>
          <cell r="B7144">
            <v>1772.59</v>
          </cell>
        </row>
        <row r="7145">
          <cell r="A7145">
            <v>40705</v>
          </cell>
          <cell r="B7145">
            <v>1774.94</v>
          </cell>
        </row>
        <row r="7146">
          <cell r="A7146">
            <v>40706</v>
          </cell>
          <cell r="B7146">
            <v>1774.94</v>
          </cell>
        </row>
        <row r="7147">
          <cell r="A7147">
            <v>40707</v>
          </cell>
          <cell r="B7147">
            <v>1774.94</v>
          </cell>
        </row>
        <row r="7148">
          <cell r="A7148">
            <v>40708</v>
          </cell>
          <cell r="B7148">
            <v>1777.64</v>
          </cell>
        </row>
        <row r="7149">
          <cell r="A7149">
            <v>40709</v>
          </cell>
          <cell r="B7149">
            <v>1774.24</v>
          </cell>
        </row>
        <row r="7150">
          <cell r="A7150">
            <v>40710</v>
          </cell>
          <cell r="B7150">
            <v>1781.4</v>
          </cell>
        </row>
        <row r="7151">
          <cell r="A7151">
            <v>40711</v>
          </cell>
          <cell r="B7151">
            <v>1793.92</v>
          </cell>
        </row>
        <row r="7152">
          <cell r="A7152">
            <v>40712</v>
          </cell>
          <cell r="B7152">
            <v>1787.8</v>
          </cell>
        </row>
        <row r="7153">
          <cell r="A7153">
            <v>40713</v>
          </cell>
          <cell r="B7153">
            <v>1787.8</v>
          </cell>
        </row>
        <row r="7154">
          <cell r="A7154">
            <v>40714</v>
          </cell>
          <cell r="B7154">
            <v>1787.8</v>
          </cell>
        </row>
        <row r="7155">
          <cell r="A7155">
            <v>40715</v>
          </cell>
          <cell r="B7155">
            <v>1789.47</v>
          </cell>
        </row>
        <row r="7156">
          <cell r="A7156">
            <v>40716</v>
          </cell>
          <cell r="B7156">
            <v>1780.48</v>
          </cell>
        </row>
        <row r="7157">
          <cell r="A7157">
            <v>40717</v>
          </cell>
          <cell r="B7157">
            <v>1779.1</v>
          </cell>
        </row>
        <row r="7158">
          <cell r="A7158">
            <v>40718</v>
          </cell>
          <cell r="B7158">
            <v>1788.11</v>
          </cell>
        </row>
        <row r="7159">
          <cell r="A7159">
            <v>40719</v>
          </cell>
          <cell r="B7159">
            <v>1787.8</v>
          </cell>
        </row>
        <row r="7160">
          <cell r="A7160">
            <v>40720</v>
          </cell>
          <cell r="B7160">
            <v>1787.8</v>
          </cell>
        </row>
        <row r="7161">
          <cell r="A7161">
            <v>40721</v>
          </cell>
          <cell r="B7161">
            <v>1787.8</v>
          </cell>
        </row>
        <row r="7162">
          <cell r="A7162">
            <v>40722</v>
          </cell>
          <cell r="B7162">
            <v>1787.8</v>
          </cell>
        </row>
        <row r="7163">
          <cell r="A7163">
            <v>40723</v>
          </cell>
          <cell r="B7163">
            <v>1786.73</v>
          </cell>
        </row>
        <row r="7164">
          <cell r="A7164">
            <v>40724</v>
          </cell>
          <cell r="B7164">
            <v>1780.16</v>
          </cell>
        </row>
        <row r="7165">
          <cell r="A7165">
            <v>40725</v>
          </cell>
          <cell r="B7165">
            <v>1772.32</v>
          </cell>
        </row>
        <row r="7166">
          <cell r="A7166">
            <v>40726</v>
          </cell>
          <cell r="B7166">
            <v>1762.59</v>
          </cell>
        </row>
        <row r="7167">
          <cell r="A7167">
            <v>40727</v>
          </cell>
          <cell r="B7167">
            <v>1762.59</v>
          </cell>
        </row>
        <row r="7168">
          <cell r="A7168">
            <v>40728</v>
          </cell>
          <cell r="B7168">
            <v>1762.59</v>
          </cell>
        </row>
        <row r="7169">
          <cell r="A7169">
            <v>40729</v>
          </cell>
          <cell r="B7169">
            <v>1762.59</v>
          </cell>
        </row>
        <row r="7170">
          <cell r="A7170">
            <v>40730</v>
          </cell>
          <cell r="B7170">
            <v>1766.57</v>
          </cell>
        </row>
        <row r="7171">
          <cell r="A7171">
            <v>40731</v>
          </cell>
          <cell r="B7171">
            <v>1767.47</v>
          </cell>
        </row>
        <row r="7172">
          <cell r="A7172">
            <v>40732</v>
          </cell>
          <cell r="B7172">
            <v>1759.38</v>
          </cell>
        </row>
        <row r="7173">
          <cell r="A7173">
            <v>40733</v>
          </cell>
          <cell r="B7173">
            <v>1759.41</v>
          </cell>
        </row>
        <row r="7174">
          <cell r="A7174">
            <v>40734</v>
          </cell>
          <cell r="B7174">
            <v>1759.41</v>
          </cell>
        </row>
        <row r="7175">
          <cell r="A7175">
            <v>40735</v>
          </cell>
          <cell r="B7175">
            <v>1759.41</v>
          </cell>
        </row>
        <row r="7176">
          <cell r="A7176">
            <v>40736</v>
          </cell>
          <cell r="B7176">
            <v>1768.42</v>
          </cell>
        </row>
        <row r="7177">
          <cell r="A7177">
            <v>40737</v>
          </cell>
          <cell r="B7177">
            <v>1765.32</v>
          </cell>
        </row>
        <row r="7178">
          <cell r="A7178">
            <v>40738</v>
          </cell>
          <cell r="B7178">
            <v>1758.25</v>
          </cell>
        </row>
        <row r="7179">
          <cell r="A7179">
            <v>40739</v>
          </cell>
          <cell r="B7179">
            <v>1748.41</v>
          </cell>
        </row>
        <row r="7180">
          <cell r="A7180">
            <v>40740</v>
          </cell>
          <cell r="B7180">
            <v>1750.9</v>
          </cell>
        </row>
        <row r="7181">
          <cell r="A7181">
            <v>40741</v>
          </cell>
          <cell r="B7181">
            <v>1750.9</v>
          </cell>
        </row>
        <row r="7182">
          <cell r="A7182">
            <v>40742</v>
          </cell>
          <cell r="B7182">
            <v>1750.9</v>
          </cell>
        </row>
        <row r="7183">
          <cell r="A7183">
            <v>40743</v>
          </cell>
          <cell r="B7183">
            <v>1758.99</v>
          </cell>
        </row>
        <row r="7184">
          <cell r="A7184">
            <v>40744</v>
          </cell>
          <cell r="B7184">
            <v>1757.49</v>
          </cell>
        </row>
        <row r="7185">
          <cell r="A7185">
            <v>40745</v>
          </cell>
          <cell r="B7185">
            <v>1757.49</v>
          </cell>
        </row>
        <row r="7186">
          <cell r="A7186">
            <v>40746</v>
          </cell>
          <cell r="B7186">
            <v>1756.38</v>
          </cell>
        </row>
        <row r="7187">
          <cell r="A7187">
            <v>40747</v>
          </cell>
          <cell r="B7187">
            <v>1757.35</v>
          </cell>
        </row>
        <row r="7188">
          <cell r="A7188">
            <v>40748</v>
          </cell>
          <cell r="B7188">
            <v>1757.35</v>
          </cell>
        </row>
        <row r="7189">
          <cell r="A7189">
            <v>40749</v>
          </cell>
          <cell r="B7189">
            <v>1757.35</v>
          </cell>
        </row>
        <row r="7190">
          <cell r="A7190">
            <v>40750</v>
          </cell>
          <cell r="B7190">
            <v>1768.02</v>
          </cell>
        </row>
        <row r="7191">
          <cell r="A7191">
            <v>40751</v>
          </cell>
          <cell r="B7191">
            <v>1759.88</v>
          </cell>
        </row>
        <row r="7192">
          <cell r="A7192">
            <v>40752</v>
          </cell>
          <cell r="B7192">
            <v>1764.89</v>
          </cell>
        </row>
        <row r="7193">
          <cell r="A7193">
            <v>40753</v>
          </cell>
          <cell r="B7193">
            <v>1771.15</v>
          </cell>
        </row>
        <row r="7194">
          <cell r="A7194">
            <v>40754</v>
          </cell>
          <cell r="B7194">
            <v>1777.82</v>
          </cell>
        </row>
        <row r="7195">
          <cell r="A7195">
            <v>40755</v>
          </cell>
          <cell r="B7195">
            <v>1777.82</v>
          </cell>
        </row>
        <row r="7196">
          <cell r="A7196">
            <v>40756</v>
          </cell>
          <cell r="B7196">
            <v>1777.82</v>
          </cell>
        </row>
        <row r="7197">
          <cell r="A7197">
            <v>40757</v>
          </cell>
          <cell r="B7197">
            <v>1771.81</v>
          </cell>
        </row>
        <row r="7198">
          <cell r="A7198">
            <v>40758</v>
          </cell>
          <cell r="B7198">
            <v>1765.53</v>
          </cell>
        </row>
        <row r="7199">
          <cell r="A7199">
            <v>40759</v>
          </cell>
          <cell r="B7199">
            <v>1772.52</v>
          </cell>
        </row>
        <row r="7200">
          <cell r="A7200">
            <v>40760</v>
          </cell>
          <cell r="B7200">
            <v>1781.33</v>
          </cell>
        </row>
        <row r="7201">
          <cell r="A7201">
            <v>40761</v>
          </cell>
          <cell r="B7201">
            <v>1792.68</v>
          </cell>
        </row>
        <row r="7202">
          <cell r="A7202">
            <v>40762</v>
          </cell>
          <cell r="B7202">
            <v>1792.68</v>
          </cell>
        </row>
        <row r="7203">
          <cell r="A7203">
            <v>40763</v>
          </cell>
          <cell r="B7203">
            <v>1792.68</v>
          </cell>
        </row>
        <row r="7204">
          <cell r="A7204">
            <v>40764</v>
          </cell>
          <cell r="B7204">
            <v>1811.18</v>
          </cell>
        </row>
        <row r="7205">
          <cell r="A7205">
            <v>40765</v>
          </cell>
          <cell r="B7205">
            <v>1811.68</v>
          </cell>
        </row>
        <row r="7206">
          <cell r="A7206">
            <v>40766</v>
          </cell>
          <cell r="B7206">
            <v>1800.97</v>
          </cell>
        </row>
        <row r="7207">
          <cell r="A7207">
            <v>40767</v>
          </cell>
          <cell r="B7207">
            <v>1793.47</v>
          </cell>
        </row>
        <row r="7208">
          <cell r="A7208">
            <v>40768</v>
          </cell>
          <cell r="B7208">
            <v>1783.35</v>
          </cell>
        </row>
        <row r="7209">
          <cell r="A7209">
            <v>40769</v>
          </cell>
          <cell r="B7209">
            <v>1783.35</v>
          </cell>
        </row>
        <row r="7210">
          <cell r="A7210">
            <v>40770</v>
          </cell>
          <cell r="B7210">
            <v>1783.35</v>
          </cell>
        </row>
        <row r="7211">
          <cell r="A7211">
            <v>40771</v>
          </cell>
          <cell r="B7211">
            <v>1783.35</v>
          </cell>
        </row>
        <row r="7212">
          <cell r="A7212">
            <v>40772</v>
          </cell>
          <cell r="B7212">
            <v>1776.66</v>
          </cell>
        </row>
        <row r="7213">
          <cell r="A7213">
            <v>40773</v>
          </cell>
          <cell r="B7213">
            <v>1767.29</v>
          </cell>
        </row>
        <row r="7214">
          <cell r="A7214">
            <v>40774</v>
          </cell>
          <cell r="B7214">
            <v>1775.84</v>
          </cell>
        </row>
        <row r="7215">
          <cell r="A7215">
            <v>40775</v>
          </cell>
          <cell r="B7215">
            <v>1779.05</v>
          </cell>
        </row>
        <row r="7216">
          <cell r="A7216">
            <v>40776</v>
          </cell>
          <cell r="B7216">
            <v>1779.05</v>
          </cell>
        </row>
        <row r="7217">
          <cell r="A7217">
            <v>40777</v>
          </cell>
          <cell r="B7217">
            <v>1779.05</v>
          </cell>
        </row>
        <row r="7218">
          <cell r="A7218">
            <v>40778</v>
          </cell>
          <cell r="B7218">
            <v>1779.86</v>
          </cell>
        </row>
        <row r="7219">
          <cell r="A7219">
            <v>40779</v>
          </cell>
          <cell r="B7219">
            <v>1781.91</v>
          </cell>
        </row>
        <row r="7220">
          <cell r="A7220">
            <v>40780</v>
          </cell>
          <cell r="B7220">
            <v>1791.61</v>
          </cell>
        </row>
        <row r="7221">
          <cell r="A7221">
            <v>40781</v>
          </cell>
          <cell r="B7221">
            <v>1791.05</v>
          </cell>
        </row>
        <row r="7222">
          <cell r="A7222">
            <v>40782</v>
          </cell>
          <cell r="B7222">
            <v>1794.02</v>
          </cell>
        </row>
        <row r="7223">
          <cell r="A7223">
            <v>40783</v>
          </cell>
          <cell r="B7223">
            <v>1794.02</v>
          </cell>
        </row>
        <row r="7224">
          <cell r="A7224">
            <v>40784</v>
          </cell>
          <cell r="B7224">
            <v>1794.02</v>
          </cell>
        </row>
        <row r="7225">
          <cell r="A7225">
            <v>40785</v>
          </cell>
          <cell r="B7225">
            <v>1787.52</v>
          </cell>
        </row>
        <row r="7226">
          <cell r="A7226">
            <v>40786</v>
          </cell>
          <cell r="B7226">
            <v>1783.66</v>
          </cell>
        </row>
        <row r="7227">
          <cell r="A7227">
            <v>40787</v>
          </cell>
          <cell r="B7227">
            <v>1780.26</v>
          </cell>
        </row>
        <row r="7228">
          <cell r="A7228">
            <v>40788</v>
          </cell>
          <cell r="B7228">
            <v>1778.51</v>
          </cell>
        </row>
        <row r="7229">
          <cell r="A7229">
            <v>40789</v>
          </cell>
          <cell r="B7229">
            <v>1782.8</v>
          </cell>
        </row>
        <row r="7230">
          <cell r="A7230">
            <v>40790</v>
          </cell>
          <cell r="B7230">
            <v>1782.8</v>
          </cell>
        </row>
        <row r="7231">
          <cell r="A7231">
            <v>40791</v>
          </cell>
          <cell r="B7231">
            <v>1782.8</v>
          </cell>
        </row>
        <row r="7232">
          <cell r="A7232">
            <v>40792</v>
          </cell>
          <cell r="B7232">
            <v>1782.8</v>
          </cell>
        </row>
        <row r="7233">
          <cell r="A7233">
            <v>40793</v>
          </cell>
          <cell r="B7233">
            <v>1791.89</v>
          </cell>
        </row>
        <row r="7234">
          <cell r="A7234">
            <v>40794</v>
          </cell>
          <cell r="B7234">
            <v>1789.3</v>
          </cell>
        </row>
        <row r="7235">
          <cell r="A7235">
            <v>40795</v>
          </cell>
          <cell r="B7235">
            <v>1789.9</v>
          </cell>
        </row>
        <row r="7236">
          <cell r="A7236">
            <v>40796</v>
          </cell>
          <cell r="B7236">
            <v>1796.58</v>
          </cell>
        </row>
        <row r="7237">
          <cell r="A7237">
            <v>40797</v>
          </cell>
          <cell r="B7237">
            <v>1796.58</v>
          </cell>
        </row>
        <row r="7238">
          <cell r="A7238">
            <v>40798</v>
          </cell>
          <cell r="B7238">
            <v>1796.58</v>
          </cell>
        </row>
        <row r="7239">
          <cell r="A7239">
            <v>40799</v>
          </cell>
          <cell r="B7239">
            <v>1811.34</v>
          </cell>
        </row>
        <row r="7240">
          <cell r="A7240">
            <v>40800</v>
          </cell>
          <cell r="B7240">
            <v>1813.42</v>
          </cell>
        </row>
        <row r="7241">
          <cell r="A7241">
            <v>40801</v>
          </cell>
          <cell r="B7241">
            <v>1824.15</v>
          </cell>
        </row>
        <row r="7242">
          <cell r="A7242">
            <v>40802</v>
          </cell>
          <cell r="B7242">
            <v>1822.04</v>
          </cell>
        </row>
        <row r="7243">
          <cell r="A7243">
            <v>40803</v>
          </cell>
          <cell r="B7243">
            <v>1820.29</v>
          </cell>
        </row>
        <row r="7244">
          <cell r="A7244">
            <v>40804</v>
          </cell>
          <cell r="B7244">
            <v>1820.29</v>
          </cell>
        </row>
        <row r="7245">
          <cell r="A7245">
            <v>40805</v>
          </cell>
          <cell r="B7245">
            <v>1820.29</v>
          </cell>
        </row>
        <row r="7246">
          <cell r="A7246">
            <v>40806</v>
          </cell>
          <cell r="B7246">
            <v>1843.26</v>
          </cell>
        </row>
        <row r="7247">
          <cell r="A7247">
            <v>40807</v>
          </cell>
          <cell r="B7247">
            <v>1854.96</v>
          </cell>
        </row>
        <row r="7248">
          <cell r="A7248">
            <v>40808</v>
          </cell>
          <cell r="B7248">
            <v>1882.23</v>
          </cell>
        </row>
        <row r="7249">
          <cell r="A7249">
            <v>40809</v>
          </cell>
          <cell r="B7249">
            <v>1915.63</v>
          </cell>
        </row>
        <row r="7250">
          <cell r="A7250">
            <v>40810</v>
          </cell>
          <cell r="B7250">
            <v>1902.45</v>
          </cell>
        </row>
        <row r="7251">
          <cell r="A7251">
            <v>40811</v>
          </cell>
          <cell r="B7251">
            <v>1902.45</v>
          </cell>
        </row>
        <row r="7252">
          <cell r="A7252">
            <v>40812</v>
          </cell>
          <cell r="B7252">
            <v>1902.45</v>
          </cell>
        </row>
        <row r="7253">
          <cell r="A7253">
            <v>40813</v>
          </cell>
          <cell r="B7253">
            <v>1903.31</v>
          </cell>
        </row>
        <row r="7254">
          <cell r="A7254">
            <v>40814</v>
          </cell>
          <cell r="B7254">
            <v>1887.38</v>
          </cell>
        </row>
        <row r="7255">
          <cell r="A7255">
            <v>40815</v>
          </cell>
          <cell r="B7255">
            <v>1907.75</v>
          </cell>
        </row>
        <row r="7256">
          <cell r="A7256">
            <v>40816</v>
          </cell>
          <cell r="B7256">
            <v>1915.1</v>
          </cell>
        </row>
        <row r="7257">
          <cell r="A7257">
            <v>40817</v>
          </cell>
          <cell r="B7257">
            <v>1929.01</v>
          </cell>
        </row>
        <row r="7258">
          <cell r="A7258">
            <v>40818</v>
          </cell>
          <cell r="B7258">
            <v>1929.01</v>
          </cell>
        </row>
        <row r="7259">
          <cell r="A7259">
            <v>40819</v>
          </cell>
          <cell r="B7259">
            <v>1929.01</v>
          </cell>
        </row>
        <row r="7260">
          <cell r="A7260">
            <v>40820</v>
          </cell>
          <cell r="B7260">
            <v>1943.8</v>
          </cell>
        </row>
        <row r="7261">
          <cell r="A7261">
            <v>40821</v>
          </cell>
          <cell r="B7261">
            <v>1972.76</v>
          </cell>
        </row>
        <row r="7262">
          <cell r="A7262">
            <v>40822</v>
          </cell>
          <cell r="B7262">
            <v>1967.56</v>
          </cell>
        </row>
        <row r="7263">
          <cell r="A7263">
            <v>40823</v>
          </cell>
          <cell r="B7263">
            <v>1952.09</v>
          </cell>
        </row>
        <row r="7264">
          <cell r="A7264">
            <v>40824</v>
          </cell>
          <cell r="B7264">
            <v>1931.64</v>
          </cell>
        </row>
        <row r="7265">
          <cell r="A7265">
            <v>40825</v>
          </cell>
          <cell r="B7265">
            <v>1931.64</v>
          </cell>
        </row>
        <row r="7266">
          <cell r="A7266">
            <v>40826</v>
          </cell>
          <cell r="B7266">
            <v>1931.64</v>
          </cell>
        </row>
        <row r="7267">
          <cell r="A7267">
            <v>40827</v>
          </cell>
          <cell r="B7267">
            <v>1931.64</v>
          </cell>
        </row>
        <row r="7268">
          <cell r="A7268">
            <v>40828</v>
          </cell>
          <cell r="B7268">
            <v>1913.6</v>
          </cell>
        </row>
        <row r="7269">
          <cell r="A7269">
            <v>40829</v>
          </cell>
          <cell r="B7269">
            <v>1896.72</v>
          </cell>
        </row>
        <row r="7270">
          <cell r="A7270">
            <v>40830</v>
          </cell>
          <cell r="B7270">
            <v>1909.12</v>
          </cell>
        </row>
        <row r="7271">
          <cell r="A7271">
            <v>40831</v>
          </cell>
          <cell r="B7271">
            <v>1895.33</v>
          </cell>
        </row>
        <row r="7272">
          <cell r="A7272">
            <v>40832</v>
          </cell>
          <cell r="B7272">
            <v>1895.33</v>
          </cell>
        </row>
        <row r="7273">
          <cell r="A7273">
            <v>40833</v>
          </cell>
          <cell r="B7273">
            <v>1895.33</v>
          </cell>
        </row>
        <row r="7274">
          <cell r="A7274">
            <v>40834</v>
          </cell>
          <cell r="B7274">
            <v>1895.33</v>
          </cell>
        </row>
        <row r="7275">
          <cell r="A7275">
            <v>40835</v>
          </cell>
          <cell r="B7275">
            <v>1902.47</v>
          </cell>
        </row>
        <row r="7276">
          <cell r="A7276">
            <v>40836</v>
          </cell>
          <cell r="B7276">
            <v>1900.1</v>
          </cell>
        </row>
        <row r="7277">
          <cell r="A7277">
            <v>40837</v>
          </cell>
          <cell r="B7277">
            <v>1905.95</v>
          </cell>
        </row>
        <row r="7278">
          <cell r="A7278">
            <v>40838</v>
          </cell>
          <cell r="B7278">
            <v>1897.45</v>
          </cell>
        </row>
        <row r="7279">
          <cell r="A7279">
            <v>40839</v>
          </cell>
          <cell r="B7279">
            <v>1897.45</v>
          </cell>
        </row>
        <row r="7280">
          <cell r="A7280">
            <v>40840</v>
          </cell>
          <cell r="B7280">
            <v>1897.45</v>
          </cell>
        </row>
        <row r="7281">
          <cell r="A7281">
            <v>40841</v>
          </cell>
          <cell r="B7281">
            <v>1878.78</v>
          </cell>
        </row>
        <row r="7282">
          <cell r="A7282">
            <v>40842</v>
          </cell>
          <cell r="B7282">
            <v>1875.55</v>
          </cell>
        </row>
        <row r="7283">
          <cell r="A7283">
            <v>40843</v>
          </cell>
          <cell r="B7283">
            <v>1878.1</v>
          </cell>
        </row>
        <row r="7284">
          <cell r="A7284">
            <v>40844</v>
          </cell>
          <cell r="B7284">
            <v>1862.84</v>
          </cell>
        </row>
        <row r="7285">
          <cell r="A7285">
            <v>40845</v>
          </cell>
          <cell r="B7285">
            <v>1863.06</v>
          </cell>
        </row>
        <row r="7286">
          <cell r="A7286">
            <v>40846</v>
          </cell>
          <cell r="B7286">
            <v>1863.06</v>
          </cell>
        </row>
        <row r="7287">
          <cell r="A7287">
            <v>40847</v>
          </cell>
          <cell r="B7287">
            <v>1863.06</v>
          </cell>
        </row>
        <row r="7288">
          <cell r="A7288">
            <v>40848</v>
          </cell>
          <cell r="B7288">
            <v>1871.49</v>
          </cell>
        </row>
        <row r="7289">
          <cell r="A7289">
            <v>40849</v>
          </cell>
          <cell r="B7289">
            <v>1891.38</v>
          </cell>
        </row>
        <row r="7290">
          <cell r="A7290">
            <v>40850</v>
          </cell>
          <cell r="B7290">
            <v>1889.66</v>
          </cell>
        </row>
        <row r="7291">
          <cell r="A7291">
            <v>40851</v>
          </cell>
          <cell r="B7291">
            <v>1905.38</v>
          </cell>
        </row>
        <row r="7292">
          <cell r="A7292">
            <v>40852</v>
          </cell>
          <cell r="B7292">
            <v>1915.72</v>
          </cell>
        </row>
        <row r="7293">
          <cell r="A7293">
            <v>40853</v>
          </cell>
          <cell r="B7293">
            <v>1915.72</v>
          </cell>
        </row>
        <row r="7294">
          <cell r="A7294">
            <v>40854</v>
          </cell>
          <cell r="B7294">
            <v>1915.72</v>
          </cell>
        </row>
        <row r="7295">
          <cell r="A7295">
            <v>40855</v>
          </cell>
          <cell r="B7295">
            <v>1915.72</v>
          </cell>
        </row>
        <row r="7296">
          <cell r="A7296">
            <v>40856</v>
          </cell>
          <cell r="B7296">
            <v>1908.71</v>
          </cell>
        </row>
        <row r="7297">
          <cell r="A7297">
            <v>40857</v>
          </cell>
          <cell r="B7297">
            <v>1917.69</v>
          </cell>
        </row>
        <row r="7298">
          <cell r="A7298">
            <v>40858</v>
          </cell>
          <cell r="B7298">
            <v>1913.65</v>
          </cell>
        </row>
        <row r="7299">
          <cell r="A7299">
            <v>40859</v>
          </cell>
          <cell r="B7299">
            <v>1913.65</v>
          </cell>
        </row>
        <row r="7300">
          <cell r="A7300">
            <v>40860</v>
          </cell>
          <cell r="B7300">
            <v>1913.65</v>
          </cell>
        </row>
        <row r="7301">
          <cell r="A7301">
            <v>40861</v>
          </cell>
          <cell r="B7301">
            <v>1913.65</v>
          </cell>
        </row>
        <row r="7302">
          <cell r="A7302">
            <v>40862</v>
          </cell>
          <cell r="B7302">
            <v>1913.65</v>
          </cell>
        </row>
        <row r="7303">
          <cell r="A7303">
            <v>40863</v>
          </cell>
          <cell r="B7303">
            <v>1915.41</v>
          </cell>
        </row>
        <row r="7304">
          <cell r="A7304">
            <v>40864</v>
          </cell>
          <cell r="B7304">
            <v>1912.2</v>
          </cell>
        </row>
        <row r="7305">
          <cell r="A7305">
            <v>40865</v>
          </cell>
          <cell r="B7305">
            <v>1910.83</v>
          </cell>
        </row>
        <row r="7306">
          <cell r="A7306">
            <v>40866</v>
          </cell>
          <cell r="B7306">
            <v>1917.45</v>
          </cell>
        </row>
        <row r="7307">
          <cell r="A7307">
            <v>40867</v>
          </cell>
          <cell r="B7307">
            <v>1917.45</v>
          </cell>
        </row>
        <row r="7308">
          <cell r="A7308">
            <v>40868</v>
          </cell>
          <cell r="B7308">
            <v>1917.45</v>
          </cell>
        </row>
        <row r="7309">
          <cell r="A7309">
            <v>40869</v>
          </cell>
          <cell r="B7309">
            <v>1928.47</v>
          </cell>
        </row>
        <row r="7310">
          <cell r="A7310">
            <v>40870</v>
          </cell>
          <cell r="B7310">
            <v>1925.39</v>
          </cell>
        </row>
        <row r="7311">
          <cell r="A7311">
            <v>40871</v>
          </cell>
          <cell r="B7311">
            <v>1932.63</v>
          </cell>
        </row>
        <row r="7312">
          <cell r="A7312">
            <v>40872</v>
          </cell>
          <cell r="B7312">
            <v>1932.63</v>
          </cell>
        </row>
        <row r="7313">
          <cell r="A7313">
            <v>40873</v>
          </cell>
          <cell r="B7313">
            <v>1948.48</v>
          </cell>
        </row>
        <row r="7314">
          <cell r="A7314">
            <v>40874</v>
          </cell>
          <cell r="B7314">
            <v>1948.48</v>
          </cell>
        </row>
        <row r="7315">
          <cell r="A7315">
            <v>40875</v>
          </cell>
          <cell r="B7315">
            <v>1948.48</v>
          </cell>
        </row>
        <row r="7316">
          <cell r="A7316">
            <v>40876</v>
          </cell>
          <cell r="B7316">
            <v>1946.28</v>
          </cell>
        </row>
        <row r="7317">
          <cell r="A7317">
            <v>40877</v>
          </cell>
          <cell r="B7317">
            <v>1967.18</v>
          </cell>
        </row>
        <row r="7318">
          <cell r="A7318">
            <v>40878</v>
          </cell>
          <cell r="B7318">
            <v>1948.51</v>
          </cell>
        </row>
        <row r="7319">
          <cell r="A7319">
            <v>40879</v>
          </cell>
          <cell r="B7319">
            <v>1949.56</v>
          </cell>
        </row>
        <row r="7320">
          <cell r="A7320">
            <v>40880</v>
          </cell>
          <cell r="B7320">
            <v>1938.83</v>
          </cell>
        </row>
        <row r="7321">
          <cell r="A7321">
            <v>40881</v>
          </cell>
          <cell r="B7321">
            <v>1938.83</v>
          </cell>
        </row>
        <row r="7322">
          <cell r="A7322">
            <v>40882</v>
          </cell>
          <cell r="B7322">
            <v>1938.83</v>
          </cell>
        </row>
        <row r="7323">
          <cell r="A7323">
            <v>40883</v>
          </cell>
          <cell r="B7323">
            <v>1936.29</v>
          </cell>
        </row>
        <row r="7324">
          <cell r="A7324">
            <v>40884</v>
          </cell>
          <cell r="B7324">
            <v>1936.11</v>
          </cell>
        </row>
        <row r="7325">
          <cell r="A7325">
            <v>40885</v>
          </cell>
          <cell r="B7325">
            <v>1930.57</v>
          </cell>
        </row>
        <row r="7326">
          <cell r="A7326">
            <v>40886</v>
          </cell>
          <cell r="B7326">
            <v>1930.57</v>
          </cell>
        </row>
        <row r="7327">
          <cell r="A7327">
            <v>40887</v>
          </cell>
          <cell r="B7327">
            <v>1927.1</v>
          </cell>
        </row>
        <row r="7328">
          <cell r="A7328">
            <v>40888</v>
          </cell>
          <cell r="B7328">
            <v>1927.1</v>
          </cell>
        </row>
        <row r="7329">
          <cell r="A7329">
            <v>40889</v>
          </cell>
          <cell r="B7329">
            <v>1927.1</v>
          </cell>
        </row>
        <row r="7330">
          <cell r="A7330">
            <v>40890</v>
          </cell>
          <cell r="B7330">
            <v>1932.3</v>
          </cell>
        </row>
        <row r="7331">
          <cell r="A7331">
            <v>40891</v>
          </cell>
          <cell r="B7331">
            <v>1929.01</v>
          </cell>
        </row>
        <row r="7332">
          <cell r="A7332">
            <v>40892</v>
          </cell>
          <cell r="B7332">
            <v>1937.6</v>
          </cell>
        </row>
        <row r="7333">
          <cell r="A7333">
            <v>40893</v>
          </cell>
          <cell r="B7333">
            <v>1935.96</v>
          </cell>
        </row>
        <row r="7334">
          <cell r="A7334">
            <v>40894</v>
          </cell>
          <cell r="B7334">
            <v>1935.64</v>
          </cell>
        </row>
        <row r="7335">
          <cell r="A7335">
            <v>40895</v>
          </cell>
          <cell r="B7335">
            <v>1935.64</v>
          </cell>
        </row>
        <row r="7336">
          <cell r="A7336">
            <v>40896</v>
          </cell>
          <cell r="B7336">
            <v>1935.64</v>
          </cell>
        </row>
        <row r="7337">
          <cell r="A7337">
            <v>40897</v>
          </cell>
          <cell r="B7337">
            <v>1939.39</v>
          </cell>
        </row>
        <row r="7338">
          <cell r="A7338">
            <v>40898</v>
          </cell>
          <cell r="B7338">
            <v>1932.08</v>
          </cell>
        </row>
        <row r="7339">
          <cell r="A7339">
            <v>40899</v>
          </cell>
          <cell r="B7339">
            <v>1935.72</v>
          </cell>
        </row>
        <row r="7340">
          <cell r="A7340">
            <v>40900</v>
          </cell>
          <cell r="B7340">
            <v>1927.71</v>
          </cell>
        </row>
        <row r="7341">
          <cell r="A7341">
            <v>40901</v>
          </cell>
          <cell r="B7341">
            <v>1920.93</v>
          </cell>
        </row>
        <row r="7342">
          <cell r="A7342">
            <v>40902</v>
          </cell>
          <cell r="B7342">
            <v>1920.93</v>
          </cell>
        </row>
        <row r="7343">
          <cell r="A7343">
            <v>40903</v>
          </cell>
          <cell r="B7343">
            <v>1920.93</v>
          </cell>
        </row>
        <row r="7344">
          <cell r="A7344">
            <v>40904</v>
          </cell>
          <cell r="B7344">
            <v>1920.93</v>
          </cell>
        </row>
        <row r="7345">
          <cell r="A7345">
            <v>40905</v>
          </cell>
          <cell r="B7345">
            <v>1920.16</v>
          </cell>
        </row>
        <row r="7346">
          <cell r="A7346">
            <v>40906</v>
          </cell>
          <cell r="B7346">
            <v>1938.52</v>
          </cell>
        </row>
        <row r="7347">
          <cell r="A7347">
            <v>40907</v>
          </cell>
          <cell r="B7347">
            <v>1942.7</v>
          </cell>
        </row>
        <row r="7348">
          <cell r="A7348">
            <v>40908</v>
          </cell>
          <cell r="B7348">
            <v>1942.7</v>
          </cell>
        </row>
        <row r="7349">
          <cell r="A7349">
            <v>40909</v>
          </cell>
          <cell r="B7349">
            <v>1942.7</v>
          </cell>
        </row>
        <row r="7350">
          <cell r="A7350">
            <v>40910</v>
          </cell>
          <cell r="B7350">
            <v>1942.7</v>
          </cell>
        </row>
        <row r="7351">
          <cell r="A7351">
            <v>40911</v>
          </cell>
          <cell r="B7351">
            <v>1942.7</v>
          </cell>
        </row>
        <row r="7352">
          <cell r="A7352">
            <v>40912</v>
          </cell>
          <cell r="B7352">
            <v>1915.02</v>
          </cell>
        </row>
        <row r="7353">
          <cell r="A7353">
            <v>40913</v>
          </cell>
          <cell r="B7353">
            <v>1898.24</v>
          </cell>
        </row>
        <row r="7354">
          <cell r="A7354">
            <v>40914</v>
          </cell>
          <cell r="B7354">
            <v>1884.44</v>
          </cell>
        </row>
        <row r="7355">
          <cell r="A7355">
            <v>40915</v>
          </cell>
          <cell r="B7355">
            <v>1884.47</v>
          </cell>
        </row>
        <row r="7356">
          <cell r="A7356">
            <v>40916</v>
          </cell>
          <cell r="B7356">
            <v>1884.47</v>
          </cell>
        </row>
        <row r="7357">
          <cell r="A7357">
            <v>40917</v>
          </cell>
          <cell r="B7357">
            <v>1884.47</v>
          </cell>
        </row>
        <row r="7358">
          <cell r="A7358">
            <v>40918</v>
          </cell>
          <cell r="B7358">
            <v>1884.47</v>
          </cell>
        </row>
        <row r="7359">
          <cell r="A7359">
            <v>40919</v>
          </cell>
          <cell r="B7359">
            <v>1865.07</v>
          </cell>
        </row>
        <row r="7360">
          <cell r="A7360">
            <v>40920</v>
          </cell>
          <cell r="B7360">
            <v>1854.17</v>
          </cell>
        </row>
        <row r="7361">
          <cell r="A7361">
            <v>40921</v>
          </cell>
          <cell r="B7361">
            <v>1842.47</v>
          </cell>
        </row>
        <row r="7362">
          <cell r="A7362">
            <v>40922</v>
          </cell>
          <cell r="B7362">
            <v>1841.31</v>
          </cell>
        </row>
        <row r="7363">
          <cell r="A7363">
            <v>40923</v>
          </cell>
          <cell r="B7363">
            <v>1841.31</v>
          </cell>
        </row>
        <row r="7364">
          <cell r="A7364">
            <v>40924</v>
          </cell>
          <cell r="B7364">
            <v>1841.31</v>
          </cell>
        </row>
        <row r="7365">
          <cell r="A7365">
            <v>40925</v>
          </cell>
          <cell r="B7365">
            <v>1841.31</v>
          </cell>
        </row>
        <row r="7366">
          <cell r="A7366">
            <v>40926</v>
          </cell>
          <cell r="B7366">
            <v>1836.34</v>
          </cell>
        </row>
        <row r="7367">
          <cell r="A7367">
            <v>40927</v>
          </cell>
          <cell r="B7367">
            <v>1827.24</v>
          </cell>
        </row>
        <row r="7368">
          <cell r="A7368">
            <v>40928</v>
          </cell>
          <cell r="B7368">
            <v>1821.86</v>
          </cell>
        </row>
        <row r="7369">
          <cell r="A7369">
            <v>40929</v>
          </cell>
          <cell r="B7369">
            <v>1828.75</v>
          </cell>
        </row>
        <row r="7370">
          <cell r="A7370">
            <v>40930</v>
          </cell>
          <cell r="B7370">
            <v>1828.75</v>
          </cell>
        </row>
        <row r="7371">
          <cell r="A7371">
            <v>40931</v>
          </cell>
          <cell r="B7371">
            <v>1828.75</v>
          </cell>
        </row>
        <row r="7372">
          <cell r="A7372">
            <v>40932</v>
          </cell>
          <cell r="B7372">
            <v>1811.55</v>
          </cell>
        </row>
        <row r="7373">
          <cell r="A7373">
            <v>40933</v>
          </cell>
          <cell r="B7373">
            <v>1814.58</v>
          </cell>
        </row>
        <row r="7374">
          <cell r="A7374">
            <v>40934</v>
          </cell>
          <cell r="B7374">
            <v>1814.69</v>
          </cell>
        </row>
        <row r="7375">
          <cell r="A7375">
            <v>40935</v>
          </cell>
          <cell r="B7375">
            <v>1801.88</v>
          </cell>
        </row>
        <row r="7376">
          <cell r="A7376">
            <v>40936</v>
          </cell>
          <cell r="B7376">
            <v>1810.55</v>
          </cell>
        </row>
        <row r="7377">
          <cell r="A7377">
            <v>40937</v>
          </cell>
          <cell r="B7377">
            <v>1810.55</v>
          </cell>
        </row>
        <row r="7378">
          <cell r="A7378">
            <v>40938</v>
          </cell>
          <cell r="B7378">
            <v>1810.55</v>
          </cell>
        </row>
        <row r="7379">
          <cell r="A7379">
            <v>40939</v>
          </cell>
          <cell r="B7379">
            <v>1815.08</v>
          </cell>
        </row>
        <row r="7380">
          <cell r="A7380">
            <v>40940</v>
          </cell>
          <cell r="B7380">
            <v>1805.98</v>
          </cell>
        </row>
        <row r="7381">
          <cell r="A7381">
            <v>40941</v>
          </cell>
          <cell r="B7381">
            <v>1797.68</v>
          </cell>
        </row>
        <row r="7382">
          <cell r="A7382">
            <v>40942</v>
          </cell>
          <cell r="B7382">
            <v>1795.55</v>
          </cell>
        </row>
        <row r="7383">
          <cell r="A7383">
            <v>40943</v>
          </cell>
          <cell r="B7383">
            <v>1784.77</v>
          </cell>
        </row>
        <row r="7384">
          <cell r="A7384">
            <v>40944</v>
          </cell>
          <cell r="B7384">
            <v>1784.77</v>
          </cell>
        </row>
        <row r="7385">
          <cell r="A7385">
            <v>40945</v>
          </cell>
          <cell r="B7385">
            <v>1784.77</v>
          </cell>
        </row>
        <row r="7386">
          <cell r="A7386">
            <v>40946</v>
          </cell>
          <cell r="B7386">
            <v>1787.96</v>
          </cell>
        </row>
        <row r="7387">
          <cell r="A7387">
            <v>40947</v>
          </cell>
          <cell r="B7387">
            <v>1783.34</v>
          </cell>
        </row>
        <row r="7388">
          <cell r="A7388">
            <v>40948</v>
          </cell>
          <cell r="B7388">
            <v>1778.9</v>
          </cell>
        </row>
        <row r="7389">
          <cell r="A7389">
            <v>40949</v>
          </cell>
          <cell r="B7389">
            <v>1774.96</v>
          </cell>
        </row>
        <row r="7390">
          <cell r="A7390">
            <v>40950</v>
          </cell>
          <cell r="B7390">
            <v>1785.59</v>
          </cell>
        </row>
        <row r="7391">
          <cell r="A7391">
            <v>40951</v>
          </cell>
          <cell r="B7391">
            <v>1785.59</v>
          </cell>
        </row>
        <row r="7392">
          <cell r="A7392">
            <v>40952</v>
          </cell>
          <cell r="B7392">
            <v>1785.59</v>
          </cell>
        </row>
        <row r="7393">
          <cell r="A7393">
            <v>40953</v>
          </cell>
          <cell r="B7393">
            <v>1778.12</v>
          </cell>
        </row>
        <row r="7394">
          <cell r="A7394">
            <v>40954</v>
          </cell>
          <cell r="B7394">
            <v>1785.24</v>
          </cell>
        </row>
        <row r="7395">
          <cell r="A7395">
            <v>40955</v>
          </cell>
          <cell r="B7395">
            <v>1791.29</v>
          </cell>
        </row>
        <row r="7396">
          <cell r="A7396">
            <v>40956</v>
          </cell>
          <cell r="B7396">
            <v>1792.92</v>
          </cell>
        </row>
        <row r="7397">
          <cell r="A7397">
            <v>40957</v>
          </cell>
          <cell r="B7397">
            <v>1779.81</v>
          </cell>
        </row>
        <row r="7398">
          <cell r="A7398">
            <v>40958</v>
          </cell>
          <cell r="B7398">
            <v>1779.81</v>
          </cell>
        </row>
        <row r="7399">
          <cell r="A7399">
            <v>40959</v>
          </cell>
          <cell r="B7399">
            <v>1779.81</v>
          </cell>
        </row>
        <row r="7400">
          <cell r="A7400">
            <v>40960</v>
          </cell>
          <cell r="B7400">
            <v>1779.81</v>
          </cell>
        </row>
        <row r="7401">
          <cell r="A7401">
            <v>40961</v>
          </cell>
          <cell r="B7401">
            <v>1777.59</v>
          </cell>
        </row>
        <row r="7402">
          <cell r="A7402">
            <v>40962</v>
          </cell>
          <cell r="B7402">
            <v>1781.57</v>
          </cell>
        </row>
        <row r="7403">
          <cell r="A7403">
            <v>40963</v>
          </cell>
          <cell r="B7403">
            <v>1776.11</v>
          </cell>
        </row>
        <row r="7404">
          <cell r="A7404">
            <v>40964</v>
          </cell>
          <cell r="B7404">
            <v>1772.42</v>
          </cell>
        </row>
        <row r="7405">
          <cell r="A7405">
            <v>40965</v>
          </cell>
          <cell r="B7405">
            <v>1772.42</v>
          </cell>
        </row>
        <row r="7406">
          <cell r="A7406">
            <v>40966</v>
          </cell>
          <cell r="B7406">
            <v>1772.42</v>
          </cell>
        </row>
        <row r="7407">
          <cell r="A7407">
            <v>40967</v>
          </cell>
          <cell r="B7407">
            <v>1777.27</v>
          </cell>
        </row>
        <row r="7408">
          <cell r="A7408">
            <v>40968</v>
          </cell>
          <cell r="B7408">
            <v>1767.83</v>
          </cell>
        </row>
        <row r="7409">
          <cell r="A7409">
            <v>40969</v>
          </cell>
          <cell r="B7409">
            <v>1766.85</v>
          </cell>
        </row>
        <row r="7410">
          <cell r="A7410">
            <v>40970</v>
          </cell>
          <cell r="B7410">
            <v>1770.7</v>
          </cell>
        </row>
        <row r="7411">
          <cell r="A7411">
            <v>40971</v>
          </cell>
          <cell r="B7411">
            <v>1775.69</v>
          </cell>
        </row>
        <row r="7412">
          <cell r="A7412">
            <v>40972</v>
          </cell>
          <cell r="B7412">
            <v>1775.69</v>
          </cell>
        </row>
        <row r="7413">
          <cell r="A7413">
            <v>40973</v>
          </cell>
          <cell r="B7413">
            <v>1775.69</v>
          </cell>
        </row>
        <row r="7414">
          <cell r="A7414">
            <v>40974</v>
          </cell>
          <cell r="B7414">
            <v>1774.03</v>
          </cell>
        </row>
        <row r="7415">
          <cell r="A7415">
            <v>40975</v>
          </cell>
          <cell r="B7415">
            <v>1779.32</v>
          </cell>
        </row>
        <row r="7416">
          <cell r="A7416">
            <v>40976</v>
          </cell>
          <cell r="B7416">
            <v>1773.88</v>
          </cell>
        </row>
        <row r="7417">
          <cell r="A7417">
            <v>40977</v>
          </cell>
          <cell r="B7417">
            <v>1765.06</v>
          </cell>
        </row>
        <row r="7418">
          <cell r="A7418">
            <v>40978</v>
          </cell>
          <cell r="B7418">
            <v>1762.08</v>
          </cell>
        </row>
        <row r="7419">
          <cell r="A7419">
            <v>40979</v>
          </cell>
          <cell r="B7419">
            <v>1762.08</v>
          </cell>
        </row>
        <row r="7420">
          <cell r="A7420">
            <v>40980</v>
          </cell>
          <cell r="B7420">
            <v>1762.08</v>
          </cell>
        </row>
        <row r="7421">
          <cell r="A7421">
            <v>40981</v>
          </cell>
          <cell r="B7421">
            <v>1766.1</v>
          </cell>
        </row>
        <row r="7422">
          <cell r="A7422">
            <v>40982</v>
          </cell>
          <cell r="B7422">
            <v>1760.77</v>
          </cell>
        </row>
        <row r="7423">
          <cell r="A7423">
            <v>40983</v>
          </cell>
          <cell r="B7423">
            <v>1761.04</v>
          </cell>
        </row>
        <row r="7424">
          <cell r="A7424">
            <v>40984</v>
          </cell>
          <cell r="B7424">
            <v>1761.02</v>
          </cell>
        </row>
        <row r="7425">
          <cell r="A7425">
            <v>40985</v>
          </cell>
          <cell r="B7425">
            <v>1758.38</v>
          </cell>
        </row>
        <row r="7426">
          <cell r="A7426">
            <v>40986</v>
          </cell>
          <cell r="B7426">
            <v>1758.38</v>
          </cell>
        </row>
        <row r="7427">
          <cell r="A7427">
            <v>40987</v>
          </cell>
          <cell r="B7427">
            <v>1758.38</v>
          </cell>
        </row>
        <row r="7428">
          <cell r="A7428">
            <v>40988</v>
          </cell>
          <cell r="B7428">
            <v>1758.38</v>
          </cell>
        </row>
        <row r="7429">
          <cell r="A7429">
            <v>40989</v>
          </cell>
          <cell r="B7429">
            <v>1759.78</v>
          </cell>
        </row>
        <row r="7430">
          <cell r="A7430">
            <v>40990</v>
          </cell>
          <cell r="B7430">
            <v>1758.03</v>
          </cell>
        </row>
        <row r="7431">
          <cell r="A7431">
            <v>40991</v>
          </cell>
          <cell r="B7431">
            <v>1761.87</v>
          </cell>
        </row>
        <row r="7432">
          <cell r="A7432">
            <v>40992</v>
          </cell>
          <cell r="B7432">
            <v>1760.17</v>
          </cell>
        </row>
        <row r="7433">
          <cell r="A7433">
            <v>40993</v>
          </cell>
          <cell r="B7433">
            <v>1760.17</v>
          </cell>
        </row>
        <row r="7434">
          <cell r="A7434">
            <v>40994</v>
          </cell>
          <cell r="B7434">
            <v>1760.17</v>
          </cell>
        </row>
        <row r="7435">
          <cell r="A7435">
            <v>40995</v>
          </cell>
          <cell r="B7435">
            <v>1759.58</v>
          </cell>
        </row>
        <row r="7436">
          <cell r="A7436">
            <v>40996</v>
          </cell>
          <cell r="B7436">
            <v>1762.93</v>
          </cell>
        </row>
        <row r="7437">
          <cell r="A7437">
            <v>40997</v>
          </cell>
          <cell r="B7437">
            <v>1771.25</v>
          </cell>
        </row>
        <row r="7438">
          <cell r="A7438">
            <v>40998</v>
          </cell>
          <cell r="B7438">
            <v>1784.66</v>
          </cell>
        </row>
        <row r="7439">
          <cell r="A7439">
            <v>40999</v>
          </cell>
          <cell r="B7439">
            <v>1792.07</v>
          </cell>
        </row>
        <row r="7440">
          <cell r="A7440">
            <v>41000</v>
          </cell>
          <cell r="B7440">
            <v>1792.07</v>
          </cell>
        </row>
        <row r="7441">
          <cell r="A7441">
            <v>41001</v>
          </cell>
          <cell r="B7441">
            <v>1792.07</v>
          </cell>
        </row>
        <row r="7442">
          <cell r="A7442">
            <v>41002</v>
          </cell>
          <cell r="B7442">
            <v>1779.13</v>
          </cell>
        </row>
        <row r="7443">
          <cell r="A7443">
            <v>41003</v>
          </cell>
          <cell r="B7443">
            <v>1767.84</v>
          </cell>
        </row>
        <row r="7444">
          <cell r="A7444">
            <v>41004</v>
          </cell>
          <cell r="B7444">
            <v>1772.58</v>
          </cell>
        </row>
        <row r="7445">
          <cell r="A7445">
            <v>41005</v>
          </cell>
          <cell r="B7445">
            <v>1772.58</v>
          </cell>
        </row>
        <row r="7446">
          <cell r="A7446">
            <v>41006</v>
          </cell>
          <cell r="B7446">
            <v>1772.58</v>
          </cell>
        </row>
        <row r="7447">
          <cell r="A7447">
            <v>41007</v>
          </cell>
          <cell r="B7447">
            <v>1772.58</v>
          </cell>
        </row>
        <row r="7448">
          <cell r="A7448">
            <v>41008</v>
          </cell>
          <cell r="B7448">
            <v>1772.58</v>
          </cell>
        </row>
        <row r="7449">
          <cell r="A7449">
            <v>41009</v>
          </cell>
          <cell r="B7449">
            <v>1779.53</v>
          </cell>
        </row>
        <row r="7450">
          <cell r="A7450">
            <v>41010</v>
          </cell>
          <cell r="B7450">
            <v>1793.3</v>
          </cell>
        </row>
        <row r="7451">
          <cell r="A7451">
            <v>41011</v>
          </cell>
          <cell r="B7451">
            <v>1787.66</v>
          </cell>
        </row>
        <row r="7452">
          <cell r="A7452">
            <v>41012</v>
          </cell>
          <cell r="B7452">
            <v>1778.78</v>
          </cell>
        </row>
        <row r="7453">
          <cell r="A7453">
            <v>41013</v>
          </cell>
          <cell r="B7453">
            <v>1777.12</v>
          </cell>
        </row>
        <row r="7454">
          <cell r="A7454">
            <v>41014</v>
          </cell>
          <cell r="B7454">
            <v>1777.12</v>
          </cell>
        </row>
        <row r="7455">
          <cell r="A7455">
            <v>41015</v>
          </cell>
          <cell r="B7455">
            <v>1777.12</v>
          </cell>
        </row>
        <row r="7456">
          <cell r="A7456">
            <v>41016</v>
          </cell>
          <cell r="B7456">
            <v>1775.67</v>
          </cell>
        </row>
        <row r="7457">
          <cell r="A7457">
            <v>41017</v>
          </cell>
          <cell r="B7457">
            <v>1769.07</v>
          </cell>
        </row>
        <row r="7458">
          <cell r="A7458">
            <v>41018</v>
          </cell>
          <cell r="B7458">
            <v>1774.21</v>
          </cell>
        </row>
        <row r="7459">
          <cell r="A7459">
            <v>41019</v>
          </cell>
          <cell r="B7459">
            <v>1776.06</v>
          </cell>
        </row>
        <row r="7460">
          <cell r="A7460">
            <v>41020</v>
          </cell>
          <cell r="B7460">
            <v>1771.13</v>
          </cell>
        </row>
        <row r="7461">
          <cell r="A7461">
            <v>41021</v>
          </cell>
          <cell r="B7461">
            <v>1771.13</v>
          </cell>
        </row>
        <row r="7462">
          <cell r="A7462">
            <v>41022</v>
          </cell>
          <cell r="B7462">
            <v>1771.13</v>
          </cell>
        </row>
        <row r="7463">
          <cell r="A7463">
            <v>41023</v>
          </cell>
          <cell r="B7463">
            <v>1774.44</v>
          </cell>
        </row>
        <row r="7464">
          <cell r="A7464">
            <v>41024</v>
          </cell>
          <cell r="B7464">
            <v>1767.91</v>
          </cell>
        </row>
        <row r="7465">
          <cell r="A7465">
            <v>41025</v>
          </cell>
          <cell r="B7465">
            <v>1763.85</v>
          </cell>
        </row>
        <row r="7466">
          <cell r="A7466">
            <v>41026</v>
          </cell>
          <cell r="B7466">
            <v>1764.63</v>
          </cell>
        </row>
        <row r="7467">
          <cell r="A7467">
            <v>41027</v>
          </cell>
          <cell r="B7467">
            <v>1761.2</v>
          </cell>
        </row>
        <row r="7468">
          <cell r="A7468">
            <v>41028</v>
          </cell>
          <cell r="B7468">
            <v>1761.2</v>
          </cell>
        </row>
        <row r="7469">
          <cell r="A7469">
            <v>41029</v>
          </cell>
          <cell r="B7469">
            <v>1761.2</v>
          </cell>
        </row>
        <row r="7470">
          <cell r="A7470">
            <v>41030</v>
          </cell>
          <cell r="B7470">
            <v>1764</v>
          </cell>
        </row>
        <row r="7471">
          <cell r="A7471">
            <v>41031</v>
          </cell>
          <cell r="B7471">
            <v>1764</v>
          </cell>
        </row>
        <row r="7472">
          <cell r="A7472">
            <v>41032</v>
          </cell>
          <cell r="B7472">
            <v>1760.12</v>
          </cell>
        </row>
        <row r="7473">
          <cell r="A7473">
            <v>41033</v>
          </cell>
          <cell r="B7473">
            <v>1754.89</v>
          </cell>
        </row>
        <row r="7474">
          <cell r="A7474">
            <v>41034</v>
          </cell>
          <cell r="B7474">
            <v>1757.24</v>
          </cell>
        </row>
        <row r="7475">
          <cell r="A7475">
            <v>41035</v>
          </cell>
          <cell r="B7475">
            <v>1757.24</v>
          </cell>
        </row>
        <row r="7476">
          <cell r="A7476">
            <v>41036</v>
          </cell>
          <cell r="B7476">
            <v>1757.24</v>
          </cell>
        </row>
        <row r="7477">
          <cell r="A7477">
            <v>41037</v>
          </cell>
          <cell r="B7477">
            <v>1759.12</v>
          </cell>
        </row>
        <row r="7478">
          <cell r="A7478">
            <v>41038</v>
          </cell>
          <cell r="B7478">
            <v>1760.6</v>
          </cell>
        </row>
        <row r="7479">
          <cell r="A7479">
            <v>41039</v>
          </cell>
          <cell r="B7479">
            <v>1775.96</v>
          </cell>
        </row>
        <row r="7480">
          <cell r="A7480">
            <v>41040</v>
          </cell>
          <cell r="B7480">
            <v>1765</v>
          </cell>
        </row>
        <row r="7481">
          <cell r="A7481">
            <v>41041</v>
          </cell>
          <cell r="B7481">
            <v>1764.69</v>
          </cell>
        </row>
        <row r="7482">
          <cell r="A7482">
            <v>41042</v>
          </cell>
          <cell r="B7482">
            <v>1764.69</v>
          </cell>
        </row>
        <row r="7483">
          <cell r="A7483">
            <v>41043</v>
          </cell>
          <cell r="B7483">
            <v>1764.69</v>
          </cell>
        </row>
        <row r="7484">
          <cell r="A7484">
            <v>41044</v>
          </cell>
          <cell r="B7484">
            <v>1771.6</v>
          </cell>
        </row>
        <row r="7485">
          <cell r="A7485">
            <v>41045</v>
          </cell>
          <cell r="B7485">
            <v>1778.37</v>
          </cell>
        </row>
        <row r="7486">
          <cell r="A7486">
            <v>41046</v>
          </cell>
          <cell r="B7486">
            <v>1793.61</v>
          </cell>
        </row>
        <row r="7487">
          <cell r="A7487">
            <v>41047</v>
          </cell>
          <cell r="B7487">
            <v>1804.92</v>
          </cell>
        </row>
        <row r="7488">
          <cell r="A7488">
            <v>41048</v>
          </cell>
          <cell r="B7488">
            <v>1814.46</v>
          </cell>
        </row>
        <row r="7489">
          <cell r="A7489">
            <v>41049</v>
          </cell>
          <cell r="B7489">
            <v>1814.46</v>
          </cell>
        </row>
        <row r="7490">
          <cell r="A7490">
            <v>41050</v>
          </cell>
          <cell r="B7490">
            <v>1814.46</v>
          </cell>
        </row>
        <row r="7491">
          <cell r="A7491">
            <v>41051</v>
          </cell>
          <cell r="B7491">
            <v>1814.46</v>
          </cell>
        </row>
        <row r="7492">
          <cell r="A7492">
            <v>41052</v>
          </cell>
          <cell r="B7492">
            <v>1824.73</v>
          </cell>
        </row>
        <row r="7493">
          <cell r="A7493">
            <v>41053</v>
          </cell>
          <cell r="B7493">
            <v>1845.17</v>
          </cell>
        </row>
        <row r="7494">
          <cell r="A7494">
            <v>41054</v>
          </cell>
          <cell r="B7494">
            <v>1836.45</v>
          </cell>
        </row>
        <row r="7495">
          <cell r="A7495">
            <v>41055</v>
          </cell>
          <cell r="B7495">
            <v>1840.69</v>
          </cell>
        </row>
        <row r="7496">
          <cell r="A7496">
            <v>41056</v>
          </cell>
          <cell r="B7496">
            <v>1840.69</v>
          </cell>
        </row>
        <row r="7497">
          <cell r="A7497">
            <v>41057</v>
          </cell>
          <cell r="B7497">
            <v>1840.69</v>
          </cell>
        </row>
        <row r="7498">
          <cell r="A7498">
            <v>41058</v>
          </cell>
          <cell r="B7498">
            <v>1840.69</v>
          </cell>
        </row>
        <row r="7499">
          <cell r="A7499">
            <v>41059</v>
          </cell>
          <cell r="B7499">
            <v>1818.82</v>
          </cell>
        </row>
        <row r="7500">
          <cell r="A7500">
            <v>41060</v>
          </cell>
          <cell r="B7500">
            <v>1827.83</v>
          </cell>
        </row>
        <row r="7501">
          <cell r="A7501">
            <v>41061</v>
          </cell>
          <cell r="B7501">
            <v>1833.8</v>
          </cell>
        </row>
        <row r="7502">
          <cell r="A7502">
            <v>41062</v>
          </cell>
          <cell r="B7502">
            <v>1834.71</v>
          </cell>
        </row>
        <row r="7503">
          <cell r="A7503">
            <v>41063</v>
          </cell>
          <cell r="B7503">
            <v>1834.71</v>
          </cell>
        </row>
        <row r="7504">
          <cell r="A7504">
            <v>41064</v>
          </cell>
          <cell r="B7504">
            <v>1834.71</v>
          </cell>
        </row>
        <row r="7505">
          <cell r="A7505">
            <v>41065</v>
          </cell>
          <cell r="B7505">
            <v>1815.54</v>
          </cell>
        </row>
        <row r="7506">
          <cell r="A7506">
            <v>41066</v>
          </cell>
          <cell r="B7506">
            <v>1798.85</v>
          </cell>
        </row>
        <row r="7507">
          <cell r="A7507">
            <v>41067</v>
          </cell>
          <cell r="B7507">
            <v>1782.89</v>
          </cell>
        </row>
        <row r="7508">
          <cell r="A7508">
            <v>41068</v>
          </cell>
          <cell r="B7508">
            <v>1766.91</v>
          </cell>
        </row>
        <row r="7509">
          <cell r="A7509">
            <v>41069</v>
          </cell>
          <cell r="B7509">
            <v>1776.26</v>
          </cell>
        </row>
        <row r="7510">
          <cell r="A7510">
            <v>41070</v>
          </cell>
          <cell r="B7510">
            <v>1776.26</v>
          </cell>
        </row>
        <row r="7511">
          <cell r="A7511">
            <v>41071</v>
          </cell>
          <cell r="B7511">
            <v>1776.26</v>
          </cell>
        </row>
        <row r="7512">
          <cell r="A7512">
            <v>41072</v>
          </cell>
          <cell r="B7512">
            <v>1776.26</v>
          </cell>
        </row>
        <row r="7513">
          <cell r="A7513">
            <v>41073</v>
          </cell>
          <cell r="B7513">
            <v>1776.47</v>
          </cell>
        </row>
        <row r="7514">
          <cell r="A7514">
            <v>41074</v>
          </cell>
          <cell r="B7514">
            <v>1783.45</v>
          </cell>
        </row>
        <row r="7515">
          <cell r="A7515">
            <v>41075</v>
          </cell>
          <cell r="B7515">
            <v>1787.63</v>
          </cell>
        </row>
        <row r="7516">
          <cell r="A7516">
            <v>41076</v>
          </cell>
          <cell r="B7516">
            <v>1786.21</v>
          </cell>
        </row>
        <row r="7517">
          <cell r="A7517">
            <v>41077</v>
          </cell>
          <cell r="B7517">
            <v>1786.21</v>
          </cell>
        </row>
        <row r="7518">
          <cell r="A7518">
            <v>41078</v>
          </cell>
          <cell r="B7518">
            <v>1786.21</v>
          </cell>
        </row>
        <row r="7519">
          <cell r="A7519">
            <v>41079</v>
          </cell>
          <cell r="B7519">
            <v>1786.21</v>
          </cell>
        </row>
        <row r="7520">
          <cell r="A7520">
            <v>41080</v>
          </cell>
          <cell r="B7520">
            <v>1773.18</v>
          </cell>
        </row>
        <row r="7521">
          <cell r="A7521">
            <v>41081</v>
          </cell>
          <cell r="B7521">
            <v>1770.38</v>
          </cell>
        </row>
        <row r="7522">
          <cell r="A7522">
            <v>41082</v>
          </cell>
          <cell r="B7522">
            <v>1775.99</v>
          </cell>
        </row>
        <row r="7523">
          <cell r="A7523">
            <v>41083</v>
          </cell>
          <cell r="B7523">
            <v>1787.47</v>
          </cell>
        </row>
        <row r="7524">
          <cell r="A7524">
            <v>41084</v>
          </cell>
          <cell r="B7524">
            <v>1787.47</v>
          </cell>
        </row>
        <row r="7525">
          <cell r="A7525">
            <v>41085</v>
          </cell>
          <cell r="B7525">
            <v>1787.47</v>
          </cell>
        </row>
        <row r="7526">
          <cell r="A7526">
            <v>41086</v>
          </cell>
          <cell r="B7526">
            <v>1803.37</v>
          </cell>
        </row>
        <row r="7527">
          <cell r="A7527">
            <v>41087</v>
          </cell>
          <cell r="B7527">
            <v>1805.14</v>
          </cell>
        </row>
        <row r="7528">
          <cell r="A7528">
            <v>41088</v>
          </cell>
          <cell r="B7528">
            <v>1796.18</v>
          </cell>
        </row>
        <row r="7529">
          <cell r="A7529">
            <v>41089</v>
          </cell>
          <cell r="B7529">
            <v>1805.6</v>
          </cell>
        </row>
        <row r="7530">
          <cell r="A7530">
            <v>41090</v>
          </cell>
          <cell r="B7530">
            <v>1784.6</v>
          </cell>
        </row>
        <row r="7531">
          <cell r="A7531">
            <v>41091</v>
          </cell>
          <cell r="B7531">
            <v>1784.6</v>
          </cell>
        </row>
        <row r="7532">
          <cell r="A7532">
            <v>41092</v>
          </cell>
          <cell r="B7532">
            <v>1784.6</v>
          </cell>
        </row>
        <row r="7533">
          <cell r="A7533">
            <v>41093</v>
          </cell>
          <cell r="B7533">
            <v>1784.6</v>
          </cell>
        </row>
        <row r="7534">
          <cell r="A7534">
            <v>41094</v>
          </cell>
          <cell r="B7534">
            <v>1771.53</v>
          </cell>
        </row>
        <row r="7535">
          <cell r="A7535">
            <v>41095</v>
          </cell>
          <cell r="B7535">
            <v>1771.53</v>
          </cell>
        </row>
        <row r="7536">
          <cell r="A7536">
            <v>41096</v>
          </cell>
          <cell r="B7536">
            <v>1774.37</v>
          </cell>
        </row>
        <row r="7537">
          <cell r="A7537">
            <v>41097</v>
          </cell>
          <cell r="B7537">
            <v>1785.25</v>
          </cell>
        </row>
        <row r="7538">
          <cell r="A7538">
            <v>41098</v>
          </cell>
          <cell r="B7538">
            <v>1785.25</v>
          </cell>
        </row>
        <row r="7539">
          <cell r="A7539">
            <v>41099</v>
          </cell>
          <cell r="B7539">
            <v>1785.25</v>
          </cell>
        </row>
        <row r="7540">
          <cell r="A7540">
            <v>41100</v>
          </cell>
          <cell r="B7540">
            <v>1790.25</v>
          </cell>
        </row>
        <row r="7541">
          <cell r="A7541">
            <v>41101</v>
          </cell>
          <cell r="B7541">
            <v>1785.06</v>
          </cell>
        </row>
        <row r="7542">
          <cell r="A7542">
            <v>41102</v>
          </cell>
          <cell r="B7542">
            <v>1787.72</v>
          </cell>
        </row>
        <row r="7543">
          <cell r="A7543">
            <v>41103</v>
          </cell>
          <cell r="B7543">
            <v>1790.12</v>
          </cell>
        </row>
        <row r="7544">
          <cell r="A7544">
            <v>41104</v>
          </cell>
          <cell r="B7544">
            <v>1780.21</v>
          </cell>
        </row>
        <row r="7545">
          <cell r="A7545">
            <v>41105</v>
          </cell>
          <cell r="B7545">
            <v>1780.21</v>
          </cell>
        </row>
        <row r="7546">
          <cell r="A7546">
            <v>41106</v>
          </cell>
          <cell r="B7546">
            <v>1780.21</v>
          </cell>
        </row>
        <row r="7547">
          <cell r="A7547">
            <v>41107</v>
          </cell>
          <cell r="B7547">
            <v>1778.42</v>
          </cell>
        </row>
        <row r="7548">
          <cell r="A7548">
            <v>41108</v>
          </cell>
          <cell r="B7548">
            <v>1778.97</v>
          </cell>
        </row>
        <row r="7549">
          <cell r="A7549">
            <v>41109</v>
          </cell>
          <cell r="B7549">
            <v>1778.28</v>
          </cell>
        </row>
        <row r="7550">
          <cell r="A7550">
            <v>41110</v>
          </cell>
          <cell r="B7550">
            <v>1775.8</v>
          </cell>
        </row>
        <row r="7551">
          <cell r="A7551">
            <v>41111</v>
          </cell>
          <cell r="B7551">
            <v>1775.8</v>
          </cell>
        </row>
        <row r="7552">
          <cell r="A7552">
            <v>41112</v>
          </cell>
          <cell r="B7552">
            <v>1775.8</v>
          </cell>
        </row>
        <row r="7553">
          <cell r="A7553">
            <v>41113</v>
          </cell>
          <cell r="B7553">
            <v>1775.8</v>
          </cell>
        </row>
        <row r="7554">
          <cell r="A7554">
            <v>41114</v>
          </cell>
          <cell r="B7554">
            <v>1790.39</v>
          </cell>
        </row>
        <row r="7555">
          <cell r="A7555">
            <v>41115</v>
          </cell>
          <cell r="B7555">
            <v>1797.33</v>
          </cell>
        </row>
        <row r="7556">
          <cell r="A7556">
            <v>41116</v>
          </cell>
          <cell r="B7556">
            <v>1799.48</v>
          </cell>
        </row>
        <row r="7557">
          <cell r="A7557">
            <v>41117</v>
          </cell>
          <cell r="B7557">
            <v>1789.22</v>
          </cell>
        </row>
        <row r="7558">
          <cell r="A7558">
            <v>41118</v>
          </cell>
          <cell r="B7558">
            <v>1791.12</v>
          </cell>
        </row>
        <row r="7559">
          <cell r="A7559">
            <v>41119</v>
          </cell>
          <cell r="B7559">
            <v>1791.12</v>
          </cell>
        </row>
        <row r="7560">
          <cell r="A7560">
            <v>41120</v>
          </cell>
          <cell r="B7560">
            <v>1791.12</v>
          </cell>
        </row>
        <row r="7561">
          <cell r="A7561">
            <v>41121</v>
          </cell>
          <cell r="B7561">
            <v>1789.02</v>
          </cell>
        </row>
        <row r="7562">
          <cell r="A7562">
            <v>41122</v>
          </cell>
          <cell r="B7562">
            <v>1790.74</v>
          </cell>
        </row>
        <row r="7563">
          <cell r="A7563">
            <v>41123</v>
          </cell>
          <cell r="B7563">
            <v>1787.51</v>
          </cell>
        </row>
        <row r="7564">
          <cell r="A7564">
            <v>41124</v>
          </cell>
          <cell r="B7564">
            <v>1790.97</v>
          </cell>
        </row>
        <row r="7565">
          <cell r="A7565">
            <v>41125</v>
          </cell>
          <cell r="B7565">
            <v>1786.06</v>
          </cell>
        </row>
        <row r="7566">
          <cell r="A7566">
            <v>41126</v>
          </cell>
          <cell r="B7566">
            <v>1786.06</v>
          </cell>
        </row>
        <row r="7567">
          <cell r="A7567">
            <v>41127</v>
          </cell>
          <cell r="B7567">
            <v>1786.06</v>
          </cell>
        </row>
        <row r="7568">
          <cell r="A7568">
            <v>41128</v>
          </cell>
          <cell r="B7568">
            <v>1785.29</v>
          </cell>
        </row>
        <row r="7569">
          <cell r="A7569">
            <v>41129</v>
          </cell>
          <cell r="B7569">
            <v>1785.29</v>
          </cell>
        </row>
        <row r="7570">
          <cell r="A7570">
            <v>41130</v>
          </cell>
          <cell r="B7570">
            <v>1788.03</v>
          </cell>
        </row>
        <row r="7571">
          <cell r="A7571">
            <v>41131</v>
          </cell>
          <cell r="B7571">
            <v>1788.08</v>
          </cell>
        </row>
        <row r="7572">
          <cell r="A7572">
            <v>41132</v>
          </cell>
          <cell r="B7572">
            <v>1791.61</v>
          </cell>
        </row>
        <row r="7573">
          <cell r="A7573">
            <v>41133</v>
          </cell>
          <cell r="B7573">
            <v>1791.61</v>
          </cell>
        </row>
        <row r="7574">
          <cell r="A7574">
            <v>41134</v>
          </cell>
          <cell r="B7574">
            <v>1791.61</v>
          </cell>
        </row>
        <row r="7575">
          <cell r="A7575">
            <v>41135</v>
          </cell>
          <cell r="B7575">
            <v>1792.86</v>
          </cell>
        </row>
        <row r="7576">
          <cell r="A7576">
            <v>41136</v>
          </cell>
          <cell r="B7576">
            <v>1800.81</v>
          </cell>
        </row>
        <row r="7577">
          <cell r="A7577">
            <v>41137</v>
          </cell>
          <cell r="B7577">
            <v>1817.18</v>
          </cell>
        </row>
        <row r="7578">
          <cell r="A7578">
            <v>41138</v>
          </cell>
          <cell r="B7578">
            <v>1825.52</v>
          </cell>
        </row>
        <row r="7579">
          <cell r="A7579">
            <v>41139</v>
          </cell>
          <cell r="B7579">
            <v>1822.59</v>
          </cell>
        </row>
        <row r="7580">
          <cell r="A7580">
            <v>41140</v>
          </cell>
          <cell r="B7580">
            <v>1822.59</v>
          </cell>
        </row>
        <row r="7581">
          <cell r="A7581">
            <v>41141</v>
          </cell>
          <cell r="B7581">
            <v>1822.59</v>
          </cell>
        </row>
        <row r="7582">
          <cell r="A7582">
            <v>41142</v>
          </cell>
          <cell r="B7582">
            <v>1822.59</v>
          </cell>
        </row>
        <row r="7583">
          <cell r="A7583">
            <v>41143</v>
          </cell>
          <cell r="B7583">
            <v>1815.8</v>
          </cell>
        </row>
        <row r="7584">
          <cell r="A7584">
            <v>41144</v>
          </cell>
          <cell r="B7584">
            <v>1812.88</v>
          </cell>
        </row>
        <row r="7585">
          <cell r="A7585">
            <v>41145</v>
          </cell>
          <cell r="B7585">
            <v>1808.33</v>
          </cell>
        </row>
        <row r="7586">
          <cell r="A7586">
            <v>41146</v>
          </cell>
          <cell r="B7586">
            <v>1814.83</v>
          </cell>
        </row>
        <row r="7587">
          <cell r="A7587">
            <v>41147</v>
          </cell>
          <cell r="B7587">
            <v>1814.83</v>
          </cell>
        </row>
        <row r="7588">
          <cell r="A7588">
            <v>41148</v>
          </cell>
          <cell r="B7588">
            <v>1814.83</v>
          </cell>
        </row>
        <row r="7589">
          <cell r="A7589">
            <v>41149</v>
          </cell>
          <cell r="B7589">
            <v>1821.44</v>
          </cell>
        </row>
        <row r="7590">
          <cell r="A7590">
            <v>41150</v>
          </cell>
          <cell r="B7590">
            <v>1828.99</v>
          </cell>
        </row>
        <row r="7591">
          <cell r="A7591">
            <v>41151</v>
          </cell>
          <cell r="B7591">
            <v>1833.14</v>
          </cell>
        </row>
        <row r="7592">
          <cell r="A7592">
            <v>41152</v>
          </cell>
          <cell r="B7592">
            <v>1830.5</v>
          </cell>
        </row>
        <row r="7593">
          <cell r="A7593">
            <v>41153</v>
          </cell>
          <cell r="B7593">
            <v>1825.21</v>
          </cell>
        </row>
        <row r="7594">
          <cell r="A7594">
            <v>41154</v>
          </cell>
          <cell r="B7594">
            <v>1825.21</v>
          </cell>
        </row>
        <row r="7595">
          <cell r="A7595">
            <v>41155</v>
          </cell>
          <cell r="B7595">
            <v>1825.21</v>
          </cell>
        </row>
        <row r="7596">
          <cell r="A7596">
            <v>41156</v>
          </cell>
          <cell r="B7596">
            <v>1825.21</v>
          </cell>
        </row>
        <row r="7597">
          <cell r="A7597">
            <v>41157</v>
          </cell>
          <cell r="B7597">
            <v>1824.81</v>
          </cell>
        </row>
        <row r="7598">
          <cell r="A7598">
            <v>41158</v>
          </cell>
          <cell r="B7598">
            <v>1814.06</v>
          </cell>
        </row>
        <row r="7599">
          <cell r="A7599">
            <v>41159</v>
          </cell>
          <cell r="B7599">
            <v>1804.09</v>
          </cell>
        </row>
        <row r="7600">
          <cell r="A7600">
            <v>41160</v>
          </cell>
          <cell r="B7600">
            <v>1797.35</v>
          </cell>
        </row>
        <row r="7601">
          <cell r="A7601">
            <v>41161</v>
          </cell>
          <cell r="B7601">
            <v>1797.35</v>
          </cell>
        </row>
        <row r="7602">
          <cell r="A7602">
            <v>41162</v>
          </cell>
          <cell r="B7602">
            <v>1797.35</v>
          </cell>
        </row>
        <row r="7603">
          <cell r="A7603">
            <v>41163</v>
          </cell>
          <cell r="B7603">
            <v>1802.23</v>
          </cell>
        </row>
        <row r="7604">
          <cell r="A7604">
            <v>41164</v>
          </cell>
          <cell r="B7604">
            <v>1795.4</v>
          </cell>
        </row>
        <row r="7605">
          <cell r="A7605">
            <v>41165</v>
          </cell>
          <cell r="B7605">
            <v>1802.22</v>
          </cell>
        </row>
        <row r="7606">
          <cell r="A7606">
            <v>41166</v>
          </cell>
          <cell r="B7606">
            <v>1799.57</v>
          </cell>
        </row>
        <row r="7607">
          <cell r="A7607">
            <v>41167</v>
          </cell>
          <cell r="B7607">
            <v>1789.54</v>
          </cell>
        </row>
        <row r="7608">
          <cell r="A7608">
            <v>41168</v>
          </cell>
          <cell r="B7608">
            <v>1789.54</v>
          </cell>
        </row>
        <row r="7609">
          <cell r="A7609">
            <v>41169</v>
          </cell>
          <cell r="B7609">
            <v>1789.54</v>
          </cell>
        </row>
        <row r="7610">
          <cell r="A7610">
            <v>41170</v>
          </cell>
          <cell r="B7610">
            <v>1799.77</v>
          </cell>
        </row>
        <row r="7611">
          <cell r="A7611">
            <v>41171</v>
          </cell>
          <cell r="B7611">
            <v>1800.19</v>
          </cell>
        </row>
        <row r="7612">
          <cell r="A7612">
            <v>41172</v>
          </cell>
          <cell r="B7612">
            <v>1795.66</v>
          </cell>
        </row>
        <row r="7613">
          <cell r="A7613">
            <v>41173</v>
          </cell>
          <cell r="B7613">
            <v>1798.98</v>
          </cell>
        </row>
        <row r="7614">
          <cell r="A7614">
            <v>41174</v>
          </cell>
          <cell r="B7614">
            <v>1796.75</v>
          </cell>
        </row>
        <row r="7615">
          <cell r="A7615">
            <v>41175</v>
          </cell>
          <cell r="B7615">
            <v>1796.75</v>
          </cell>
        </row>
        <row r="7616">
          <cell r="A7616">
            <v>41176</v>
          </cell>
          <cell r="B7616">
            <v>1796.75</v>
          </cell>
        </row>
        <row r="7617">
          <cell r="A7617">
            <v>41177</v>
          </cell>
          <cell r="B7617">
            <v>1799.29</v>
          </cell>
        </row>
        <row r="7618">
          <cell r="A7618">
            <v>41178</v>
          </cell>
          <cell r="B7618">
            <v>1795.69</v>
          </cell>
        </row>
        <row r="7619">
          <cell r="A7619">
            <v>41179</v>
          </cell>
          <cell r="B7619">
            <v>1799.55</v>
          </cell>
        </row>
        <row r="7620">
          <cell r="A7620">
            <v>41180</v>
          </cell>
          <cell r="B7620">
            <v>1798.08</v>
          </cell>
        </row>
        <row r="7621">
          <cell r="A7621">
            <v>41181</v>
          </cell>
          <cell r="B7621">
            <v>1800.52</v>
          </cell>
        </row>
        <row r="7622">
          <cell r="A7622">
            <v>41182</v>
          </cell>
          <cell r="B7622">
            <v>1800.52</v>
          </cell>
        </row>
        <row r="7623">
          <cell r="A7623">
            <v>41183</v>
          </cell>
          <cell r="B7623">
            <v>1800.52</v>
          </cell>
        </row>
        <row r="7624">
          <cell r="A7624">
            <v>41184</v>
          </cell>
          <cell r="B7624">
            <v>1797.97</v>
          </cell>
        </row>
        <row r="7625">
          <cell r="A7625">
            <v>41185</v>
          </cell>
          <cell r="B7625">
            <v>1798.86</v>
          </cell>
        </row>
        <row r="7626">
          <cell r="A7626">
            <v>41186</v>
          </cell>
          <cell r="B7626">
            <v>1800.43</v>
          </cell>
        </row>
        <row r="7627">
          <cell r="A7627">
            <v>41187</v>
          </cell>
          <cell r="B7627">
            <v>1797.68</v>
          </cell>
        </row>
        <row r="7628">
          <cell r="A7628">
            <v>41188</v>
          </cell>
          <cell r="B7628">
            <v>1795.4</v>
          </cell>
        </row>
        <row r="7629">
          <cell r="A7629">
            <v>41189</v>
          </cell>
          <cell r="B7629">
            <v>1795.4</v>
          </cell>
        </row>
        <row r="7630">
          <cell r="A7630">
            <v>41190</v>
          </cell>
          <cell r="B7630">
            <v>1795.4</v>
          </cell>
        </row>
        <row r="7631">
          <cell r="A7631">
            <v>41191</v>
          </cell>
          <cell r="B7631">
            <v>1795.4</v>
          </cell>
        </row>
        <row r="7632">
          <cell r="A7632">
            <v>41192</v>
          </cell>
          <cell r="B7632">
            <v>1798.32</v>
          </cell>
        </row>
        <row r="7633">
          <cell r="A7633">
            <v>41193</v>
          </cell>
          <cell r="B7633">
            <v>1799.78</v>
          </cell>
        </row>
        <row r="7634">
          <cell r="A7634">
            <v>41194</v>
          </cell>
          <cell r="B7634">
            <v>1797.68</v>
          </cell>
        </row>
        <row r="7635">
          <cell r="A7635">
            <v>41195</v>
          </cell>
          <cell r="B7635">
            <v>1797.68</v>
          </cell>
        </row>
        <row r="7636">
          <cell r="A7636">
            <v>41196</v>
          </cell>
          <cell r="B7636">
            <v>1797.68</v>
          </cell>
        </row>
        <row r="7637">
          <cell r="A7637">
            <v>41197</v>
          </cell>
          <cell r="B7637">
            <v>1797.68</v>
          </cell>
        </row>
        <row r="7638">
          <cell r="A7638">
            <v>41198</v>
          </cell>
          <cell r="B7638">
            <v>1797.68</v>
          </cell>
        </row>
        <row r="7639">
          <cell r="A7639">
            <v>41199</v>
          </cell>
          <cell r="B7639">
            <v>1797.81</v>
          </cell>
        </row>
        <row r="7640">
          <cell r="A7640">
            <v>41200</v>
          </cell>
          <cell r="B7640">
            <v>1798.53</v>
          </cell>
        </row>
        <row r="7641">
          <cell r="A7641">
            <v>41201</v>
          </cell>
          <cell r="B7641">
            <v>1797.66</v>
          </cell>
        </row>
        <row r="7642">
          <cell r="A7642">
            <v>41202</v>
          </cell>
          <cell r="B7642">
            <v>1798.42</v>
          </cell>
        </row>
        <row r="7643">
          <cell r="A7643">
            <v>41203</v>
          </cell>
          <cell r="B7643">
            <v>1798.42</v>
          </cell>
        </row>
        <row r="7644">
          <cell r="A7644">
            <v>41204</v>
          </cell>
          <cell r="B7644">
            <v>1798.42</v>
          </cell>
        </row>
        <row r="7645">
          <cell r="A7645">
            <v>41205</v>
          </cell>
          <cell r="B7645">
            <v>1802.91</v>
          </cell>
        </row>
        <row r="7646">
          <cell r="A7646">
            <v>41206</v>
          </cell>
          <cell r="B7646">
            <v>1816.6</v>
          </cell>
        </row>
        <row r="7647">
          <cell r="A7647">
            <v>41207</v>
          </cell>
          <cell r="B7647">
            <v>1817.25</v>
          </cell>
        </row>
        <row r="7648">
          <cell r="A7648">
            <v>41208</v>
          </cell>
          <cell r="B7648">
            <v>1816.97</v>
          </cell>
        </row>
        <row r="7649">
          <cell r="A7649">
            <v>41209</v>
          </cell>
          <cell r="B7649">
            <v>1823.18</v>
          </cell>
        </row>
        <row r="7650">
          <cell r="A7650">
            <v>41210</v>
          </cell>
          <cell r="B7650">
            <v>1823.18</v>
          </cell>
        </row>
        <row r="7651">
          <cell r="A7651">
            <v>41211</v>
          </cell>
          <cell r="B7651">
            <v>1823.18</v>
          </cell>
        </row>
        <row r="7652">
          <cell r="A7652">
            <v>41212</v>
          </cell>
          <cell r="B7652">
            <v>1830.45</v>
          </cell>
        </row>
        <row r="7653">
          <cell r="A7653">
            <v>41213</v>
          </cell>
          <cell r="B7653">
            <v>1829.89</v>
          </cell>
        </row>
        <row r="7654">
          <cell r="A7654">
            <v>41214</v>
          </cell>
          <cell r="B7654">
            <v>1831.25</v>
          </cell>
        </row>
        <row r="7655">
          <cell r="A7655">
            <v>41215</v>
          </cell>
          <cell r="B7655">
            <v>1825.5</v>
          </cell>
        </row>
        <row r="7656">
          <cell r="A7656">
            <v>41216</v>
          </cell>
          <cell r="B7656">
            <v>1828.8</v>
          </cell>
        </row>
        <row r="7657">
          <cell r="A7657">
            <v>41217</v>
          </cell>
          <cell r="B7657">
            <v>1828.8</v>
          </cell>
        </row>
        <row r="7658">
          <cell r="A7658">
            <v>41218</v>
          </cell>
          <cell r="B7658">
            <v>1828.8</v>
          </cell>
        </row>
        <row r="7659">
          <cell r="A7659">
            <v>41219</v>
          </cell>
          <cell r="B7659">
            <v>1828.8</v>
          </cell>
        </row>
        <row r="7660">
          <cell r="A7660">
            <v>41220</v>
          </cell>
          <cell r="B7660">
            <v>1814.99</v>
          </cell>
        </row>
        <row r="7661">
          <cell r="A7661">
            <v>41221</v>
          </cell>
          <cell r="B7661">
            <v>1814.83</v>
          </cell>
        </row>
        <row r="7662">
          <cell r="A7662">
            <v>41222</v>
          </cell>
          <cell r="B7662">
            <v>1814.21</v>
          </cell>
        </row>
        <row r="7663">
          <cell r="A7663">
            <v>41223</v>
          </cell>
          <cell r="B7663">
            <v>1816.99</v>
          </cell>
        </row>
        <row r="7664">
          <cell r="A7664">
            <v>41224</v>
          </cell>
          <cell r="B7664">
            <v>1816.99</v>
          </cell>
        </row>
        <row r="7665">
          <cell r="A7665">
            <v>41225</v>
          </cell>
          <cell r="B7665">
            <v>1816.99</v>
          </cell>
        </row>
        <row r="7666">
          <cell r="A7666">
            <v>41226</v>
          </cell>
          <cell r="B7666">
            <v>1816.99</v>
          </cell>
        </row>
        <row r="7667">
          <cell r="A7667">
            <v>41227</v>
          </cell>
          <cell r="B7667">
            <v>1819.3</v>
          </cell>
        </row>
        <row r="7668">
          <cell r="A7668">
            <v>41228</v>
          </cell>
          <cell r="B7668">
            <v>1818.2</v>
          </cell>
        </row>
        <row r="7669">
          <cell r="A7669">
            <v>41229</v>
          </cell>
          <cell r="B7669">
            <v>1822.61</v>
          </cell>
        </row>
        <row r="7670">
          <cell r="A7670">
            <v>41230</v>
          </cell>
          <cell r="B7670">
            <v>1823.46</v>
          </cell>
        </row>
        <row r="7671">
          <cell r="A7671">
            <v>41231</v>
          </cell>
          <cell r="B7671">
            <v>1823.46</v>
          </cell>
        </row>
        <row r="7672">
          <cell r="A7672">
            <v>41232</v>
          </cell>
          <cell r="B7672">
            <v>1823.46</v>
          </cell>
        </row>
        <row r="7673">
          <cell r="A7673">
            <v>41233</v>
          </cell>
          <cell r="B7673">
            <v>1817.67</v>
          </cell>
        </row>
        <row r="7674">
          <cell r="A7674">
            <v>41234</v>
          </cell>
          <cell r="B7674">
            <v>1815.58</v>
          </cell>
        </row>
        <row r="7675">
          <cell r="A7675">
            <v>41235</v>
          </cell>
          <cell r="B7675">
            <v>1815.76</v>
          </cell>
        </row>
        <row r="7676">
          <cell r="A7676">
            <v>41236</v>
          </cell>
          <cell r="B7676">
            <v>1815.76</v>
          </cell>
        </row>
        <row r="7677">
          <cell r="A7677">
            <v>41237</v>
          </cell>
          <cell r="B7677">
            <v>1820.18</v>
          </cell>
        </row>
        <row r="7678">
          <cell r="A7678">
            <v>41238</v>
          </cell>
          <cell r="B7678">
            <v>1820.18</v>
          </cell>
        </row>
        <row r="7679">
          <cell r="A7679">
            <v>41239</v>
          </cell>
          <cell r="B7679">
            <v>1820.18</v>
          </cell>
        </row>
        <row r="7680">
          <cell r="A7680">
            <v>41240</v>
          </cell>
          <cell r="B7680">
            <v>1824.12</v>
          </cell>
        </row>
        <row r="7681">
          <cell r="A7681">
            <v>41241</v>
          </cell>
          <cell r="B7681">
            <v>1823.54</v>
          </cell>
        </row>
        <row r="7682">
          <cell r="A7682">
            <v>41242</v>
          </cell>
          <cell r="B7682">
            <v>1825.08</v>
          </cell>
        </row>
        <row r="7683">
          <cell r="A7683">
            <v>41243</v>
          </cell>
          <cell r="B7683">
            <v>1817.93</v>
          </cell>
        </row>
        <row r="7684">
          <cell r="A7684">
            <v>41244</v>
          </cell>
          <cell r="B7684">
            <v>1813.72</v>
          </cell>
        </row>
        <row r="7685">
          <cell r="A7685">
            <v>41245</v>
          </cell>
          <cell r="B7685">
            <v>1813.72</v>
          </cell>
        </row>
        <row r="7686">
          <cell r="A7686">
            <v>41246</v>
          </cell>
          <cell r="B7686">
            <v>1813.72</v>
          </cell>
        </row>
        <row r="7687">
          <cell r="A7687">
            <v>41247</v>
          </cell>
          <cell r="B7687">
            <v>1813.73</v>
          </cell>
        </row>
        <row r="7688">
          <cell r="A7688">
            <v>41248</v>
          </cell>
          <cell r="B7688">
            <v>1813.57</v>
          </cell>
        </row>
        <row r="7689">
          <cell r="A7689">
            <v>41249</v>
          </cell>
          <cell r="B7689">
            <v>1811.05</v>
          </cell>
        </row>
        <row r="7690">
          <cell r="A7690">
            <v>41250</v>
          </cell>
          <cell r="B7690">
            <v>1803.69</v>
          </cell>
        </row>
        <row r="7691">
          <cell r="A7691">
            <v>41251</v>
          </cell>
          <cell r="B7691">
            <v>1797.45</v>
          </cell>
        </row>
        <row r="7692">
          <cell r="A7692">
            <v>41252</v>
          </cell>
          <cell r="B7692">
            <v>1797.45</v>
          </cell>
        </row>
        <row r="7693">
          <cell r="A7693">
            <v>41253</v>
          </cell>
          <cell r="B7693">
            <v>1797.45</v>
          </cell>
        </row>
        <row r="7694">
          <cell r="A7694">
            <v>41254</v>
          </cell>
          <cell r="B7694">
            <v>1799.4</v>
          </cell>
        </row>
        <row r="7695">
          <cell r="A7695">
            <v>41255</v>
          </cell>
          <cell r="B7695">
            <v>1801.5</v>
          </cell>
        </row>
        <row r="7696">
          <cell r="A7696">
            <v>41256</v>
          </cell>
          <cell r="B7696">
            <v>1796.31</v>
          </cell>
        </row>
        <row r="7697">
          <cell r="A7697">
            <v>41257</v>
          </cell>
          <cell r="B7697">
            <v>1795.05</v>
          </cell>
        </row>
        <row r="7698">
          <cell r="A7698">
            <v>41258</v>
          </cell>
          <cell r="B7698">
            <v>1798.37</v>
          </cell>
        </row>
        <row r="7699">
          <cell r="A7699">
            <v>41259</v>
          </cell>
          <cell r="B7699">
            <v>1798.37</v>
          </cell>
        </row>
        <row r="7700">
          <cell r="A7700">
            <v>41260</v>
          </cell>
          <cell r="B7700">
            <v>1798.37</v>
          </cell>
        </row>
        <row r="7701">
          <cell r="A7701">
            <v>41261</v>
          </cell>
          <cell r="B7701">
            <v>1796.98</v>
          </cell>
        </row>
        <row r="7702">
          <cell r="A7702">
            <v>41262</v>
          </cell>
          <cell r="B7702">
            <v>1794.14</v>
          </cell>
        </row>
        <row r="7703">
          <cell r="A7703">
            <v>41263</v>
          </cell>
          <cell r="B7703">
            <v>1790.46</v>
          </cell>
        </row>
        <row r="7704">
          <cell r="A7704">
            <v>41264</v>
          </cell>
          <cell r="B7704">
            <v>1788.87</v>
          </cell>
        </row>
        <row r="7705">
          <cell r="A7705">
            <v>41265</v>
          </cell>
          <cell r="B7705">
            <v>1779.79</v>
          </cell>
        </row>
        <row r="7706">
          <cell r="A7706">
            <v>41266</v>
          </cell>
          <cell r="B7706">
            <v>1779.79</v>
          </cell>
        </row>
        <row r="7707">
          <cell r="A7707">
            <v>41267</v>
          </cell>
          <cell r="B7707">
            <v>1779.79</v>
          </cell>
        </row>
        <row r="7708">
          <cell r="A7708">
            <v>41268</v>
          </cell>
          <cell r="B7708">
            <v>1773.44</v>
          </cell>
        </row>
        <row r="7709">
          <cell r="A7709">
            <v>41269</v>
          </cell>
          <cell r="B7709">
            <v>1773.44</v>
          </cell>
        </row>
        <row r="7710">
          <cell r="A7710">
            <v>41270</v>
          </cell>
          <cell r="B7710">
            <v>1771.49</v>
          </cell>
        </row>
        <row r="7711">
          <cell r="A7711">
            <v>41271</v>
          </cell>
          <cell r="B7711">
            <v>1771.54</v>
          </cell>
        </row>
        <row r="7712">
          <cell r="A7712">
            <v>41272</v>
          </cell>
          <cell r="B7712">
            <v>1768.23</v>
          </cell>
        </row>
        <row r="7713">
          <cell r="A7713">
            <v>41273</v>
          </cell>
          <cell r="B7713">
            <v>1768.23</v>
          </cell>
        </row>
        <row r="7714">
          <cell r="A7714">
            <v>41274</v>
          </cell>
          <cell r="B7714">
            <v>1768.23</v>
          </cell>
        </row>
        <row r="7715">
          <cell r="A7715">
            <v>41275</v>
          </cell>
          <cell r="B7715">
            <v>1768.23</v>
          </cell>
        </row>
        <row r="7716">
          <cell r="A7716">
            <v>41276</v>
          </cell>
          <cell r="B7716">
            <v>1768.23</v>
          </cell>
        </row>
        <row r="7717">
          <cell r="A7717">
            <v>41277</v>
          </cell>
          <cell r="B7717">
            <v>1759.97</v>
          </cell>
        </row>
        <row r="7718">
          <cell r="A7718">
            <v>41278</v>
          </cell>
          <cell r="B7718">
            <v>1760.83</v>
          </cell>
        </row>
        <row r="7719">
          <cell r="A7719">
            <v>41279</v>
          </cell>
          <cell r="B7719">
            <v>1767.54</v>
          </cell>
        </row>
        <row r="7720">
          <cell r="A7720">
            <v>41280</v>
          </cell>
          <cell r="B7720">
            <v>1767.54</v>
          </cell>
        </row>
        <row r="7721">
          <cell r="A7721">
            <v>41281</v>
          </cell>
          <cell r="B7721">
            <v>1767.54</v>
          </cell>
        </row>
        <row r="7722">
          <cell r="A7722">
            <v>41282</v>
          </cell>
          <cell r="B7722">
            <v>1767.54</v>
          </cell>
        </row>
        <row r="7723">
          <cell r="A7723">
            <v>41283</v>
          </cell>
          <cell r="B7723">
            <v>1771.31</v>
          </cell>
        </row>
        <row r="7724">
          <cell r="A7724">
            <v>41284</v>
          </cell>
          <cell r="B7724">
            <v>1767.96</v>
          </cell>
        </row>
        <row r="7725">
          <cell r="A7725">
            <v>41285</v>
          </cell>
          <cell r="B7725">
            <v>1761.5</v>
          </cell>
        </row>
        <row r="7726">
          <cell r="A7726">
            <v>41286</v>
          </cell>
          <cell r="B7726">
            <v>1762.38</v>
          </cell>
        </row>
        <row r="7727">
          <cell r="A7727">
            <v>41287</v>
          </cell>
          <cell r="B7727">
            <v>1762.38</v>
          </cell>
        </row>
        <row r="7728">
          <cell r="A7728">
            <v>41288</v>
          </cell>
          <cell r="B7728">
            <v>1762.38</v>
          </cell>
        </row>
        <row r="7729">
          <cell r="A7729">
            <v>41289</v>
          </cell>
          <cell r="B7729">
            <v>1758.45</v>
          </cell>
        </row>
        <row r="7730">
          <cell r="A7730">
            <v>41290</v>
          </cell>
          <cell r="B7730">
            <v>1769.88</v>
          </cell>
        </row>
        <row r="7731">
          <cell r="A7731">
            <v>41291</v>
          </cell>
          <cell r="B7731">
            <v>1775.15</v>
          </cell>
        </row>
        <row r="7732">
          <cell r="A7732">
            <v>41292</v>
          </cell>
          <cell r="B7732">
            <v>1767.78</v>
          </cell>
        </row>
        <row r="7733">
          <cell r="A7733">
            <v>41293</v>
          </cell>
          <cell r="B7733">
            <v>1767.74</v>
          </cell>
        </row>
        <row r="7734">
          <cell r="A7734">
            <v>41294</v>
          </cell>
          <cell r="B7734">
            <v>1767.74</v>
          </cell>
        </row>
        <row r="7735">
          <cell r="A7735">
            <v>41295</v>
          </cell>
          <cell r="B7735">
            <v>1767.74</v>
          </cell>
        </row>
        <row r="7736">
          <cell r="A7736">
            <v>41296</v>
          </cell>
          <cell r="B7736">
            <v>1767.74</v>
          </cell>
        </row>
        <row r="7737">
          <cell r="A7737">
            <v>41297</v>
          </cell>
          <cell r="B7737">
            <v>1776.96</v>
          </cell>
        </row>
        <row r="7738">
          <cell r="A7738">
            <v>41298</v>
          </cell>
          <cell r="B7738">
            <v>1778.69</v>
          </cell>
        </row>
        <row r="7739">
          <cell r="A7739">
            <v>41299</v>
          </cell>
          <cell r="B7739">
            <v>1779.73</v>
          </cell>
        </row>
        <row r="7740">
          <cell r="A7740">
            <v>41300</v>
          </cell>
          <cell r="B7740">
            <v>1779.25</v>
          </cell>
        </row>
        <row r="7741">
          <cell r="A7741">
            <v>41301</v>
          </cell>
          <cell r="B7741">
            <v>1779.25</v>
          </cell>
        </row>
        <row r="7742">
          <cell r="A7742">
            <v>41302</v>
          </cell>
          <cell r="B7742">
            <v>1779.25</v>
          </cell>
        </row>
        <row r="7743">
          <cell r="A7743">
            <v>41303</v>
          </cell>
          <cell r="B7743">
            <v>1779.84</v>
          </cell>
        </row>
        <row r="7744">
          <cell r="A7744">
            <v>41304</v>
          </cell>
          <cell r="B7744">
            <v>1776.09</v>
          </cell>
        </row>
        <row r="7745">
          <cell r="A7745">
            <v>41305</v>
          </cell>
          <cell r="B7745">
            <v>1773.24</v>
          </cell>
        </row>
        <row r="7746">
          <cell r="A7746">
            <v>41306</v>
          </cell>
          <cell r="B7746">
            <v>1775.65</v>
          </cell>
        </row>
        <row r="7747">
          <cell r="A7747">
            <v>41307</v>
          </cell>
          <cell r="B7747">
            <v>1776.2</v>
          </cell>
        </row>
        <row r="7748">
          <cell r="A7748">
            <v>41308</v>
          </cell>
          <cell r="B7748">
            <v>1776.2</v>
          </cell>
        </row>
        <row r="7749">
          <cell r="A7749">
            <v>41309</v>
          </cell>
          <cell r="B7749">
            <v>1776.2</v>
          </cell>
        </row>
        <row r="7750">
          <cell r="A7750">
            <v>41310</v>
          </cell>
          <cell r="B7750">
            <v>1785.92</v>
          </cell>
        </row>
        <row r="7751">
          <cell r="A7751">
            <v>41311</v>
          </cell>
          <cell r="B7751">
            <v>1789.09</v>
          </cell>
        </row>
        <row r="7752">
          <cell r="A7752">
            <v>41312</v>
          </cell>
          <cell r="B7752">
            <v>1791.24</v>
          </cell>
        </row>
        <row r="7753">
          <cell r="A7753">
            <v>41313</v>
          </cell>
          <cell r="B7753">
            <v>1795.21</v>
          </cell>
        </row>
        <row r="7754">
          <cell r="A7754">
            <v>41314</v>
          </cell>
          <cell r="B7754">
            <v>1790.61</v>
          </cell>
        </row>
        <row r="7755">
          <cell r="A7755">
            <v>41315</v>
          </cell>
          <cell r="B7755">
            <v>1790.61</v>
          </cell>
        </row>
        <row r="7756">
          <cell r="A7756">
            <v>41316</v>
          </cell>
          <cell r="B7756">
            <v>1790.61</v>
          </cell>
        </row>
        <row r="7757">
          <cell r="A7757">
            <v>41317</v>
          </cell>
          <cell r="B7757">
            <v>1784.71</v>
          </cell>
        </row>
        <row r="7758">
          <cell r="A7758">
            <v>41318</v>
          </cell>
          <cell r="B7758">
            <v>1783.2</v>
          </cell>
        </row>
        <row r="7759">
          <cell r="A7759">
            <v>41319</v>
          </cell>
          <cell r="B7759">
            <v>1777.72</v>
          </cell>
        </row>
        <row r="7760">
          <cell r="A7760">
            <v>41320</v>
          </cell>
          <cell r="B7760">
            <v>1783.19</v>
          </cell>
        </row>
        <row r="7761">
          <cell r="A7761">
            <v>41321</v>
          </cell>
          <cell r="B7761">
            <v>1785.41</v>
          </cell>
        </row>
        <row r="7762">
          <cell r="A7762">
            <v>41322</v>
          </cell>
          <cell r="B7762">
            <v>1785.41</v>
          </cell>
        </row>
        <row r="7763">
          <cell r="A7763">
            <v>41323</v>
          </cell>
          <cell r="B7763">
            <v>1785.41</v>
          </cell>
        </row>
        <row r="7764">
          <cell r="A7764">
            <v>41324</v>
          </cell>
          <cell r="B7764">
            <v>1785.41</v>
          </cell>
        </row>
        <row r="7765">
          <cell r="A7765">
            <v>41325</v>
          </cell>
          <cell r="B7765">
            <v>1794.63</v>
          </cell>
        </row>
        <row r="7766">
          <cell r="A7766">
            <v>41326</v>
          </cell>
          <cell r="B7766">
            <v>1791.33</v>
          </cell>
        </row>
        <row r="7767">
          <cell r="A7767">
            <v>41327</v>
          </cell>
          <cell r="B7767">
            <v>1798.21</v>
          </cell>
        </row>
        <row r="7768">
          <cell r="A7768">
            <v>41328</v>
          </cell>
          <cell r="B7768">
            <v>1800.7</v>
          </cell>
        </row>
        <row r="7769">
          <cell r="A7769">
            <v>41329</v>
          </cell>
          <cell r="B7769">
            <v>1800.7</v>
          </cell>
        </row>
        <row r="7770">
          <cell r="A7770">
            <v>41330</v>
          </cell>
          <cell r="B7770">
            <v>1800.7</v>
          </cell>
        </row>
        <row r="7771">
          <cell r="A7771">
            <v>41331</v>
          </cell>
          <cell r="B7771">
            <v>1806.11</v>
          </cell>
        </row>
        <row r="7772">
          <cell r="A7772">
            <v>41332</v>
          </cell>
          <cell r="B7772">
            <v>1818.54</v>
          </cell>
        </row>
        <row r="7773">
          <cell r="A7773">
            <v>41333</v>
          </cell>
          <cell r="B7773">
            <v>1816.42</v>
          </cell>
        </row>
        <row r="7774">
          <cell r="A7774">
            <v>41334</v>
          </cell>
          <cell r="B7774">
            <v>1814.28</v>
          </cell>
        </row>
        <row r="7775">
          <cell r="A7775">
            <v>41335</v>
          </cell>
          <cell r="B7775">
            <v>1816.48</v>
          </cell>
        </row>
        <row r="7776">
          <cell r="A7776">
            <v>41336</v>
          </cell>
          <cell r="B7776">
            <v>1816.48</v>
          </cell>
        </row>
        <row r="7777">
          <cell r="A7777">
            <v>41337</v>
          </cell>
          <cell r="B7777">
            <v>1816.48</v>
          </cell>
        </row>
        <row r="7778">
          <cell r="A7778">
            <v>41338</v>
          </cell>
          <cell r="B7778">
            <v>1813.53</v>
          </cell>
        </row>
        <row r="7779">
          <cell r="A7779">
            <v>41339</v>
          </cell>
          <cell r="B7779">
            <v>1809.65</v>
          </cell>
        </row>
        <row r="7780">
          <cell r="A7780">
            <v>41340</v>
          </cell>
          <cell r="B7780">
            <v>1808</v>
          </cell>
        </row>
        <row r="7781">
          <cell r="A7781">
            <v>41341</v>
          </cell>
          <cell r="B7781">
            <v>1803.65</v>
          </cell>
        </row>
        <row r="7782">
          <cell r="A7782">
            <v>41342</v>
          </cell>
          <cell r="B7782">
            <v>1800.45</v>
          </cell>
        </row>
        <row r="7783">
          <cell r="A7783">
            <v>41343</v>
          </cell>
          <cell r="B7783">
            <v>1800.45</v>
          </cell>
        </row>
        <row r="7784">
          <cell r="A7784">
            <v>41344</v>
          </cell>
          <cell r="B7784">
            <v>1800.45</v>
          </cell>
        </row>
        <row r="7785">
          <cell r="A7785">
            <v>41345</v>
          </cell>
          <cell r="B7785">
            <v>1801.2</v>
          </cell>
        </row>
        <row r="7786">
          <cell r="A7786">
            <v>41346</v>
          </cell>
          <cell r="B7786">
            <v>1801.64</v>
          </cell>
        </row>
        <row r="7787">
          <cell r="A7787">
            <v>41347</v>
          </cell>
          <cell r="B7787">
            <v>1798.56</v>
          </cell>
        </row>
        <row r="7788">
          <cell r="A7788">
            <v>41348</v>
          </cell>
          <cell r="B7788">
            <v>1797.28</v>
          </cell>
        </row>
        <row r="7789">
          <cell r="A7789">
            <v>41349</v>
          </cell>
          <cell r="B7789">
            <v>1804.06</v>
          </cell>
        </row>
        <row r="7790">
          <cell r="A7790">
            <v>41350</v>
          </cell>
          <cell r="B7790">
            <v>1804.06</v>
          </cell>
        </row>
        <row r="7791">
          <cell r="A7791">
            <v>41351</v>
          </cell>
          <cell r="B7791">
            <v>1804.06</v>
          </cell>
        </row>
        <row r="7792">
          <cell r="A7792">
            <v>41352</v>
          </cell>
          <cell r="B7792">
            <v>1809.58</v>
          </cell>
        </row>
        <row r="7793">
          <cell r="A7793">
            <v>41353</v>
          </cell>
          <cell r="B7793">
            <v>1809.83</v>
          </cell>
        </row>
        <row r="7794">
          <cell r="A7794">
            <v>41354</v>
          </cell>
          <cell r="B7794">
            <v>1812.35</v>
          </cell>
        </row>
        <row r="7795">
          <cell r="A7795">
            <v>41355</v>
          </cell>
          <cell r="B7795">
            <v>1822.78</v>
          </cell>
        </row>
        <row r="7796">
          <cell r="A7796">
            <v>41356</v>
          </cell>
          <cell r="B7796">
            <v>1825.79</v>
          </cell>
        </row>
        <row r="7797">
          <cell r="A7797">
            <v>41357</v>
          </cell>
          <cell r="B7797">
            <v>1825.79</v>
          </cell>
        </row>
        <row r="7798">
          <cell r="A7798">
            <v>41358</v>
          </cell>
          <cell r="B7798">
            <v>1825.79</v>
          </cell>
        </row>
        <row r="7799">
          <cell r="A7799">
            <v>41359</v>
          </cell>
          <cell r="B7799">
            <v>1825.79</v>
          </cell>
        </row>
        <row r="7800">
          <cell r="A7800">
            <v>41360</v>
          </cell>
          <cell r="B7800">
            <v>1828.95</v>
          </cell>
        </row>
        <row r="7801">
          <cell r="A7801">
            <v>41361</v>
          </cell>
          <cell r="B7801">
            <v>1832.2</v>
          </cell>
        </row>
        <row r="7802">
          <cell r="A7802">
            <v>41362</v>
          </cell>
          <cell r="B7802">
            <v>1832.2</v>
          </cell>
        </row>
        <row r="7803">
          <cell r="A7803">
            <v>41363</v>
          </cell>
          <cell r="B7803">
            <v>1832.2</v>
          </cell>
        </row>
        <row r="7804">
          <cell r="A7804">
            <v>41364</v>
          </cell>
          <cell r="B7804">
            <v>1832.2</v>
          </cell>
        </row>
        <row r="7805">
          <cell r="A7805">
            <v>41365</v>
          </cell>
          <cell r="B7805">
            <v>1832.2</v>
          </cell>
        </row>
        <row r="7806">
          <cell r="A7806">
            <v>41366</v>
          </cell>
          <cell r="B7806">
            <v>1823.12</v>
          </cell>
        </row>
        <row r="7807">
          <cell r="A7807">
            <v>41367</v>
          </cell>
          <cell r="B7807">
            <v>1817.14</v>
          </cell>
        </row>
        <row r="7808">
          <cell r="A7808">
            <v>41368</v>
          </cell>
          <cell r="B7808">
            <v>1819.93</v>
          </cell>
        </row>
        <row r="7809">
          <cell r="A7809">
            <v>41369</v>
          </cell>
          <cell r="B7809">
            <v>1829.01</v>
          </cell>
        </row>
        <row r="7810">
          <cell r="A7810">
            <v>41370</v>
          </cell>
          <cell r="B7810">
            <v>1826.88</v>
          </cell>
        </row>
        <row r="7811">
          <cell r="A7811">
            <v>41371</v>
          </cell>
          <cell r="B7811">
            <v>1826.88</v>
          </cell>
        </row>
        <row r="7812">
          <cell r="A7812">
            <v>41372</v>
          </cell>
          <cell r="B7812">
            <v>1826.88</v>
          </cell>
        </row>
        <row r="7813">
          <cell r="A7813">
            <v>41373</v>
          </cell>
          <cell r="B7813">
            <v>1817.66</v>
          </cell>
        </row>
        <row r="7814">
          <cell r="A7814">
            <v>41374</v>
          </cell>
          <cell r="B7814">
            <v>1813.11</v>
          </cell>
        </row>
        <row r="7815">
          <cell r="A7815">
            <v>41375</v>
          </cell>
          <cell r="B7815">
            <v>1821.2</v>
          </cell>
        </row>
        <row r="7816">
          <cell r="A7816">
            <v>41376</v>
          </cell>
          <cell r="B7816">
            <v>1823.84</v>
          </cell>
        </row>
        <row r="7817">
          <cell r="A7817">
            <v>41377</v>
          </cell>
          <cell r="B7817">
            <v>1827.79</v>
          </cell>
        </row>
        <row r="7818">
          <cell r="A7818">
            <v>41378</v>
          </cell>
          <cell r="B7818">
            <v>1827.79</v>
          </cell>
        </row>
        <row r="7819">
          <cell r="A7819">
            <v>41379</v>
          </cell>
          <cell r="B7819">
            <v>1827.79</v>
          </cell>
        </row>
        <row r="7820">
          <cell r="A7820">
            <v>41380</v>
          </cell>
          <cell r="B7820">
            <v>1834.86</v>
          </cell>
        </row>
        <row r="7821">
          <cell r="A7821">
            <v>41381</v>
          </cell>
          <cell r="B7821">
            <v>1833.98</v>
          </cell>
        </row>
        <row r="7822">
          <cell r="A7822">
            <v>41382</v>
          </cell>
          <cell r="B7822">
            <v>1846.46</v>
          </cell>
        </row>
        <row r="7823">
          <cell r="A7823">
            <v>41383</v>
          </cell>
          <cell r="B7823">
            <v>1847.02</v>
          </cell>
        </row>
        <row r="7824">
          <cell r="A7824">
            <v>41384</v>
          </cell>
          <cell r="B7824">
            <v>1835.57</v>
          </cell>
        </row>
        <row r="7825">
          <cell r="A7825">
            <v>41385</v>
          </cell>
          <cell r="B7825">
            <v>1835.57</v>
          </cell>
        </row>
        <row r="7826">
          <cell r="A7826">
            <v>41386</v>
          </cell>
          <cell r="B7826">
            <v>1835.57</v>
          </cell>
        </row>
        <row r="7827">
          <cell r="A7827">
            <v>41387</v>
          </cell>
          <cell r="B7827">
            <v>1841.14</v>
          </cell>
        </row>
        <row r="7828">
          <cell r="A7828">
            <v>41388</v>
          </cell>
          <cell r="B7828">
            <v>1838.03</v>
          </cell>
        </row>
        <row r="7829">
          <cell r="A7829">
            <v>41389</v>
          </cell>
          <cell r="B7829">
            <v>1836.79</v>
          </cell>
        </row>
        <row r="7830">
          <cell r="A7830">
            <v>41390</v>
          </cell>
          <cell r="B7830">
            <v>1830.84</v>
          </cell>
        </row>
        <row r="7831">
          <cell r="A7831">
            <v>41391</v>
          </cell>
          <cell r="B7831">
            <v>1833.7</v>
          </cell>
        </row>
        <row r="7832">
          <cell r="A7832">
            <v>41392</v>
          </cell>
          <cell r="B7832">
            <v>1833.7</v>
          </cell>
        </row>
        <row r="7833">
          <cell r="A7833">
            <v>41393</v>
          </cell>
          <cell r="B7833">
            <v>1833.7</v>
          </cell>
        </row>
        <row r="7834">
          <cell r="A7834">
            <v>41394</v>
          </cell>
          <cell r="B7834">
            <v>1828.79</v>
          </cell>
        </row>
        <row r="7835">
          <cell r="A7835">
            <v>41395</v>
          </cell>
          <cell r="B7835">
            <v>1825.83</v>
          </cell>
        </row>
        <row r="7836">
          <cell r="A7836">
            <v>41396</v>
          </cell>
          <cell r="B7836">
            <v>1825.83</v>
          </cell>
        </row>
        <row r="7837">
          <cell r="A7837">
            <v>41397</v>
          </cell>
          <cell r="B7837">
            <v>1836.34</v>
          </cell>
        </row>
        <row r="7838">
          <cell r="A7838">
            <v>41398</v>
          </cell>
          <cell r="B7838">
            <v>1835.88</v>
          </cell>
        </row>
        <row r="7839">
          <cell r="A7839">
            <v>41399</v>
          </cell>
          <cell r="B7839">
            <v>1835.88</v>
          </cell>
        </row>
        <row r="7840">
          <cell r="A7840">
            <v>41400</v>
          </cell>
          <cell r="B7840">
            <v>1835.88</v>
          </cell>
        </row>
        <row r="7841">
          <cell r="A7841">
            <v>41401</v>
          </cell>
          <cell r="B7841">
            <v>1831.42</v>
          </cell>
        </row>
        <row r="7842">
          <cell r="A7842">
            <v>41402</v>
          </cell>
          <cell r="B7842">
            <v>1827.13</v>
          </cell>
        </row>
        <row r="7843">
          <cell r="A7843">
            <v>41403</v>
          </cell>
          <cell r="B7843">
            <v>1830.7</v>
          </cell>
        </row>
        <row r="7844">
          <cell r="A7844">
            <v>41404</v>
          </cell>
          <cell r="B7844">
            <v>1833.07</v>
          </cell>
        </row>
        <row r="7845">
          <cell r="A7845">
            <v>41405</v>
          </cell>
          <cell r="B7845">
            <v>1834.83</v>
          </cell>
        </row>
        <row r="7846">
          <cell r="A7846">
            <v>41406</v>
          </cell>
          <cell r="B7846">
            <v>1834.83</v>
          </cell>
        </row>
        <row r="7847">
          <cell r="A7847">
            <v>41407</v>
          </cell>
          <cell r="B7847">
            <v>1834.83</v>
          </cell>
        </row>
        <row r="7848">
          <cell r="A7848">
            <v>41408</v>
          </cell>
          <cell r="B7848">
            <v>1834.83</v>
          </cell>
        </row>
        <row r="7849">
          <cell r="A7849">
            <v>41409</v>
          </cell>
          <cell r="B7849">
            <v>1838.63</v>
          </cell>
        </row>
        <row r="7850">
          <cell r="A7850">
            <v>41410</v>
          </cell>
          <cell r="B7850">
            <v>1843.75</v>
          </cell>
        </row>
        <row r="7851">
          <cell r="A7851">
            <v>41411</v>
          </cell>
          <cell r="B7851">
            <v>1838.82</v>
          </cell>
        </row>
        <row r="7852">
          <cell r="A7852">
            <v>41412</v>
          </cell>
          <cell r="B7852">
            <v>1841.35</v>
          </cell>
        </row>
        <row r="7853">
          <cell r="A7853">
            <v>41413</v>
          </cell>
          <cell r="B7853">
            <v>1841.35</v>
          </cell>
        </row>
        <row r="7854">
          <cell r="A7854">
            <v>41414</v>
          </cell>
          <cell r="B7854">
            <v>1841.35</v>
          </cell>
        </row>
        <row r="7855">
          <cell r="A7855">
            <v>41415</v>
          </cell>
          <cell r="B7855">
            <v>1842.59</v>
          </cell>
        </row>
        <row r="7856">
          <cell r="A7856">
            <v>41416</v>
          </cell>
          <cell r="B7856">
            <v>1846.76</v>
          </cell>
        </row>
        <row r="7857">
          <cell r="A7857">
            <v>41417</v>
          </cell>
          <cell r="B7857">
            <v>1850.55</v>
          </cell>
        </row>
        <row r="7858">
          <cell r="A7858">
            <v>41418</v>
          </cell>
          <cell r="B7858">
            <v>1864.02</v>
          </cell>
        </row>
        <row r="7859">
          <cell r="A7859">
            <v>41419</v>
          </cell>
          <cell r="B7859">
            <v>1874.1</v>
          </cell>
        </row>
        <row r="7860">
          <cell r="A7860">
            <v>41420</v>
          </cell>
          <cell r="B7860">
            <v>1874.1</v>
          </cell>
        </row>
        <row r="7861">
          <cell r="A7861">
            <v>41421</v>
          </cell>
          <cell r="B7861">
            <v>1874.1</v>
          </cell>
        </row>
        <row r="7862">
          <cell r="A7862">
            <v>41422</v>
          </cell>
          <cell r="B7862">
            <v>1874.1</v>
          </cell>
        </row>
        <row r="7863">
          <cell r="A7863">
            <v>41423</v>
          </cell>
          <cell r="B7863">
            <v>1897.1</v>
          </cell>
        </row>
        <row r="7864">
          <cell r="A7864">
            <v>41424</v>
          </cell>
          <cell r="B7864">
            <v>1894.13</v>
          </cell>
        </row>
        <row r="7865">
          <cell r="A7865">
            <v>41425</v>
          </cell>
          <cell r="B7865">
            <v>1891.48</v>
          </cell>
        </row>
        <row r="7866">
          <cell r="A7866">
            <v>41426</v>
          </cell>
          <cell r="B7866">
            <v>1907.76</v>
          </cell>
        </row>
        <row r="7867">
          <cell r="A7867">
            <v>41427</v>
          </cell>
          <cell r="B7867">
            <v>1907.76</v>
          </cell>
        </row>
        <row r="7868">
          <cell r="A7868">
            <v>41428</v>
          </cell>
          <cell r="B7868">
            <v>1907.76</v>
          </cell>
        </row>
        <row r="7869">
          <cell r="A7869">
            <v>41429</v>
          </cell>
          <cell r="B7869">
            <v>1907.76</v>
          </cell>
        </row>
        <row r="7870">
          <cell r="A7870">
            <v>41430</v>
          </cell>
          <cell r="B7870">
            <v>1894.4</v>
          </cell>
        </row>
        <row r="7871">
          <cell r="A7871">
            <v>41431</v>
          </cell>
          <cell r="B7871">
            <v>1899.08</v>
          </cell>
        </row>
        <row r="7872">
          <cell r="A7872">
            <v>41432</v>
          </cell>
          <cell r="B7872">
            <v>1907.88</v>
          </cell>
        </row>
        <row r="7873">
          <cell r="A7873">
            <v>41433</v>
          </cell>
          <cell r="B7873">
            <v>1898.8</v>
          </cell>
        </row>
        <row r="7874">
          <cell r="A7874">
            <v>41434</v>
          </cell>
          <cell r="B7874">
            <v>1898.8</v>
          </cell>
        </row>
        <row r="7875">
          <cell r="A7875">
            <v>41435</v>
          </cell>
          <cell r="B7875">
            <v>1898.8</v>
          </cell>
        </row>
        <row r="7876">
          <cell r="A7876">
            <v>41436</v>
          </cell>
          <cell r="B7876">
            <v>1898.8</v>
          </cell>
        </row>
        <row r="7877">
          <cell r="A7877">
            <v>41437</v>
          </cell>
          <cell r="B7877">
            <v>1907.12</v>
          </cell>
        </row>
        <row r="7878">
          <cell r="A7878">
            <v>41438</v>
          </cell>
          <cell r="B7878">
            <v>1897.53</v>
          </cell>
        </row>
        <row r="7879">
          <cell r="A7879">
            <v>41439</v>
          </cell>
          <cell r="B7879">
            <v>1895.01</v>
          </cell>
        </row>
        <row r="7880">
          <cell r="A7880">
            <v>41440</v>
          </cell>
          <cell r="B7880">
            <v>1882.38</v>
          </cell>
        </row>
        <row r="7881">
          <cell r="A7881">
            <v>41441</v>
          </cell>
          <cell r="B7881">
            <v>1882.38</v>
          </cell>
        </row>
        <row r="7882">
          <cell r="A7882">
            <v>41442</v>
          </cell>
          <cell r="B7882">
            <v>1882.38</v>
          </cell>
        </row>
        <row r="7883">
          <cell r="A7883">
            <v>41443</v>
          </cell>
          <cell r="B7883">
            <v>1883.57</v>
          </cell>
        </row>
        <row r="7884">
          <cell r="A7884">
            <v>41444</v>
          </cell>
          <cell r="B7884">
            <v>1902.47</v>
          </cell>
        </row>
        <row r="7885">
          <cell r="A7885">
            <v>41445</v>
          </cell>
          <cell r="B7885">
            <v>1900.87</v>
          </cell>
        </row>
        <row r="7886">
          <cell r="A7886">
            <v>41446</v>
          </cell>
          <cell r="B7886">
            <v>1937.26</v>
          </cell>
        </row>
        <row r="7887">
          <cell r="A7887">
            <v>41447</v>
          </cell>
          <cell r="B7887">
            <v>1941.06</v>
          </cell>
        </row>
        <row r="7888">
          <cell r="A7888">
            <v>41448</v>
          </cell>
          <cell r="B7888">
            <v>1941.06</v>
          </cell>
        </row>
        <row r="7889">
          <cell r="A7889">
            <v>41449</v>
          </cell>
          <cell r="B7889">
            <v>1941.06</v>
          </cell>
        </row>
        <row r="7890">
          <cell r="A7890">
            <v>41450</v>
          </cell>
          <cell r="B7890">
            <v>1942.97</v>
          </cell>
        </row>
        <row r="7891">
          <cell r="A7891">
            <v>41451</v>
          </cell>
          <cell r="B7891">
            <v>1928.27</v>
          </cell>
        </row>
        <row r="7892">
          <cell r="A7892">
            <v>41452</v>
          </cell>
          <cell r="B7892">
            <v>1921.86</v>
          </cell>
        </row>
        <row r="7893">
          <cell r="A7893">
            <v>41453</v>
          </cell>
          <cell r="B7893">
            <v>1922.63</v>
          </cell>
        </row>
        <row r="7894">
          <cell r="A7894">
            <v>41454</v>
          </cell>
          <cell r="B7894">
            <v>1929</v>
          </cell>
        </row>
        <row r="7895">
          <cell r="A7895">
            <v>41455</v>
          </cell>
          <cell r="B7895">
            <v>1929</v>
          </cell>
        </row>
        <row r="7896">
          <cell r="A7896">
            <v>41456</v>
          </cell>
          <cell r="B7896">
            <v>1929</v>
          </cell>
        </row>
        <row r="7897">
          <cell r="A7897">
            <v>41457</v>
          </cell>
          <cell r="B7897">
            <v>1929</v>
          </cell>
        </row>
        <row r="7898">
          <cell r="A7898">
            <v>41458</v>
          </cell>
          <cell r="B7898">
            <v>1919.42</v>
          </cell>
        </row>
        <row r="7899">
          <cell r="A7899">
            <v>41459</v>
          </cell>
          <cell r="B7899">
            <v>1915.45</v>
          </cell>
        </row>
        <row r="7900">
          <cell r="A7900">
            <v>41460</v>
          </cell>
          <cell r="B7900">
            <v>1915.45</v>
          </cell>
        </row>
        <row r="7901">
          <cell r="A7901">
            <v>41461</v>
          </cell>
          <cell r="B7901">
            <v>1927.4</v>
          </cell>
        </row>
        <row r="7902">
          <cell r="A7902">
            <v>41462</v>
          </cell>
          <cell r="B7902">
            <v>1927.4</v>
          </cell>
        </row>
        <row r="7903">
          <cell r="A7903">
            <v>41463</v>
          </cell>
          <cell r="B7903">
            <v>1927.4</v>
          </cell>
        </row>
        <row r="7904">
          <cell r="A7904">
            <v>41464</v>
          </cell>
          <cell r="B7904">
            <v>1926.84</v>
          </cell>
        </row>
        <row r="7905">
          <cell r="A7905">
            <v>41465</v>
          </cell>
          <cell r="B7905">
            <v>1920.12</v>
          </cell>
        </row>
        <row r="7906">
          <cell r="A7906">
            <v>41466</v>
          </cell>
          <cell r="B7906">
            <v>1920.24</v>
          </cell>
        </row>
        <row r="7907">
          <cell r="A7907">
            <v>41467</v>
          </cell>
          <cell r="B7907">
            <v>1910.79</v>
          </cell>
        </row>
        <row r="7908">
          <cell r="A7908">
            <v>41468</v>
          </cell>
          <cell r="B7908">
            <v>1905.25</v>
          </cell>
        </row>
        <row r="7909">
          <cell r="A7909">
            <v>41469</v>
          </cell>
          <cell r="B7909">
            <v>1905.25</v>
          </cell>
        </row>
        <row r="7910">
          <cell r="A7910">
            <v>41470</v>
          </cell>
          <cell r="B7910">
            <v>1905.25</v>
          </cell>
        </row>
        <row r="7911">
          <cell r="A7911">
            <v>41471</v>
          </cell>
          <cell r="B7911">
            <v>1893.16</v>
          </cell>
        </row>
        <row r="7912">
          <cell r="A7912">
            <v>41472</v>
          </cell>
          <cell r="B7912">
            <v>1878.42</v>
          </cell>
        </row>
        <row r="7913">
          <cell r="A7913">
            <v>41473</v>
          </cell>
          <cell r="B7913">
            <v>1873.25</v>
          </cell>
        </row>
        <row r="7914">
          <cell r="A7914">
            <v>41474</v>
          </cell>
          <cell r="B7914">
            <v>1883.29</v>
          </cell>
        </row>
        <row r="7915">
          <cell r="A7915">
            <v>41475</v>
          </cell>
          <cell r="B7915">
            <v>1884.01</v>
          </cell>
        </row>
        <row r="7916">
          <cell r="A7916">
            <v>41476</v>
          </cell>
          <cell r="B7916">
            <v>1884.01</v>
          </cell>
        </row>
        <row r="7917">
          <cell r="A7917">
            <v>41477</v>
          </cell>
          <cell r="B7917">
            <v>1884.01</v>
          </cell>
        </row>
        <row r="7918">
          <cell r="A7918">
            <v>41478</v>
          </cell>
          <cell r="B7918">
            <v>1880.87</v>
          </cell>
        </row>
        <row r="7919">
          <cell r="A7919">
            <v>41479</v>
          </cell>
          <cell r="B7919">
            <v>1886.06</v>
          </cell>
        </row>
        <row r="7920">
          <cell r="A7920">
            <v>41480</v>
          </cell>
          <cell r="B7920">
            <v>1891.02</v>
          </cell>
        </row>
        <row r="7921">
          <cell r="A7921">
            <v>41481</v>
          </cell>
          <cell r="B7921">
            <v>1887.4</v>
          </cell>
        </row>
        <row r="7922">
          <cell r="A7922">
            <v>41482</v>
          </cell>
          <cell r="B7922">
            <v>1886.26</v>
          </cell>
        </row>
        <row r="7923">
          <cell r="A7923">
            <v>41483</v>
          </cell>
          <cell r="B7923">
            <v>1886.26</v>
          </cell>
        </row>
        <row r="7924">
          <cell r="A7924">
            <v>41484</v>
          </cell>
          <cell r="B7924">
            <v>1886.26</v>
          </cell>
        </row>
        <row r="7925">
          <cell r="A7925">
            <v>41485</v>
          </cell>
          <cell r="B7925">
            <v>1888.95</v>
          </cell>
        </row>
        <row r="7926">
          <cell r="A7926">
            <v>41486</v>
          </cell>
          <cell r="B7926">
            <v>1890.33</v>
          </cell>
        </row>
        <row r="7927">
          <cell r="A7927">
            <v>41487</v>
          </cell>
          <cell r="B7927">
            <v>1896.15</v>
          </cell>
        </row>
        <row r="7928">
          <cell r="A7928">
            <v>41488</v>
          </cell>
          <cell r="B7928">
            <v>1896.65</v>
          </cell>
        </row>
        <row r="7929">
          <cell r="A7929">
            <v>41489</v>
          </cell>
          <cell r="B7929">
            <v>1891.67</v>
          </cell>
        </row>
        <row r="7930">
          <cell r="A7930">
            <v>41490</v>
          </cell>
          <cell r="B7930">
            <v>1891.67</v>
          </cell>
        </row>
        <row r="7931">
          <cell r="A7931">
            <v>41491</v>
          </cell>
          <cell r="B7931">
            <v>1891.67</v>
          </cell>
        </row>
        <row r="7932">
          <cell r="A7932">
            <v>41492</v>
          </cell>
          <cell r="B7932">
            <v>1883.24</v>
          </cell>
        </row>
        <row r="7933">
          <cell r="A7933">
            <v>41493</v>
          </cell>
          <cell r="B7933">
            <v>1882.01</v>
          </cell>
        </row>
        <row r="7934">
          <cell r="A7934">
            <v>41494</v>
          </cell>
          <cell r="B7934">
            <v>1882.01</v>
          </cell>
        </row>
        <row r="7935">
          <cell r="A7935">
            <v>41495</v>
          </cell>
          <cell r="B7935">
            <v>1877.23</v>
          </cell>
        </row>
        <row r="7936">
          <cell r="A7936">
            <v>41496</v>
          </cell>
          <cell r="B7936">
            <v>1873.92</v>
          </cell>
        </row>
        <row r="7937">
          <cell r="A7937">
            <v>41497</v>
          </cell>
          <cell r="B7937">
            <v>1873.92</v>
          </cell>
        </row>
        <row r="7938">
          <cell r="A7938">
            <v>41498</v>
          </cell>
          <cell r="B7938">
            <v>1873.92</v>
          </cell>
        </row>
        <row r="7939">
          <cell r="A7939">
            <v>41499</v>
          </cell>
          <cell r="B7939">
            <v>1868.9</v>
          </cell>
        </row>
        <row r="7940">
          <cell r="A7940">
            <v>41500</v>
          </cell>
          <cell r="B7940">
            <v>1882.36</v>
          </cell>
        </row>
        <row r="7941">
          <cell r="A7941">
            <v>41501</v>
          </cell>
          <cell r="B7941">
            <v>1883.15</v>
          </cell>
        </row>
        <row r="7942">
          <cell r="A7942">
            <v>41502</v>
          </cell>
          <cell r="B7942">
            <v>1901.03</v>
          </cell>
        </row>
        <row r="7943">
          <cell r="A7943">
            <v>41503</v>
          </cell>
          <cell r="B7943">
            <v>1907.06</v>
          </cell>
        </row>
        <row r="7944">
          <cell r="A7944">
            <v>41504</v>
          </cell>
          <cell r="B7944">
            <v>1907.06</v>
          </cell>
        </row>
        <row r="7945">
          <cell r="A7945">
            <v>41505</v>
          </cell>
          <cell r="B7945">
            <v>1907.06</v>
          </cell>
        </row>
        <row r="7946">
          <cell r="A7946">
            <v>41506</v>
          </cell>
          <cell r="B7946">
            <v>1907.06</v>
          </cell>
        </row>
        <row r="7947">
          <cell r="A7947">
            <v>41507</v>
          </cell>
          <cell r="B7947">
            <v>1922.73</v>
          </cell>
        </row>
        <row r="7948">
          <cell r="A7948">
            <v>41508</v>
          </cell>
          <cell r="B7948">
            <v>1929.75</v>
          </cell>
        </row>
        <row r="7949">
          <cell r="A7949">
            <v>41509</v>
          </cell>
          <cell r="B7949">
            <v>1921.99</v>
          </cell>
        </row>
        <row r="7950">
          <cell r="A7950">
            <v>41510</v>
          </cell>
          <cell r="B7950">
            <v>1911.16</v>
          </cell>
        </row>
        <row r="7951">
          <cell r="A7951">
            <v>41511</v>
          </cell>
          <cell r="B7951">
            <v>1911.16</v>
          </cell>
        </row>
        <row r="7952">
          <cell r="A7952">
            <v>41512</v>
          </cell>
          <cell r="B7952">
            <v>1911.16</v>
          </cell>
        </row>
        <row r="7953">
          <cell r="A7953">
            <v>41513</v>
          </cell>
          <cell r="B7953">
            <v>1922.96</v>
          </cell>
        </row>
        <row r="7954">
          <cell r="A7954">
            <v>41514</v>
          </cell>
          <cell r="B7954">
            <v>1938.26</v>
          </cell>
        </row>
        <row r="7955">
          <cell r="A7955">
            <v>41515</v>
          </cell>
          <cell r="B7955">
            <v>1939.85</v>
          </cell>
        </row>
        <row r="7956">
          <cell r="A7956">
            <v>41516</v>
          </cell>
          <cell r="B7956">
            <v>1943.04</v>
          </cell>
        </row>
        <row r="7957">
          <cell r="A7957">
            <v>41517</v>
          </cell>
          <cell r="B7957">
            <v>1935.43</v>
          </cell>
        </row>
        <row r="7958">
          <cell r="A7958">
            <v>41518</v>
          </cell>
          <cell r="B7958">
            <v>1935.43</v>
          </cell>
        </row>
        <row r="7959">
          <cell r="A7959">
            <v>41519</v>
          </cell>
          <cell r="B7959">
            <v>1935.43</v>
          </cell>
        </row>
        <row r="7960">
          <cell r="A7960">
            <v>41520</v>
          </cell>
          <cell r="B7960">
            <v>1935.43</v>
          </cell>
        </row>
        <row r="7961">
          <cell r="A7961">
            <v>41521</v>
          </cell>
          <cell r="B7961">
            <v>1946.28</v>
          </cell>
        </row>
        <row r="7962">
          <cell r="A7962">
            <v>41522</v>
          </cell>
          <cell r="B7962">
            <v>1938.99</v>
          </cell>
        </row>
        <row r="7963">
          <cell r="A7963">
            <v>41523</v>
          </cell>
          <cell r="B7963">
            <v>1952.11</v>
          </cell>
        </row>
        <row r="7964">
          <cell r="A7964">
            <v>41524</v>
          </cell>
          <cell r="B7964">
            <v>1947.99</v>
          </cell>
        </row>
        <row r="7965">
          <cell r="A7965">
            <v>41525</v>
          </cell>
          <cell r="B7965">
            <v>1947.99</v>
          </cell>
        </row>
        <row r="7966">
          <cell r="A7966">
            <v>41526</v>
          </cell>
          <cell r="B7966">
            <v>1947.99</v>
          </cell>
        </row>
        <row r="7967">
          <cell r="A7967">
            <v>41527</v>
          </cell>
          <cell r="B7967">
            <v>1946.06</v>
          </cell>
        </row>
        <row r="7968">
          <cell r="A7968">
            <v>41528</v>
          </cell>
          <cell r="B7968">
            <v>1935.55</v>
          </cell>
        </row>
        <row r="7969">
          <cell r="A7969">
            <v>41529</v>
          </cell>
          <cell r="B7969">
            <v>1923.64</v>
          </cell>
        </row>
        <row r="7970">
          <cell r="A7970">
            <v>41530</v>
          </cell>
          <cell r="B7970">
            <v>1919.25</v>
          </cell>
        </row>
        <row r="7971">
          <cell r="A7971">
            <v>41531</v>
          </cell>
          <cell r="B7971">
            <v>1919.54</v>
          </cell>
        </row>
        <row r="7972">
          <cell r="A7972">
            <v>41532</v>
          </cell>
          <cell r="B7972">
            <v>1919.54</v>
          </cell>
        </row>
        <row r="7973">
          <cell r="A7973">
            <v>41533</v>
          </cell>
          <cell r="B7973">
            <v>1919.54</v>
          </cell>
        </row>
        <row r="7974">
          <cell r="A7974">
            <v>41534</v>
          </cell>
          <cell r="B7974">
            <v>1917.03</v>
          </cell>
        </row>
        <row r="7975">
          <cell r="A7975">
            <v>41535</v>
          </cell>
          <cell r="B7975">
            <v>1914.12</v>
          </cell>
        </row>
        <row r="7976">
          <cell r="A7976">
            <v>41536</v>
          </cell>
          <cell r="B7976">
            <v>1911.3</v>
          </cell>
        </row>
        <row r="7977">
          <cell r="A7977">
            <v>41537</v>
          </cell>
          <cell r="B7977">
            <v>1887.3</v>
          </cell>
        </row>
        <row r="7978">
          <cell r="A7978">
            <v>41538</v>
          </cell>
          <cell r="B7978">
            <v>1889.12</v>
          </cell>
        </row>
        <row r="7979">
          <cell r="A7979">
            <v>41539</v>
          </cell>
          <cell r="B7979">
            <v>1889.12</v>
          </cell>
        </row>
        <row r="7980">
          <cell r="A7980">
            <v>41540</v>
          </cell>
          <cell r="B7980">
            <v>1889.12</v>
          </cell>
        </row>
        <row r="7981">
          <cell r="A7981">
            <v>41541</v>
          </cell>
          <cell r="B7981">
            <v>1892.89</v>
          </cell>
        </row>
        <row r="7982">
          <cell r="A7982">
            <v>41542</v>
          </cell>
          <cell r="B7982">
            <v>1888.14</v>
          </cell>
        </row>
        <row r="7983">
          <cell r="A7983">
            <v>41543</v>
          </cell>
          <cell r="B7983">
            <v>1893.42</v>
          </cell>
        </row>
        <row r="7984">
          <cell r="A7984">
            <v>41544</v>
          </cell>
          <cell r="B7984">
            <v>1899.1</v>
          </cell>
        </row>
        <row r="7985">
          <cell r="A7985">
            <v>41545</v>
          </cell>
          <cell r="B7985">
            <v>1914.65</v>
          </cell>
        </row>
        <row r="7986">
          <cell r="A7986">
            <v>41546</v>
          </cell>
          <cell r="B7986">
            <v>1914.65</v>
          </cell>
        </row>
        <row r="7987">
          <cell r="A7987">
            <v>41547</v>
          </cell>
          <cell r="B7987">
            <v>1914.65</v>
          </cell>
        </row>
        <row r="7988">
          <cell r="A7988">
            <v>41548</v>
          </cell>
          <cell r="B7988">
            <v>1908.29</v>
          </cell>
        </row>
        <row r="7989">
          <cell r="A7989">
            <v>41549</v>
          </cell>
          <cell r="B7989">
            <v>1893.77</v>
          </cell>
        </row>
        <row r="7990">
          <cell r="A7990">
            <v>41550</v>
          </cell>
          <cell r="B7990">
            <v>1884.97</v>
          </cell>
        </row>
        <row r="7991">
          <cell r="A7991">
            <v>41551</v>
          </cell>
          <cell r="B7991">
            <v>1889.95</v>
          </cell>
        </row>
        <row r="7992">
          <cell r="A7992">
            <v>41552</v>
          </cell>
          <cell r="B7992">
            <v>1886.78</v>
          </cell>
        </row>
        <row r="7993">
          <cell r="A7993">
            <v>41553</v>
          </cell>
          <cell r="B7993">
            <v>1886.78</v>
          </cell>
        </row>
        <row r="7994">
          <cell r="A7994">
            <v>41554</v>
          </cell>
          <cell r="B7994">
            <v>1886.78</v>
          </cell>
        </row>
        <row r="7995">
          <cell r="A7995">
            <v>41555</v>
          </cell>
          <cell r="B7995">
            <v>1885.19</v>
          </cell>
        </row>
        <row r="7996">
          <cell r="A7996">
            <v>41556</v>
          </cell>
          <cell r="B7996">
            <v>1889.17</v>
          </cell>
        </row>
        <row r="7997">
          <cell r="A7997">
            <v>41557</v>
          </cell>
          <cell r="B7997">
            <v>1894.06</v>
          </cell>
        </row>
        <row r="7998">
          <cell r="A7998">
            <v>41558</v>
          </cell>
          <cell r="B7998">
            <v>1885.84</v>
          </cell>
        </row>
        <row r="7999">
          <cell r="A7999">
            <v>41559</v>
          </cell>
          <cell r="B7999">
            <v>1883.65</v>
          </cell>
        </row>
        <row r="8000">
          <cell r="A8000">
            <v>41560</v>
          </cell>
          <cell r="B8000">
            <v>1883.65</v>
          </cell>
        </row>
        <row r="8001">
          <cell r="A8001">
            <v>41561</v>
          </cell>
          <cell r="B8001">
            <v>1883.65</v>
          </cell>
        </row>
        <row r="8002">
          <cell r="A8002">
            <v>41562</v>
          </cell>
          <cell r="B8002">
            <v>1883.65</v>
          </cell>
        </row>
        <row r="8003">
          <cell r="A8003">
            <v>41563</v>
          </cell>
          <cell r="B8003">
            <v>1883.7</v>
          </cell>
        </row>
        <row r="8004">
          <cell r="A8004">
            <v>41564</v>
          </cell>
          <cell r="B8004">
            <v>1880.91</v>
          </cell>
        </row>
        <row r="8005">
          <cell r="A8005">
            <v>41565</v>
          </cell>
          <cell r="B8005">
            <v>1879.48</v>
          </cell>
        </row>
        <row r="8006">
          <cell r="A8006">
            <v>41566</v>
          </cell>
          <cell r="B8006">
            <v>1879.88</v>
          </cell>
        </row>
        <row r="8007">
          <cell r="A8007">
            <v>41567</v>
          </cell>
          <cell r="B8007">
            <v>1879.88</v>
          </cell>
        </row>
        <row r="8008">
          <cell r="A8008">
            <v>41568</v>
          </cell>
          <cell r="B8008">
            <v>1879.88</v>
          </cell>
        </row>
        <row r="8009">
          <cell r="A8009">
            <v>41569</v>
          </cell>
          <cell r="B8009">
            <v>1885.52</v>
          </cell>
        </row>
        <row r="8010">
          <cell r="A8010">
            <v>41570</v>
          </cell>
          <cell r="B8010">
            <v>1879.46</v>
          </cell>
        </row>
        <row r="8011">
          <cell r="A8011">
            <v>41571</v>
          </cell>
          <cell r="B8011">
            <v>1883.14</v>
          </cell>
        </row>
        <row r="8012">
          <cell r="A8012">
            <v>41572</v>
          </cell>
          <cell r="B8012">
            <v>1882.11</v>
          </cell>
        </row>
        <row r="8013">
          <cell r="A8013">
            <v>41573</v>
          </cell>
          <cell r="B8013">
            <v>1882.34</v>
          </cell>
        </row>
        <row r="8014">
          <cell r="A8014">
            <v>41574</v>
          </cell>
          <cell r="B8014">
            <v>1882.34</v>
          </cell>
        </row>
        <row r="8015">
          <cell r="A8015">
            <v>41575</v>
          </cell>
          <cell r="B8015">
            <v>1882.34</v>
          </cell>
        </row>
        <row r="8016">
          <cell r="A8016">
            <v>41576</v>
          </cell>
          <cell r="B8016">
            <v>1884.43</v>
          </cell>
        </row>
        <row r="8017">
          <cell r="A8017">
            <v>41577</v>
          </cell>
          <cell r="B8017">
            <v>1883.42</v>
          </cell>
        </row>
        <row r="8018">
          <cell r="A8018">
            <v>41578</v>
          </cell>
          <cell r="B8018">
            <v>1884.06</v>
          </cell>
        </row>
        <row r="8019">
          <cell r="A8019">
            <v>41579</v>
          </cell>
          <cell r="B8019">
            <v>1889.16</v>
          </cell>
        </row>
        <row r="8020">
          <cell r="A8020">
            <v>41580</v>
          </cell>
          <cell r="B8020">
            <v>1901.22</v>
          </cell>
        </row>
        <row r="8021">
          <cell r="A8021">
            <v>41581</v>
          </cell>
          <cell r="B8021">
            <v>1901.22</v>
          </cell>
        </row>
        <row r="8022">
          <cell r="A8022">
            <v>41582</v>
          </cell>
          <cell r="B8022">
            <v>1901.22</v>
          </cell>
        </row>
        <row r="8023">
          <cell r="A8023">
            <v>41583</v>
          </cell>
          <cell r="B8023">
            <v>1901.22</v>
          </cell>
        </row>
        <row r="8024">
          <cell r="A8024">
            <v>41584</v>
          </cell>
          <cell r="B8024">
            <v>1916.22</v>
          </cell>
        </row>
        <row r="8025">
          <cell r="A8025">
            <v>41585</v>
          </cell>
          <cell r="B8025">
            <v>1916.8</v>
          </cell>
        </row>
        <row r="8026">
          <cell r="A8026">
            <v>41586</v>
          </cell>
          <cell r="B8026">
            <v>1924.87</v>
          </cell>
        </row>
        <row r="8027">
          <cell r="A8027">
            <v>41587</v>
          </cell>
          <cell r="B8027">
            <v>1932.77</v>
          </cell>
        </row>
        <row r="8028">
          <cell r="A8028">
            <v>41588</v>
          </cell>
          <cell r="B8028">
            <v>1932.77</v>
          </cell>
        </row>
        <row r="8029">
          <cell r="A8029">
            <v>41589</v>
          </cell>
          <cell r="B8029">
            <v>1932.77</v>
          </cell>
        </row>
        <row r="8030">
          <cell r="A8030">
            <v>41590</v>
          </cell>
          <cell r="B8030">
            <v>1932.77</v>
          </cell>
        </row>
        <row r="8031">
          <cell r="A8031">
            <v>41591</v>
          </cell>
          <cell r="B8031">
            <v>1928.96</v>
          </cell>
        </row>
        <row r="8032">
          <cell r="A8032">
            <v>41592</v>
          </cell>
          <cell r="B8032">
            <v>1932.03</v>
          </cell>
        </row>
        <row r="8033">
          <cell r="A8033">
            <v>41593</v>
          </cell>
          <cell r="B8033">
            <v>1929.24</v>
          </cell>
        </row>
        <row r="8034">
          <cell r="A8034">
            <v>41594</v>
          </cell>
          <cell r="B8034">
            <v>1919.89</v>
          </cell>
        </row>
        <row r="8035">
          <cell r="A8035">
            <v>41595</v>
          </cell>
          <cell r="B8035">
            <v>1919.89</v>
          </cell>
        </row>
        <row r="8036">
          <cell r="A8036">
            <v>41596</v>
          </cell>
          <cell r="B8036">
            <v>1919.89</v>
          </cell>
        </row>
        <row r="8037">
          <cell r="A8037">
            <v>41597</v>
          </cell>
          <cell r="B8037">
            <v>1915.37</v>
          </cell>
        </row>
        <row r="8038">
          <cell r="A8038">
            <v>41598</v>
          </cell>
          <cell r="B8038">
            <v>1919.2</v>
          </cell>
        </row>
        <row r="8039">
          <cell r="A8039">
            <v>41599</v>
          </cell>
          <cell r="B8039">
            <v>1923.19</v>
          </cell>
        </row>
        <row r="8040">
          <cell r="A8040">
            <v>41600</v>
          </cell>
          <cell r="B8040">
            <v>1932.42</v>
          </cell>
        </row>
        <row r="8041">
          <cell r="A8041">
            <v>41601</v>
          </cell>
          <cell r="B8041">
            <v>1929.13</v>
          </cell>
        </row>
        <row r="8042">
          <cell r="A8042">
            <v>41602</v>
          </cell>
          <cell r="B8042">
            <v>1929.13</v>
          </cell>
        </row>
        <row r="8043">
          <cell r="A8043">
            <v>41603</v>
          </cell>
          <cell r="B8043">
            <v>1929.13</v>
          </cell>
        </row>
        <row r="8044">
          <cell r="A8044">
            <v>41604</v>
          </cell>
          <cell r="B8044">
            <v>1926.99</v>
          </cell>
        </row>
        <row r="8045">
          <cell r="A8045">
            <v>41605</v>
          </cell>
          <cell r="B8045">
            <v>1926.74</v>
          </cell>
        </row>
        <row r="8046">
          <cell r="A8046">
            <v>41606</v>
          </cell>
          <cell r="B8046">
            <v>1928.25</v>
          </cell>
        </row>
        <row r="8047">
          <cell r="A8047">
            <v>41607</v>
          </cell>
          <cell r="B8047">
            <v>1928.25</v>
          </cell>
        </row>
        <row r="8048">
          <cell r="A8048">
            <v>41608</v>
          </cell>
          <cell r="B8048">
            <v>1931.88</v>
          </cell>
        </row>
        <row r="8049">
          <cell r="A8049">
            <v>41609</v>
          </cell>
          <cell r="B8049">
            <v>1931.88</v>
          </cell>
        </row>
        <row r="8050">
          <cell r="A8050">
            <v>41610</v>
          </cell>
          <cell r="B8050">
            <v>1931.88</v>
          </cell>
        </row>
        <row r="8051">
          <cell r="A8051">
            <v>41611</v>
          </cell>
          <cell r="B8051">
            <v>1934.16</v>
          </cell>
        </row>
        <row r="8052">
          <cell r="A8052">
            <v>41612</v>
          </cell>
          <cell r="B8052">
            <v>1941.01</v>
          </cell>
        </row>
        <row r="8053">
          <cell r="A8053">
            <v>41613</v>
          </cell>
          <cell r="B8053">
            <v>1948.48</v>
          </cell>
        </row>
        <row r="8054">
          <cell r="A8054">
            <v>41614</v>
          </cell>
          <cell r="B8054">
            <v>1940.26</v>
          </cell>
        </row>
        <row r="8055">
          <cell r="A8055">
            <v>41615</v>
          </cell>
          <cell r="B8055">
            <v>1936.33</v>
          </cell>
        </row>
        <row r="8056">
          <cell r="A8056">
            <v>41616</v>
          </cell>
          <cell r="B8056">
            <v>1936.33</v>
          </cell>
        </row>
        <row r="8057">
          <cell r="A8057">
            <v>41617</v>
          </cell>
          <cell r="B8057">
            <v>1936.33</v>
          </cell>
        </row>
        <row r="8058">
          <cell r="A8058">
            <v>41618</v>
          </cell>
          <cell r="B8058">
            <v>1932.71</v>
          </cell>
        </row>
        <row r="8059">
          <cell r="A8059">
            <v>41619</v>
          </cell>
          <cell r="B8059">
            <v>1933.52</v>
          </cell>
        </row>
        <row r="8060">
          <cell r="A8060">
            <v>41620</v>
          </cell>
          <cell r="B8060">
            <v>1935.61</v>
          </cell>
        </row>
        <row r="8061">
          <cell r="A8061">
            <v>41621</v>
          </cell>
          <cell r="B8061">
            <v>1935.89</v>
          </cell>
        </row>
        <row r="8062">
          <cell r="A8062">
            <v>41622</v>
          </cell>
          <cell r="B8062">
            <v>1930.87</v>
          </cell>
        </row>
        <row r="8063">
          <cell r="A8063">
            <v>41623</v>
          </cell>
          <cell r="B8063">
            <v>1930.87</v>
          </cell>
        </row>
        <row r="8064">
          <cell r="A8064">
            <v>41624</v>
          </cell>
          <cell r="B8064">
            <v>1930.87</v>
          </cell>
        </row>
        <row r="8065">
          <cell r="A8065">
            <v>41625</v>
          </cell>
          <cell r="B8065">
            <v>1934.95</v>
          </cell>
        </row>
        <row r="8066">
          <cell r="A8066">
            <v>41626</v>
          </cell>
          <cell r="B8066">
            <v>1936.14</v>
          </cell>
        </row>
        <row r="8067">
          <cell r="A8067">
            <v>41627</v>
          </cell>
          <cell r="B8067">
            <v>1945.6</v>
          </cell>
        </row>
        <row r="8068">
          <cell r="A8068">
            <v>41628</v>
          </cell>
          <cell r="B8068">
            <v>1943.46</v>
          </cell>
        </row>
        <row r="8069">
          <cell r="A8069">
            <v>41629</v>
          </cell>
          <cell r="B8069">
            <v>1935.93</v>
          </cell>
        </row>
        <row r="8070">
          <cell r="A8070">
            <v>41630</v>
          </cell>
          <cell r="B8070">
            <v>1935.93</v>
          </cell>
        </row>
        <row r="8071">
          <cell r="A8071">
            <v>41631</v>
          </cell>
          <cell r="B8071">
            <v>1935.93</v>
          </cell>
        </row>
        <row r="8072">
          <cell r="A8072">
            <v>41632</v>
          </cell>
          <cell r="B8072">
            <v>1925.45</v>
          </cell>
        </row>
        <row r="8073">
          <cell r="A8073">
            <v>41633</v>
          </cell>
          <cell r="B8073">
            <v>1922.76</v>
          </cell>
        </row>
        <row r="8074">
          <cell r="A8074">
            <v>41634</v>
          </cell>
          <cell r="B8074">
            <v>1922.76</v>
          </cell>
        </row>
        <row r="8075">
          <cell r="A8075">
            <v>41635</v>
          </cell>
          <cell r="B8075">
            <v>1921.22</v>
          </cell>
        </row>
        <row r="8076">
          <cell r="A8076">
            <v>41636</v>
          </cell>
          <cell r="B8076">
            <v>1922.56</v>
          </cell>
        </row>
        <row r="8077">
          <cell r="A8077">
            <v>41637</v>
          </cell>
          <cell r="B8077">
            <v>1922.56</v>
          </cell>
        </row>
        <row r="8078">
          <cell r="A8078">
            <v>41638</v>
          </cell>
          <cell r="B8078">
            <v>1922.56</v>
          </cell>
        </row>
        <row r="8079">
          <cell r="A8079">
            <v>41639</v>
          </cell>
          <cell r="B8079">
            <v>1926.83</v>
          </cell>
        </row>
        <row r="8080">
          <cell r="A8080">
            <v>41640</v>
          </cell>
          <cell r="B8080">
            <v>1926.83</v>
          </cell>
        </row>
        <row r="8081">
          <cell r="A8081">
            <v>41641</v>
          </cell>
          <cell r="B8081">
            <v>1926.83</v>
          </cell>
        </row>
        <row r="8082">
          <cell r="A8082">
            <v>41642</v>
          </cell>
          <cell r="B8082">
            <v>1938.89</v>
          </cell>
        </row>
        <row r="8083">
          <cell r="A8083">
            <v>41643</v>
          </cell>
          <cell r="B8083">
            <v>1936.92</v>
          </cell>
        </row>
        <row r="8084">
          <cell r="A8084">
            <v>41644</v>
          </cell>
          <cell r="B8084">
            <v>1936.92</v>
          </cell>
        </row>
        <row r="8085">
          <cell r="A8085">
            <v>41645</v>
          </cell>
          <cell r="B8085">
            <v>1936.92</v>
          </cell>
        </row>
        <row r="8086">
          <cell r="A8086">
            <v>41646</v>
          </cell>
          <cell r="B8086">
            <v>1936.92</v>
          </cell>
        </row>
        <row r="8087">
          <cell r="A8087">
            <v>41647</v>
          </cell>
          <cell r="B8087">
            <v>1930.45</v>
          </cell>
        </row>
        <row r="8088">
          <cell r="A8088">
            <v>41648</v>
          </cell>
          <cell r="B8088">
            <v>1933.24</v>
          </cell>
        </row>
        <row r="8089">
          <cell r="A8089">
            <v>41649</v>
          </cell>
          <cell r="B8089">
            <v>1934.88</v>
          </cell>
        </row>
        <row r="8090">
          <cell r="A8090">
            <v>41650</v>
          </cell>
          <cell r="B8090">
            <v>1926.55</v>
          </cell>
        </row>
        <row r="8091">
          <cell r="A8091">
            <v>41651</v>
          </cell>
          <cell r="B8091">
            <v>1926.55</v>
          </cell>
        </row>
        <row r="8092">
          <cell r="A8092">
            <v>41652</v>
          </cell>
          <cell r="B8092">
            <v>1926.55</v>
          </cell>
        </row>
        <row r="8093">
          <cell r="A8093">
            <v>41653</v>
          </cell>
          <cell r="B8093">
            <v>1924.79</v>
          </cell>
        </row>
        <row r="8094">
          <cell r="A8094">
            <v>41654</v>
          </cell>
          <cell r="B8094">
            <v>1932.59</v>
          </cell>
        </row>
        <row r="8095">
          <cell r="A8095">
            <v>41655</v>
          </cell>
          <cell r="B8095">
            <v>1941.45</v>
          </cell>
        </row>
        <row r="8096">
          <cell r="A8096">
            <v>41656</v>
          </cell>
          <cell r="B8096">
            <v>1947.15</v>
          </cell>
        </row>
        <row r="8097">
          <cell r="A8097">
            <v>41657</v>
          </cell>
          <cell r="B8097">
            <v>1957.86</v>
          </cell>
        </row>
        <row r="8098">
          <cell r="A8098">
            <v>41658</v>
          </cell>
          <cell r="B8098">
            <v>1957.86</v>
          </cell>
        </row>
        <row r="8099">
          <cell r="A8099">
            <v>41659</v>
          </cell>
          <cell r="B8099">
            <v>1957.86</v>
          </cell>
        </row>
        <row r="8100">
          <cell r="A8100">
            <v>41660</v>
          </cell>
          <cell r="B8100">
            <v>1957.86</v>
          </cell>
        </row>
        <row r="8101">
          <cell r="A8101">
            <v>41661</v>
          </cell>
          <cell r="B8101">
            <v>1981.98</v>
          </cell>
        </row>
        <row r="8102">
          <cell r="A8102">
            <v>41662</v>
          </cell>
          <cell r="B8102">
            <v>1983.48</v>
          </cell>
        </row>
        <row r="8103">
          <cell r="A8103">
            <v>41663</v>
          </cell>
          <cell r="B8103">
            <v>1993.23</v>
          </cell>
        </row>
        <row r="8104">
          <cell r="A8104">
            <v>41664</v>
          </cell>
          <cell r="B8104">
            <v>2000.48</v>
          </cell>
        </row>
        <row r="8105">
          <cell r="A8105">
            <v>41665</v>
          </cell>
          <cell r="B8105">
            <v>2000.48</v>
          </cell>
        </row>
        <row r="8106">
          <cell r="A8106">
            <v>41666</v>
          </cell>
          <cell r="B8106">
            <v>2000.48</v>
          </cell>
        </row>
        <row r="8107">
          <cell r="A8107">
            <v>41667</v>
          </cell>
          <cell r="B8107">
            <v>1997.91</v>
          </cell>
        </row>
        <row r="8108">
          <cell r="A8108">
            <v>41668</v>
          </cell>
          <cell r="B8108">
            <v>2000.56</v>
          </cell>
        </row>
        <row r="8109">
          <cell r="A8109">
            <v>41669</v>
          </cell>
          <cell r="B8109">
            <v>2013.17</v>
          </cell>
        </row>
        <row r="8110">
          <cell r="A8110">
            <v>41670</v>
          </cell>
          <cell r="B8110">
            <v>2008.26</v>
          </cell>
        </row>
        <row r="8111">
          <cell r="A8111">
            <v>41671</v>
          </cell>
          <cell r="B8111">
            <v>2021.1</v>
          </cell>
        </row>
        <row r="8112">
          <cell r="A8112">
            <v>41672</v>
          </cell>
          <cell r="B8112">
            <v>2021.1</v>
          </cell>
        </row>
        <row r="8113">
          <cell r="A8113">
            <v>41673</v>
          </cell>
          <cell r="B8113">
            <v>2021.1</v>
          </cell>
        </row>
        <row r="8114">
          <cell r="A8114">
            <v>41674</v>
          </cell>
          <cell r="B8114">
            <v>2039.85</v>
          </cell>
        </row>
        <row r="8115">
          <cell r="A8115">
            <v>41675</v>
          </cell>
          <cell r="B8115">
            <v>2041.34</v>
          </cell>
        </row>
        <row r="8116">
          <cell r="A8116">
            <v>41676</v>
          </cell>
          <cell r="B8116">
            <v>2048.75</v>
          </cell>
        </row>
        <row r="8117">
          <cell r="A8117">
            <v>41677</v>
          </cell>
          <cell r="B8117">
            <v>2049.52</v>
          </cell>
        </row>
        <row r="8118">
          <cell r="A8118">
            <v>41678</v>
          </cell>
          <cell r="B8118">
            <v>2046.06</v>
          </cell>
        </row>
        <row r="8119">
          <cell r="A8119">
            <v>41679</v>
          </cell>
          <cell r="B8119">
            <v>2046.06</v>
          </cell>
        </row>
        <row r="8120">
          <cell r="A8120">
            <v>41680</v>
          </cell>
          <cell r="B8120">
            <v>2046.06</v>
          </cell>
        </row>
        <row r="8121">
          <cell r="A8121">
            <v>41681</v>
          </cell>
          <cell r="B8121">
            <v>2048.5500000000002</v>
          </cell>
        </row>
        <row r="8122">
          <cell r="A8122">
            <v>41682</v>
          </cell>
          <cell r="B8122">
            <v>2041.61</v>
          </cell>
        </row>
        <row r="8123">
          <cell r="A8123">
            <v>41683</v>
          </cell>
          <cell r="B8123">
            <v>2031.75</v>
          </cell>
        </row>
        <row r="8124">
          <cell r="A8124">
            <v>41684</v>
          </cell>
          <cell r="B8124">
            <v>2032.99</v>
          </cell>
        </row>
        <row r="8125">
          <cell r="A8125">
            <v>41685</v>
          </cell>
          <cell r="B8125">
            <v>2022.68</v>
          </cell>
        </row>
        <row r="8126">
          <cell r="A8126">
            <v>41686</v>
          </cell>
          <cell r="B8126">
            <v>2022.68</v>
          </cell>
        </row>
        <row r="8127">
          <cell r="A8127">
            <v>41687</v>
          </cell>
          <cell r="B8127">
            <v>2022.68</v>
          </cell>
        </row>
        <row r="8128">
          <cell r="A8128">
            <v>41688</v>
          </cell>
          <cell r="B8128">
            <v>2022.68</v>
          </cell>
        </row>
        <row r="8129">
          <cell r="A8129">
            <v>41689</v>
          </cell>
          <cell r="B8129">
            <v>2028.54</v>
          </cell>
        </row>
        <row r="8130">
          <cell r="A8130">
            <v>41690</v>
          </cell>
          <cell r="B8130">
            <v>2042.22</v>
          </cell>
        </row>
        <row r="8131">
          <cell r="A8131">
            <v>41691</v>
          </cell>
          <cell r="B8131">
            <v>2052.46</v>
          </cell>
        </row>
        <row r="8132">
          <cell r="A8132">
            <v>41692</v>
          </cell>
          <cell r="B8132">
            <v>2043.96</v>
          </cell>
        </row>
        <row r="8133">
          <cell r="A8133">
            <v>41693</v>
          </cell>
          <cell r="B8133">
            <v>2043.96</v>
          </cell>
        </row>
        <row r="8134">
          <cell r="A8134">
            <v>41694</v>
          </cell>
          <cell r="B8134">
            <v>2043.96</v>
          </cell>
        </row>
        <row r="8135">
          <cell r="A8135">
            <v>41695</v>
          </cell>
          <cell r="B8135">
            <v>2042.67</v>
          </cell>
        </row>
        <row r="8136">
          <cell r="A8136">
            <v>41696</v>
          </cell>
          <cell r="B8136">
            <v>2045.45</v>
          </cell>
        </row>
        <row r="8137">
          <cell r="A8137">
            <v>41697</v>
          </cell>
          <cell r="B8137">
            <v>2053.11</v>
          </cell>
        </row>
        <row r="8138">
          <cell r="A8138">
            <v>41698</v>
          </cell>
          <cell r="B8138">
            <v>2054.9</v>
          </cell>
        </row>
        <row r="8139">
          <cell r="A8139">
            <v>41699</v>
          </cell>
          <cell r="B8139">
            <v>2046.75</v>
          </cell>
        </row>
        <row r="8140">
          <cell r="A8140">
            <v>41700</v>
          </cell>
          <cell r="B8140">
            <v>2046.75</v>
          </cell>
        </row>
        <row r="8141">
          <cell r="A8141">
            <v>41701</v>
          </cell>
          <cell r="B8141">
            <v>2046.75</v>
          </cell>
        </row>
        <row r="8142">
          <cell r="A8142">
            <v>41702</v>
          </cell>
          <cell r="B8142">
            <v>2052.5100000000002</v>
          </cell>
        </row>
        <row r="8143">
          <cell r="A8143">
            <v>41703</v>
          </cell>
          <cell r="B8143">
            <v>2047.75</v>
          </cell>
        </row>
        <row r="8144">
          <cell r="A8144">
            <v>41704</v>
          </cell>
          <cell r="B8144">
            <v>2045.14</v>
          </cell>
        </row>
        <row r="8145">
          <cell r="A8145">
            <v>41705</v>
          </cell>
          <cell r="B8145">
            <v>2030.02</v>
          </cell>
        </row>
        <row r="8146">
          <cell r="A8146">
            <v>41706</v>
          </cell>
          <cell r="B8146">
            <v>2036.2</v>
          </cell>
        </row>
        <row r="8147">
          <cell r="A8147">
            <v>41707</v>
          </cell>
          <cell r="B8147">
            <v>2036.2</v>
          </cell>
        </row>
        <row r="8148">
          <cell r="A8148">
            <v>41708</v>
          </cell>
          <cell r="B8148">
            <v>2036.2</v>
          </cell>
        </row>
        <row r="8149">
          <cell r="A8149">
            <v>41709</v>
          </cell>
          <cell r="B8149">
            <v>2042.78</v>
          </cell>
        </row>
        <row r="8150">
          <cell r="A8150">
            <v>41710</v>
          </cell>
          <cell r="B8150">
            <v>2043.59</v>
          </cell>
        </row>
        <row r="8151">
          <cell r="A8151">
            <v>41711</v>
          </cell>
          <cell r="B8151">
            <v>2047.59</v>
          </cell>
        </row>
        <row r="8152">
          <cell r="A8152">
            <v>41712</v>
          </cell>
          <cell r="B8152">
            <v>2044.48</v>
          </cell>
        </row>
        <row r="8153">
          <cell r="A8153">
            <v>41713</v>
          </cell>
          <cell r="B8153">
            <v>2044.58</v>
          </cell>
        </row>
        <row r="8154">
          <cell r="A8154">
            <v>41714</v>
          </cell>
          <cell r="B8154">
            <v>2044.58</v>
          </cell>
        </row>
        <row r="8155">
          <cell r="A8155">
            <v>41715</v>
          </cell>
          <cell r="B8155">
            <v>2044.58</v>
          </cell>
        </row>
        <row r="8156">
          <cell r="A8156">
            <v>41716</v>
          </cell>
          <cell r="B8156">
            <v>2035.16</v>
          </cell>
        </row>
        <row r="8157">
          <cell r="A8157">
            <v>41717</v>
          </cell>
          <cell r="B8157">
            <v>2034.86</v>
          </cell>
        </row>
        <row r="8158">
          <cell r="A8158">
            <v>41718</v>
          </cell>
          <cell r="B8158">
            <v>2017.38</v>
          </cell>
        </row>
        <row r="8159">
          <cell r="A8159">
            <v>41719</v>
          </cell>
          <cell r="B8159">
            <v>1998.6</v>
          </cell>
        </row>
        <row r="8160">
          <cell r="A8160">
            <v>41720</v>
          </cell>
          <cell r="B8160">
            <v>1993.85</v>
          </cell>
        </row>
        <row r="8161">
          <cell r="A8161">
            <v>41721</v>
          </cell>
          <cell r="B8161">
            <v>1993.85</v>
          </cell>
        </row>
        <row r="8162">
          <cell r="A8162">
            <v>41722</v>
          </cell>
          <cell r="B8162">
            <v>1993.85</v>
          </cell>
        </row>
        <row r="8163">
          <cell r="A8163">
            <v>41723</v>
          </cell>
          <cell r="B8163">
            <v>1993.85</v>
          </cell>
        </row>
        <row r="8164">
          <cell r="A8164">
            <v>41724</v>
          </cell>
          <cell r="B8164">
            <v>1978.63</v>
          </cell>
        </row>
        <row r="8165">
          <cell r="A8165">
            <v>41725</v>
          </cell>
          <cell r="B8165">
            <v>1973.03</v>
          </cell>
        </row>
        <row r="8166">
          <cell r="A8166">
            <v>41726</v>
          </cell>
          <cell r="B8166">
            <v>1965.64</v>
          </cell>
        </row>
        <row r="8167">
          <cell r="A8167">
            <v>41727</v>
          </cell>
          <cell r="B8167">
            <v>1965.32</v>
          </cell>
        </row>
        <row r="8168">
          <cell r="A8168">
            <v>41728</v>
          </cell>
          <cell r="B8168">
            <v>1965.32</v>
          </cell>
        </row>
        <row r="8169">
          <cell r="A8169">
            <v>41729</v>
          </cell>
          <cell r="B8169">
            <v>1965.32</v>
          </cell>
        </row>
        <row r="8170">
          <cell r="A8170">
            <v>41730</v>
          </cell>
          <cell r="B8170">
            <v>1969.45</v>
          </cell>
        </row>
        <row r="8171">
          <cell r="A8171">
            <v>41731</v>
          </cell>
          <cell r="B8171">
            <v>1966.02</v>
          </cell>
        </row>
        <row r="8172">
          <cell r="A8172">
            <v>41732</v>
          </cell>
          <cell r="B8172">
            <v>1963.51</v>
          </cell>
        </row>
        <row r="8173">
          <cell r="A8173">
            <v>41733</v>
          </cell>
          <cell r="B8173">
            <v>1966.4</v>
          </cell>
        </row>
        <row r="8174">
          <cell r="A8174">
            <v>41734</v>
          </cell>
          <cell r="B8174">
            <v>1951.85</v>
          </cell>
        </row>
        <row r="8175">
          <cell r="A8175">
            <v>41735</v>
          </cell>
          <cell r="B8175">
            <v>1951.85</v>
          </cell>
        </row>
        <row r="8176">
          <cell r="A8176">
            <v>41736</v>
          </cell>
          <cell r="B8176">
            <v>1951.85</v>
          </cell>
        </row>
        <row r="8177">
          <cell r="A8177">
            <v>41737</v>
          </cell>
          <cell r="B8177">
            <v>1937.59</v>
          </cell>
        </row>
        <row r="8178">
          <cell r="A8178">
            <v>41738</v>
          </cell>
          <cell r="B8178">
            <v>1923.95</v>
          </cell>
        </row>
        <row r="8179">
          <cell r="A8179">
            <v>41739</v>
          </cell>
          <cell r="B8179">
            <v>1931.09</v>
          </cell>
        </row>
        <row r="8180">
          <cell r="A8180">
            <v>41740</v>
          </cell>
          <cell r="B8180">
            <v>1920.93</v>
          </cell>
        </row>
        <row r="8181">
          <cell r="A8181">
            <v>41741</v>
          </cell>
          <cell r="B8181">
            <v>1927.28</v>
          </cell>
        </row>
        <row r="8182">
          <cell r="A8182">
            <v>41742</v>
          </cell>
          <cell r="B8182">
            <v>1927.28</v>
          </cell>
        </row>
        <row r="8183">
          <cell r="A8183">
            <v>41743</v>
          </cell>
          <cell r="B8183">
            <v>1927.28</v>
          </cell>
        </row>
        <row r="8184">
          <cell r="A8184">
            <v>41744</v>
          </cell>
          <cell r="B8184">
            <v>1926.47</v>
          </cell>
        </row>
        <row r="8185">
          <cell r="A8185">
            <v>41745</v>
          </cell>
          <cell r="B8185">
            <v>1932.42</v>
          </cell>
        </row>
        <row r="8186">
          <cell r="A8186">
            <v>41746</v>
          </cell>
          <cell r="B8186">
            <v>1930.62</v>
          </cell>
        </row>
        <row r="8187">
          <cell r="A8187">
            <v>41747</v>
          </cell>
          <cell r="B8187">
            <v>1930.62</v>
          </cell>
        </row>
        <row r="8188">
          <cell r="A8188">
            <v>41748</v>
          </cell>
          <cell r="B8188">
            <v>1930.62</v>
          </cell>
        </row>
        <row r="8189">
          <cell r="A8189">
            <v>41749</v>
          </cell>
          <cell r="B8189">
            <v>1930.62</v>
          </cell>
        </row>
        <row r="8190">
          <cell r="A8190">
            <v>41750</v>
          </cell>
          <cell r="B8190">
            <v>1930.62</v>
          </cell>
        </row>
        <row r="8191">
          <cell r="A8191">
            <v>41751</v>
          </cell>
          <cell r="B8191">
            <v>1921.75</v>
          </cell>
        </row>
        <row r="8192">
          <cell r="A8192">
            <v>41752</v>
          </cell>
          <cell r="B8192">
            <v>1929.66</v>
          </cell>
        </row>
        <row r="8193">
          <cell r="A8193">
            <v>41753</v>
          </cell>
          <cell r="B8193">
            <v>1936.63</v>
          </cell>
        </row>
        <row r="8194">
          <cell r="A8194">
            <v>41754</v>
          </cell>
          <cell r="B8194">
            <v>1936.07</v>
          </cell>
        </row>
        <row r="8195">
          <cell r="A8195">
            <v>41755</v>
          </cell>
          <cell r="B8195">
            <v>1942.37</v>
          </cell>
        </row>
        <row r="8196">
          <cell r="A8196">
            <v>41756</v>
          </cell>
          <cell r="B8196">
            <v>1942.37</v>
          </cell>
        </row>
        <row r="8197">
          <cell r="A8197">
            <v>41757</v>
          </cell>
          <cell r="B8197">
            <v>1942.37</v>
          </cell>
        </row>
        <row r="8198">
          <cell r="A8198">
            <v>41758</v>
          </cell>
          <cell r="B8198">
            <v>1936.13</v>
          </cell>
        </row>
        <row r="8199">
          <cell r="A8199">
            <v>41759</v>
          </cell>
          <cell r="B8199">
            <v>1935.14</v>
          </cell>
        </row>
        <row r="8200">
          <cell r="A8200">
            <v>41760</v>
          </cell>
          <cell r="B8200">
            <v>1933.46</v>
          </cell>
        </row>
        <row r="8201">
          <cell r="A8201">
            <v>41761</v>
          </cell>
          <cell r="B8201">
            <v>1933.46</v>
          </cell>
        </row>
        <row r="8202">
          <cell r="A8202">
            <v>41762</v>
          </cell>
          <cell r="B8202">
            <v>1926.3</v>
          </cell>
        </row>
        <row r="8203">
          <cell r="A8203">
            <v>41763</v>
          </cell>
          <cell r="B8203">
            <v>1926.3</v>
          </cell>
        </row>
        <row r="8204">
          <cell r="A8204">
            <v>41764</v>
          </cell>
          <cell r="B8204">
            <v>1926.3</v>
          </cell>
        </row>
        <row r="8205">
          <cell r="A8205">
            <v>41765</v>
          </cell>
          <cell r="B8205">
            <v>1923.07</v>
          </cell>
        </row>
        <row r="8206">
          <cell r="A8206">
            <v>41766</v>
          </cell>
          <cell r="B8206">
            <v>1918.2</v>
          </cell>
        </row>
        <row r="8207">
          <cell r="A8207">
            <v>41767</v>
          </cell>
          <cell r="B8207">
            <v>1912.97</v>
          </cell>
        </row>
        <row r="8208">
          <cell r="A8208">
            <v>41768</v>
          </cell>
          <cell r="B8208">
            <v>1902.15</v>
          </cell>
        </row>
        <row r="8209">
          <cell r="A8209">
            <v>41769</v>
          </cell>
          <cell r="B8209">
            <v>1901.51</v>
          </cell>
        </row>
        <row r="8210">
          <cell r="A8210">
            <v>41770</v>
          </cell>
          <cell r="B8210">
            <v>1901.51</v>
          </cell>
        </row>
        <row r="8211">
          <cell r="A8211">
            <v>41771</v>
          </cell>
          <cell r="B8211">
            <v>1901.51</v>
          </cell>
        </row>
        <row r="8212">
          <cell r="A8212">
            <v>41772</v>
          </cell>
          <cell r="B8212">
            <v>1904.85</v>
          </cell>
        </row>
        <row r="8213">
          <cell r="A8213">
            <v>41773</v>
          </cell>
          <cell r="B8213">
            <v>1919.7</v>
          </cell>
        </row>
        <row r="8214">
          <cell r="A8214">
            <v>41774</v>
          </cell>
          <cell r="B8214">
            <v>1925.31</v>
          </cell>
        </row>
        <row r="8215">
          <cell r="A8215">
            <v>41775</v>
          </cell>
          <cell r="B8215">
            <v>1927.8</v>
          </cell>
        </row>
        <row r="8216">
          <cell r="A8216">
            <v>41776</v>
          </cell>
          <cell r="B8216">
            <v>1925.41</v>
          </cell>
        </row>
        <row r="8217">
          <cell r="A8217">
            <v>41777</v>
          </cell>
          <cell r="B8217">
            <v>1925.41</v>
          </cell>
        </row>
        <row r="8218">
          <cell r="A8218">
            <v>41778</v>
          </cell>
          <cell r="B8218">
            <v>1925.41</v>
          </cell>
        </row>
        <row r="8219">
          <cell r="A8219">
            <v>41779</v>
          </cell>
          <cell r="B8219">
            <v>1921.16</v>
          </cell>
        </row>
        <row r="8220">
          <cell r="A8220">
            <v>41780</v>
          </cell>
          <cell r="B8220">
            <v>1920.41</v>
          </cell>
        </row>
        <row r="8221">
          <cell r="A8221">
            <v>41781</v>
          </cell>
          <cell r="B8221">
            <v>1911.33</v>
          </cell>
        </row>
        <row r="8222">
          <cell r="A8222">
            <v>41782</v>
          </cell>
          <cell r="B8222">
            <v>1905.8</v>
          </cell>
        </row>
        <row r="8223">
          <cell r="A8223">
            <v>41783</v>
          </cell>
          <cell r="B8223">
            <v>1905.53</v>
          </cell>
        </row>
        <row r="8224">
          <cell r="A8224">
            <v>41784</v>
          </cell>
          <cell r="B8224">
            <v>1905.53</v>
          </cell>
        </row>
        <row r="8225">
          <cell r="A8225">
            <v>41785</v>
          </cell>
          <cell r="B8225">
            <v>1905.53</v>
          </cell>
        </row>
        <row r="8226">
          <cell r="A8226">
            <v>41786</v>
          </cell>
          <cell r="B8226">
            <v>1905.53</v>
          </cell>
        </row>
        <row r="8227">
          <cell r="A8227">
            <v>41787</v>
          </cell>
          <cell r="B8227">
            <v>1917.34</v>
          </cell>
        </row>
        <row r="8228">
          <cell r="A8228">
            <v>41788</v>
          </cell>
          <cell r="B8228">
            <v>1910.8</v>
          </cell>
        </row>
        <row r="8229">
          <cell r="A8229">
            <v>41789</v>
          </cell>
          <cell r="B8229">
            <v>1905.96</v>
          </cell>
        </row>
        <row r="8230">
          <cell r="A8230">
            <v>41790</v>
          </cell>
          <cell r="B8230">
            <v>1900.64</v>
          </cell>
        </row>
        <row r="8231">
          <cell r="A8231">
            <v>41791</v>
          </cell>
          <cell r="B8231">
            <v>1900.64</v>
          </cell>
        </row>
        <row r="8232">
          <cell r="A8232">
            <v>41792</v>
          </cell>
          <cell r="B8232">
            <v>1900.64</v>
          </cell>
        </row>
        <row r="8233">
          <cell r="A8233">
            <v>41793</v>
          </cell>
          <cell r="B8233">
            <v>1900.64</v>
          </cell>
        </row>
        <row r="8234">
          <cell r="A8234">
            <v>41794</v>
          </cell>
          <cell r="B8234">
            <v>1899.74</v>
          </cell>
        </row>
        <row r="8235">
          <cell r="A8235">
            <v>41795</v>
          </cell>
          <cell r="B8235">
            <v>1897.7</v>
          </cell>
        </row>
        <row r="8236">
          <cell r="A8236">
            <v>41796</v>
          </cell>
          <cell r="B8236">
            <v>1892.08</v>
          </cell>
        </row>
        <row r="8237">
          <cell r="A8237">
            <v>41797</v>
          </cell>
          <cell r="B8237">
            <v>1886.09</v>
          </cell>
        </row>
        <row r="8238">
          <cell r="A8238">
            <v>41798</v>
          </cell>
          <cell r="B8238">
            <v>1886.09</v>
          </cell>
        </row>
        <row r="8239">
          <cell r="A8239">
            <v>41799</v>
          </cell>
          <cell r="B8239">
            <v>1886.09</v>
          </cell>
        </row>
        <row r="8240">
          <cell r="A8240">
            <v>41800</v>
          </cell>
          <cell r="B8240">
            <v>1883.76</v>
          </cell>
        </row>
        <row r="8241">
          <cell r="A8241">
            <v>41801</v>
          </cell>
          <cell r="B8241">
            <v>1884.97</v>
          </cell>
        </row>
        <row r="8242">
          <cell r="A8242">
            <v>41802</v>
          </cell>
          <cell r="B8242">
            <v>1884.63</v>
          </cell>
        </row>
        <row r="8243">
          <cell r="A8243">
            <v>41803</v>
          </cell>
          <cell r="B8243">
            <v>1877.18</v>
          </cell>
        </row>
        <row r="8244">
          <cell r="A8244">
            <v>41804</v>
          </cell>
          <cell r="B8244">
            <v>1877.37</v>
          </cell>
        </row>
        <row r="8245">
          <cell r="A8245">
            <v>41805</v>
          </cell>
          <cell r="B8245">
            <v>1877.37</v>
          </cell>
        </row>
        <row r="8246">
          <cell r="A8246">
            <v>41806</v>
          </cell>
          <cell r="B8246">
            <v>1877.37</v>
          </cell>
        </row>
        <row r="8247">
          <cell r="A8247">
            <v>41807</v>
          </cell>
          <cell r="B8247">
            <v>1886.62</v>
          </cell>
        </row>
        <row r="8248">
          <cell r="A8248">
            <v>41808</v>
          </cell>
          <cell r="B8248">
            <v>1899.9</v>
          </cell>
        </row>
        <row r="8249">
          <cell r="A8249">
            <v>41809</v>
          </cell>
          <cell r="B8249">
            <v>1895.92</v>
          </cell>
        </row>
        <row r="8250">
          <cell r="A8250">
            <v>41810</v>
          </cell>
          <cell r="B8250">
            <v>1881.34</v>
          </cell>
        </row>
        <row r="8251">
          <cell r="A8251">
            <v>41811</v>
          </cell>
          <cell r="B8251">
            <v>1884.56</v>
          </cell>
        </row>
        <row r="8252">
          <cell r="A8252">
            <v>41812</v>
          </cell>
          <cell r="B8252">
            <v>1884.56</v>
          </cell>
        </row>
        <row r="8253">
          <cell r="A8253">
            <v>41813</v>
          </cell>
          <cell r="B8253">
            <v>1884.56</v>
          </cell>
        </row>
        <row r="8254">
          <cell r="A8254">
            <v>41814</v>
          </cell>
          <cell r="B8254">
            <v>1884.56</v>
          </cell>
        </row>
        <row r="8255">
          <cell r="A8255">
            <v>41815</v>
          </cell>
          <cell r="B8255">
            <v>1886.85</v>
          </cell>
        </row>
        <row r="8256">
          <cell r="A8256">
            <v>41816</v>
          </cell>
          <cell r="B8256">
            <v>1880.37</v>
          </cell>
        </row>
        <row r="8257">
          <cell r="A8257">
            <v>41817</v>
          </cell>
          <cell r="B8257">
            <v>1886.01</v>
          </cell>
        </row>
        <row r="8258">
          <cell r="A8258">
            <v>41818</v>
          </cell>
          <cell r="B8258">
            <v>1881.19</v>
          </cell>
        </row>
        <row r="8259">
          <cell r="A8259">
            <v>41819</v>
          </cell>
          <cell r="B8259">
            <v>1881.19</v>
          </cell>
        </row>
        <row r="8260">
          <cell r="A8260">
            <v>41820</v>
          </cell>
          <cell r="B8260">
            <v>1881.19</v>
          </cell>
        </row>
        <row r="8261">
          <cell r="A8261">
            <v>41821</v>
          </cell>
          <cell r="B8261">
            <v>1881.19</v>
          </cell>
        </row>
        <row r="8262">
          <cell r="A8262">
            <v>41822</v>
          </cell>
          <cell r="B8262">
            <v>1865.42</v>
          </cell>
        </row>
        <row r="8263">
          <cell r="A8263">
            <v>41823</v>
          </cell>
          <cell r="B8263">
            <v>1856.73</v>
          </cell>
        </row>
        <row r="8264">
          <cell r="A8264">
            <v>41824</v>
          </cell>
          <cell r="B8264">
            <v>1848.91</v>
          </cell>
        </row>
        <row r="8265">
          <cell r="A8265">
            <v>41825</v>
          </cell>
          <cell r="B8265">
            <v>1848.91</v>
          </cell>
        </row>
        <row r="8266">
          <cell r="A8266">
            <v>41826</v>
          </cell>
          <cell r="B8266">
            <v>1848.91</v>
          </cell>
        </row>
        <row r="8267">
          <cell r="A8267">
            <v>41827</v>
          </cell>
          <cell r="B8267">
            <v>1848.91</v>
          </cell>
        </row>
        <row r="8268">
          <cell r="A8268">
            <v>41828</v>
          </cell>
          <cell r="B8268">
            <v>1849.28</v>
          </cell>
        </row>
        <row r="8269">
          <cell r="A8269">
            <v>41829</v>
          </cell>
          <cell r="B8269">
            <v>1854.24</v>
          </cell>
        </row>
        <row r="8270">
          <cell r="A8270">
            <v>41830</v>
          </cell>
          <cell r="B8270">
            <v>1859.94</v>
          </cell>
        </row>
        <row r="8271">
          <cell r="A8271">
            <v>41831</v>
          </cell>
          <cell r="B8271">
            <v>1858.47</v>
          </cell>
        </row>
        <row r="8272">
          <cell r="A8272">
            <v>41832</v>
          </cell>
          <cell r="B8272">
            <v>1852.57</v>
          </cell>
        </row>
        <row r="8273">
          <cell r="A8273">
            <v>41833</v>
          </cell>
          <cell r="B8273">
            <v>1852.57</v>
          </cell>
        </row>
        <row r="8274">
          <cell r="A8274">
            <v>41834</v>
          </cell>
          <cell r="B8274">
            <v>1852.57</v>
          </cell>
        </row>
        <row r="8275">
          <cell r="A8275">
            <v>41835</v>
          </cell>
          <cell r="B8275">
            <v>1857.93</v>
          </cell>
        </row>
        <row r="8276">
          <cell r="A8276">
            <v>41836</v>
          </cell>
          <cell r="B8276">
            <v>1867.88</v>
          </cell>
        </row>
        <row r="8277">
          <cell r="A8277">
            <v>41837</v>
          </cell>
          <cell r="B8277">
            <v>1868.41</v>
          </cell>
        </row>
        <row r="8278">
          <cell r="A8278">
            <v>41838</v>
          </cell>
          <cell r="B8278">
            <v>1872.27</v>
          </cell>
        </row>
        <row r="8279">
          <cell r="A8279">
            <v>41839</v>
          </cell>
          <cell r="B8279">
            <v>1871.87</v>
          </cell>
        </row>
        <row r="8280">
          <cell r="A8280">
            <v>41840</v>
          </cell>
          <cell r="B8280">
            <v>1871.87</v>
          </cell>
        </row>
        <row r="8281">
          <cell r="A8281">
            <v>41841</v>
          </cell>
          <cell r="B8281">
            <v>1871.87</v>
          </cell>
        </row>
        <row r="8282">
          <cell r="A8282">
            <v>41842</v>
          </cell>
          <cell r="B8282">
            <v>1861.28</v>
          </cell>
        </row>
        <row r="8283">
          <cell r="A8283">
            <v>41843</v>
          </cell>
          <cell r="B8283">
            <v>1848.98</v>
          </cell>
        </row>
        <row r="8284">
          <cell r="A8284">
            <v>41844</v>
          </cell>
          <cell r="B8284">
            <v>1847.85</v>
          </cell>
        </row>
        <row r="8285">
          <cell r="A8285">
            <v>41845</v>
          </cell>
          <cell r="B8285">
            <v>1846.12</v>
          </cell>
        </row>
        <row r="8286">
          <cell r="A8286">
            <v>41846</v>
          </cell>
          <cell r="B8286">
            <v>1848.56</v>
          </cell>
        </row>
        <row r="8287">
          <cell r="A8287">
            <v>41847</v>
          </cell>
          <cell r="B8287">
            <v>1848.56</v>
          </cell>
        </row>
        <row r="8288">
          <cell r="A8288">
            <v>41848</v>
          </cell>
          <cell r="B8288">
            <v>1848.56</v>
          </cell>
        </row>
        <row r="8289">
          <cell r="A8289">
            <v>41849</v>
          </cell>
          <cell r="B8289">
            <v>1850.61</v>
          </cell>
        </row>
        <row r="8290">
          <cell r="A8290">
            <v>41850</v>
          </cell>
          <cell r="B8290">
            <v>1853.3</v>
          </cell>
        </row>
        <row r="8291">
          <cell r="A8291">
            <v>41851</v>
          </cell>
          <cell r="B8291">
            <v>1872.43</v>
          </cell>
        </row>
        <row r="8292">
          <cell r="A8292">
            <v>41852</v>
          </cell>
          <cell r="B8292">
            <v>1878.75</v>
          </cell>
        </row>
        <row r="8293">
          <cell r="A8293">
            <v>41853</v>
          </cell>
          <cell r="B8293">
            <v>1873.65</v>
          </cell>
        </row>
        <row r="8294">
          <cell r="A8294">
            <v>41854</v>
          </cell>
          <cell r="B8294">
            <v>1873.65</v>
          </cell>
        </row>
        <row r="8295">
          <cell r="A8295">
            <v>41855</v>
          </cell>
          <cell r="B8295">
            <v>1873.65</v>
          </cell>
        </row>
        <row r="8296">
          <cell r="A8296">
            <v>41856</v>
          </cell>
          <cell r="B8296">
            <v>1878.68</v>
          </cell>
        </row>
        <row r="8297">
          <cell r="A8297">
            <v>41857</v>
          </cell>
          <cell r="B8297">
            <v>1892.35</v>
          </cell>
        </row>
        <row r="8298">
          <cell r="A8298">
            <v>41858</v>
          </cell>
          <cell r="B8298">
            <v>1888.51</v>
          </cell>
        </row>
        <row r="8299">
          <cell r="A8299">
            <v>41859</v>
          </cell>
          <cell r="B8299">
            <v>1888.51</v>
          </cell>
        </row>
        <row r="8300">
          <cell r="A8300">
            <v>41860</v>
          </cell>
          <cell r="B8300">
            <v>1891.59</v>
          </cell>
        </row>
        <row r="8301">
          <cell r="A8301">
            <v>41861</v>
          </cell>
          <cell r="B8301">
            <v>1891.59</v>
          </cell>
        </row>
        <row r="8302">
          <cell r="A8302">
            <v>41862</v>
          </cell>
          <cell r="B8302">
            <v>1891.59</v>
          </cell>
        </row>
        <row r="8303">
          <cell r="A8303">
            <v>41863</v>
          </cell>
          <cell r="B8303">
            <v>1881.62</v>
          </cell>
        </row>
        <row r="8304">
          <cell r="A8304">
            <v>41864</v>
          </cell>
          <cell r="B8304">
            <v>1877.4</v>
          </cell>
        </row>
        <row r="8305">
          <cell r="A8305">
            <v>41865</v>
          </cell>
          <cell r="B8305">
            <v>1883.33</v>
          </cell>
        </row>
        <row r="8306">
          <cell r="A8306">
            <v>41866</v>
          </cell>
          <cell r="B8306">
            <v>1877.77</v>
          </cell>
        </row>
        <row r="8307">
          <cell r="A8307">
            <v>41867</v>
          </cell>
          <cell r="B8307">
            <v>1884.81</v>
          </cell>
        </row>
        <row r="8308">
          <cell r="A8308">
            <v>41868</v>
          </cell>
          <cell r="B8308">
            <v>1884.81</v>
          </cell>
        </row>
        <row r="8309">
          <cell r="A8309">
            <v>41869</v>
          </cell>
          <cell r="B8309">
            <v>1884.81</v>
          </cell>
        </row>
        <row r="8310">
          <cell r="A8310">
            <v>41870</v>
          </cell>
          <cell r="B8310">
            <v>1884.81</v>
          </cell>
        </row>
        <row r="8311">
          <cell r="A8311">
            <v>41871</v>
          </cell>
          <cell r="B8311">
            <v>1894.27</v>
          </cell>
        </row>
        <row r="8312">
          <cell r="A8312">
            <v>41872</v>
          </cell>
          <cell r="B8312">
            <v>1912.43</v>
          </cell>
        </row>
        <row r="8313">
          <cell r="A8313">
            <v>41873</v>
          </cell>
          <cell r="B8313">
            <v>1919.84</v>
          </cell>
        </row>
        <row r="8314">
          <cell r="A8314">
            <v>41874</v>
          </cell>
          <cell r="B8314">
            <v>1924.4</v>
          </cell>
        </row>
        <row r="8315">
          <cell r="A8315">
            <v>41875</v>
          </cell>
          <cell r="B8315">
            <v>1924.4</v>
          </cell>
        </row>
        <row r="8316">
          <cell r="A8316">
            <v>41876</v>
          </cell>
          <cell r="B8316">
            <v>1924.4</v>
          </cell>
        </row>
        <row r="8317">
          <cell r="A8317">
            <v>41877</v>
          </cell>
          <cell r="B8317">
            <v>1932.39</v>
          </cell>
        </row>
        <row r="8318">
          <cell r="A8318">
            <v>41878</v>
          </cell>
          <cell r="B8318">
            <v>1928.67</v>
          </cell>
        </row>
        <row r="8319">
          <cell r="A8319">
            <v>41879</v>
          </cell>
          <cell r="B8319">
            <v>1926.92</v>
          </cell>
        </row>
        <row r="8320">
          <cell r="A8320">
            <v>41880</v>
          </cell>
          <cell r="B8320">
            <v>1935.04</v>
          </cell>
        </row>
        <row r="8321">
          <cell r="A8321">
            <v>41881</v>
          </cell>
          <cell r="B8321">
            <v>1918.62</v>
          </cell>
        </row>
        <row r="8322">
          <cell r="A8322">
            <v>41882</v>
          </cell>
          <cell r="B8322">
            <v>1918.62</v>
          </cell>
        </row>
        <row r="8323">
          <cell r="A8323">
            <v>41883</v>
          </cell>
          <cell r="B8323">
            <v>1918.62</v>
          </cell>
        </row>
        <row r="8324">
          <cell r="A8324">
            <v>41884</v>
          </cell>
          <cell r="B8324">
            <v>1918.62</v>
          </cell>
        </row>
        <row r="8325">
          <cell r="A8325">
            <v>41885</v>
          </cell>
          <cell r="B8325">
            <v>1931.49</v>
          </cell>
        </row>
        <row r="8326">
          <cell r="A8326">
            <v>41886</v>
          </cell>
          <cell r="B8326">
            <v>1924.67</v>
          </cell>
        </row>
        <row r="8327">
          <cell r="A8327">
            <v>41887</v>
          </cell>
          <cell r="B8327">
            <v>1931.45</v>
          </cell>
        </row>
        <row r="8328">
          <cell r="A8328">
            <v>41888</v>
          </cell>
          <cell r="B8328">
            <v>1935.25</v>
          </cell>
        </row>
        <row r="8329">
          <cell r="A8329">
            <v>41889</v>
          </cell>
          <cell r="B8329">
            <v>1935.25</v>
          </cell>
        </row>
        <row r="8330">
          <cell r="A8330">
            <v>41890</v>
          </cell>
          <cell r="B8330">
            <v>1935.25</v>
          </cell>
        </row>
        <row r="8331">
          <cell r="A8331">
            <v>41891</v>
          </cell>
          <cell r="B8331">
            <v>1942.03</v>
          </cell>
        </row>
        <row r="8332">
          <cell r="A8332">
            <v>41892</v>
          </cell>
          <cell r="B8332">
            <v>1962.84</v>
          </cell>
        </row>
        <row r="8333">
          <cell r="A8333">
            <v>41893</v>
          </cell>
          <cell r="B8333">
            <v>1975.82</v>
          </cell>
        </row>
        <row r="8334">
          <cell r="A8334">
            <v>41894</v>
          </cell>
          <cell r="B8334">
            <v>1979.97</v>
          </cell>
        </row>
        <row r="8335">
          <cell r="A8335">
            <v>41895</v>
          </cell>
          <cell r="B8335">
            <v>1994.97</v>
          </cell>
        </row>
        <row r="8336">
          <cell r="A8336">
            <v>41896</v>
          </cell>
          <cell r="B8336">
            <v>1994.97</v>
          </cell>
        </row>
        <row r="8337">
          <cell r="A8337">
            <v>41897</v>
          </cell>
          <cell r="B8337">
            <v>1994.97</v>
          </cell>
        </row>
        <row r="8338">
          <cell r="A8338">
            <v>41898</v>
          </cell>
          <cell r="B8338">
            <v>1987.71</v>
          </cell>
        </row>
        <row r="8339">
          <cell r="A8339">
            <v>41899</v>
          </cell>
          <cell r="B8339">
            <v>1978.08</v>
          </cell>
        </row>
        <row r="8340">
          <cell r="A8340">
            <v>41900</v>
          </cell>
          <cell r="B8340">
            <v>1975.47</v>
          </cell>
        </row>
        <row r="8341">
          <cell r="A8341">
            <v>41901</v>
          </cell>
          <cell r="B8341">
            <v>1975.42</v>
          </cell>
        </row>
        <row r="8342">
          <cell r="A8342">
            <v>41902</v>
          </cell>
          <cell r="B8342">
            <v>1966.89</v>
          </cell>
        </row>
        <row r="8343">
          <cell r="A8343">
            <v>41903</v>
          </cell>
          <cell r="B8343">
            <v>1966.89</v>
          </cell>
        </row>
        <row r="8344">
          <cell r="A8344">
            <v>41904</v>
          </cell>
          <cell r="B8344">
            <v>1966.89</v>
          </cell>
        </row>
        <row r="8345">
          <cell r="A8345">
            <v>41905</v>
          </cell>
          <cell r="B8345">
            <v>1992.68</v>
          </cell>
        </row>
        <row r="8346">
          <cell r="A8346">
            <v>41906</v>
          </cell>
          <cell r="B8346">
            <v>1997.91</v>
          </cell>
        </row>
        <row r="8347">
          <cell r="A8347">
            <v>41907</v>
          </cell>
          <cell r="B8347">
            <v>2007.48</v>
          </cell>
        </row>
        <row r="8348">
          <cell r="A8348">
            <v>41908</v>
          </cell>
          <cell r="B8348">
            <v>2019.76</v>
          </cell>
        </row>
        <row r="8349">
          <cell r="A8349">
            <v>41909</v>
          </cell>
          <cell r="B8349">
            <v>2023.89</v>
          </cell>
        </row>
        <row r="8350">
          <cell r="A8350">
            <v>41910</v>
          </cell>
          <cell r="B8350">
            <v>2023.89</v>
          </cell>
        </row>
        <row r="8351">
          <cell r="A8351">
            <v>41911</v>
          </cell>
          <cell r="B8351">
            <v>2023.89</v>
          </cell>
        </row>
        <row r="8352">
          <cell r="A8352">
            <v>41912</v>
          </cell>
          <cell r="B8352">
            <v>2028.48</v>
          </cell>
        </row>
        <row r="8353">
          <cell r="A8353">
            <v>41913</v>
          </cell>
          <cell r="B8353">
            <v>2022</v>
          </cell>
        </row>
        <row r="8354">
          <cell r="A8354">
            <v>41914</v>
          </cell>
          <cell r="B8354">
            <v>2025.75</v>
          </cell>
        </row>
        <row r="8355">
          <cell r="A8355">
            <v>41915</v>
          </cell>
          <cell r="B8355">
            <v>2021.49</v>
          </cell>
        </row>
        <row r="8356">
          <cell r="A8356">
            <v>41916</v>
          </cell>
          <cell r="B8356">
            <v>2026.2</v>
          </cell>
        </row>
        <row r="8357">
          <cell r="A8357">
            <v>41917</v>
          </cell>
          <cell r="B8357">
            <v>2026.2</v>
          </cell>
        </row>
        <row r="8358">
          <cell r="A8358">
            <v>41918</v>
          </cell>
          <cell r="B8358">
            <v>2026.2</v>
          </cell>
        </row>
        <row r="8359">
          <cell r="A8359">
            <v>41919</v>
          </cell>
          <cell r="B8359">
            <v>2028.03</v>
          </cell>
        </row>
        <row r="8360">
          <cell r="A8360">
            <v>41920</v>
          </cell>
          <cell r="B8360">
            <v>2026.9</v>
          </cell>
        </row>
        <row r="8361">
          <cell r="A8361">
            <v>41921</v>
          </cell>
          <cell r="B8361">
            <v>2040.31</v>
          </cell>
        </row>
        <row r="8362">
          <cell r="A8362">
            <v>41922</v>
          </cell>
          <cell r="B8362">
            <v>2041.71</v>
          </cell>
        </row>
        <row r="8363">
          <cell r="A8363">
            <v>41923</v>
          </cell>
          <cell r="B8363">
            <v>2052.96</v>
          </cell>
        </row>
        <row r="8364">
          <cell r="A8364">
            <v>41924</v>
          </cell>
          <cell r="B8364">
            <v>2052.96</v>
          </cell>
        </row>
        <row r="8365">
          <cell r="A8365">
            <v>41925</v>
          </cell>
          <cell r="B8365">
            <v>2052.96</v>
          </cell>
        </row>
        <row r="8366">
          <cell r="A8366">
            <v>41926</v>
          </cell>
          <cell r="B8366">
            <v>2052.96</v>
          </cell>
        </row>
        <row r="8367">
          <cell r="A8367">
            <v>41927</v>
          </cell>
          <cell r="B8367">
            <v>2049.66</v>
          </cell>
        </row>
        <row r="8368">
          <cell r="A8368">
            <v>41928</v>
          </cell>
          <cell r="B8368">
            <v>2057.6999999999998</v>
          </cell>
        </row>
        <row r="8369">
          <cell r="A8369">
            <v>41929</v>
          </cell>
          <cell r="B8369">
            <v>2074.4</v>
          </cell>
        </row>
        <row r="8370">
          <cell r="A8370">
            <v>41930</v>
          </cell>
          <cell r="B8370">
            <v>2064.4299999999998</v>
          </cell>
        </row>
        <row r="8371">
          <cell r="A8371">
            <v>41931</v>
          </cell>
          <cell r="B8371">
            <v>2064.4299999999998</v>
          </cell>
        </row>
        <row r="8372">
          <cell r="A8372">
            <v>41932</v>
          </cell>
          <cell r="B8372">
            <v>2064.4299999999998</v>
          </cell>
        </row>
        <row r="8373">
          <cell r="A8373">
            <v>41933</v>
          </cell>
          <cell r="B8373">
            <v>2065.8200000000002</v>
          </cell>
        </row>
        <row r="8374">
          <cell r="A8374">
            <v>41934</v>
          </cell>
          <cell r="B8374">
            <v>2048.44</v>
          </cell>
        </row>
        <row r="8375">
          <cell r="A8375">
            <v>41935</v>
          </cell>
          <cell r="B8375">
            <v>2049.9</v>
          </cell>
        </row>
        <row r="8376">
          <cell r="A8376">
            <v>41936</v>
          </cell>
          <cell r="B8376">
            <v>2053.39</v>
          </cell>
        </row>
        <row r="8377">
          <cell r="A8377">
            <v>41937</v>
          </cell>
          <cell r="B8377">
            <v>2065.38</v>
          </cell>
        </row>
        <row r="8378">
          <cell r="A8378">
            <v>41938</v>
          </cell>
          <cell r="B8378">
            <v>2065.38</v>
          </cell>
        </row>
        <row r="8379">
          <cell r="A8379">
            <v>41939</v>
          </cell>
          <cell r="B8379">
            <v>2065.38</v>
          </cell>
        </row>
        <row r="8380">
          <cell r="A8380">
            <v>41940</v>
          </cell>
          <cell r="B8380">
            <v>2069.7199999999998</v>
          </cell>
        </row>
        <row r="8381">
          <cell r="A8381">
            <v>41941</v>
          </cell>
          <cell r="B8381">
            <v>2055.4299999999998</v>
          </cell>
        </row>
        <row r="8382">
          <cell r="A8382">
            <v>41942</v>
          </cell>
          <cell r="B8382">
            <v>2044.55</v>
          </cell>
        </row>
        <row r="8383">
          <cell r="A8383">
            <v>41943</v>
          </cell>
          <cell r="B8383">
            <v>2050.52</v>
          </cell>
        </row>
        <row r="8384">
          <cell r="A8384">
            <v>41944</v>
          </cell>
          <cell r="B8384">
            <v>2061.92</v>
          </cell>
        </row>
        <row r="8385">
          <cell r="A8385">
            <v>41945</v>
          </cell>
          <cell r="B8385">
            <v>2061.92</v>
          </cell>
        </row>
        <row r="8386">
          <cell r="A8386">
            <v>41946</v>
          </cell>
          <cell r="B8386">
            <v>2061.92</v>
          </cell>
        </row>
        <row r="8387">
          <cell r="A8387">
            <v>41947</v>
          </cell>
          <cell r="B8387">
            <v>2061.92</v>
          </cell>
        </row>
        <row r="8388">
          <cell r="A8388">
            <v>41948</v>
          </cell>
          <cell r="B8388">
            <v>2076.9899999999998</v>
          </cell>
        </row>
        <row r="8389">
          <cell r="A8389">
            <v>41949</v>
          </cell>
          <cell r="B8389">
            <v>2081.2399999999998</v>
          </cell>
        </row>
        <row r="8390">
          <cell r="A8390">
            <v>41950</v>
          </cell>
          <cell r="B8390">
            <v>2086.86</v>
          </cell>
        </row>
        <row r="8391">
          <cell r="A8391">
            <v>41951</v>
          </cell>
          <cell r="B8391">
            <v>2103.25</v>
          </cell>
        </row>
        <row r="8392">
          <cell r="A8392">
            <v>41952</v>
          </cell>
          <cell r="B8392">
            <v>2103.25</v>
          </cell>
        </row>
        <row r="8393">
          <cell r="A8393">
            <v>41953</v>
          </cell>
          <cell r="B8393">
            <v>2103.25</v>
          </cell>
        </row>
        <row r="8394">
          <cell r="A8394">
            <v>41954</v>
          </cell>
          <cell r="B8394">
            <v>2103.12</v>
          </cell>
        </row>
        <row r="8395">
          <cell r="A8395">
            <v>41955</v>
          </cell>
          <cell r="B8395">
            <v>2103.12</v>
          </cell>
        </row>
        <row r="8396">
          <cell r="A8396">
            <v>41956</v>
          </cell>
          <cell r="B8396">
            <v>2115.59</v>
          </cell>
        </row>
        <row r="8397">
          <cell r="A8397">
            <v>41957</v>
          </cell>
          <cell r="B8397">
            <v>2133.0300000000002</v>
          </cell>
        </row>
        <row r="8398">
          <cell r="A8398">
            <v>41958</v>
          </cell>
          <cell r="B8398">
            <v>2160.4699999999998</v>
          </cell>
        </row>
        <row r="8399">
          <cell r="A8399">
            <v>41959</v>
          </cell>
          <cell r="B8399">
            <v>2160.4699999999998</v>
          </cell>
        </row>
        <row r="8400">
          <cell r="A8400">
            <v>41960</v>
          </cell>
          <cell r="B8400">
            <v>2160.4699999999998</v>
          </cell>
        </row>
        <row r="8401">
          <cell r="A8401">
            <v>41961</v>
          </cell>
          <cell r="B8401">
            <v>2160.4699999999998</v>
          </cell>
        </row>
        <row r="8402">
          <cell r="A8402">
            <v>41962</v>
          </cell>
          <cell r="B8402">
            <v>2158.58</v>
          </cell>
        </row>
        <row r="8403">
          <cell r="A8403">
            <v>41963</v>
          </cell>
          <cell r="B8403">
            <v>2156.73</v>
          </cell>
        </row>
        <row r="8404">
          <cell r="A8404">
            <v>41964</v>
          </cell>
          <cell r="B8404">
            <v>2156.9299999999998</v>
          </cell>
        </row>
        <row r="8405">
          <cell r="A8405">
            <v>41965</v>
          </cell>
          <cell r="B8405">
            <v>2142.02</v>
          </cell>
        </row>
        <row r="8406">
          <cell r="A8406">
            <v>41966</v>
          </cell>
          <cell r="B8406">
            <v>2142.02</v>
          </cell>
        </row>
        <row r="8407">
          <cell r="A8407">
            <v>41967</v>
          </cell>
          <cell r="B8407">
            <v>2142.02</v>
          </cell>
        </row>
        <row r="8408">
          <cell r="A8408">
            <v>41968</v>
          </cell>
          <cell r="B8408">
            <v>2158.12</v>
          </cell>
        </row>
        <row r="8409">
          <cell r="A8409">
            <v>41969</v>
          </cell>
          <cell r="B8409">
            <v>2162.15</v>
          </cell>
        </row>
        <row r="8410">
          <cell r="A8410">
            <v>41970</v>
          </cell>
          <cell r="B8410">
            <v>2165.15</v>
          </cell>
        </row>
        <row r="8411">
          <cell r="A8411">
            <v>41971</v>
          </cell>
          <cell r="B8411">
            <v>2165.15</v>
          </cell>
        </row>
        <row r="8412">
          <cell r="A8412">
            <v>41972</v>
          </cell>
          <cell r="B8412">
            <v>2206.19</v>
          </cell>
        </row>
        <row r="8413">
          <cell r="A8413">
            <v>41973</v>
          </cell>
          <cell r="B8413">
            <v>2206.19</v>
          </cell>
        </row>
        <row r="8414">
          <cell r="A8414">
            <v>41974</v>
          </cell>
          <cell r="B8414">
            <v>2206.19</v>
          </cell>
        </row>
        <row r="8415">
          <cell r="A8415">
            <v>41975</v>
          </cell>
          <cell r="B8415">
            <v>2252.36</v>
          </cell>
        </row>
        <row r="8416">
          <cell r="A8416">
            <v>41976</v>
          </cell>
          <cell r="B8416">
            <v>2293.4699999999998</v>
          </cell>
        </row>
        <row r="8417">
          <cell r="A8417">
            <v>41977</v>
          </cell>
          <cell r="B8417">
            <v>2286.0300000000002</v>
          </cell>
        </row>
        <row r="8418">
          <cell r="A8418">
            <v>41978</v>
          </cell>
          <cell r="B8418">
            <v>2284.2399999999998</v>
          </cell>
        </row>
        <row r="8419">
          <cell r="A8419">
            <v>41979</v>
          </cell>
          <cell r="B8419">
            <v>2304.12</v>
          </cell>
        </row>
        <row r="8420">
          <cell r="A8420">
            <v>41980</v>
          </cell>
          <cell r="B8420">
            <v>2304.12</v>
          </cell>
        </row>
        <row r="8421">
          <cell r="A8421">
            <v>41981</v>
          </cell>
          <cell r="B8421">
            <v>2304.12</v>
          </cell>
        </row>
        <row r="8422">
          <cell r="A8422">
            <v>41982</v>
          </cell>
          <cell r="B8422">
            <v>2304.12</v>
          </cell>
        </row>
        <row r="8423">
          <cell r="A8423">
            <v>41983</v>
          </cell>
          <cell r="B8423">
            <v>2350.0100000000002</v>
          </cell>
        </row>
        <row r="8424">
          <cell r="A8424">
            <v>41984</v>
          </cell>
          <cell r="B8424">
            <v>2381.96</v>
          </cell>
        </row>
        <row r="8425">
          <cell r="A8425">
            <v>41985</v>
          </cell>
          <cell r="B8425">
            <v>2423.56</v>
          </cell>
        </row>
        <row r="8426">
          <cell r="A8426">
            <v>41986</v>
          </cell>
          <cell r="B8426">
            <v>2405.31</v>
          </cell>
        </row>
        <row r="8427">
          <cell r="A8427">
            <v>41987</v>
          </cell>
          <cell r="B8427">
            <v>2405.31</v>
          </cell>
        </row>
        <row r="8428">
          <cell r="A8428">
            <v>41988</v>
          </cell>
          <cell r="B8428">
            <v>2405.31</v>
          </cell>
        </row>
        <row r="8429">
          <cell r="A8429">
            <v>41989</v>
          </cell>
          <cell r="B8429">
            <v>2414.39</v>
          </cell>
        </row>
        <row r="8430">
          <cell r="A8430">
            <v>41990</v>
          </cell>
          <cell r="B8430">
            <v>2446.35</v>
          </cell>
        </row>
        <row r="8431">
          <cell r="A8431">
            <v>41991</v>
          </cell>
          <cell r="B8431">
            <v>2412.79</v>
          </cell>
        </row>
        <row r="8432">
          <cell r="A8432">
            <v>41992</v>
          </cell>
          <cell r="B8432">
            <v>2334.98</v>
          </cell>
        </row>
        <row r="8433">
          <cell r="A8433">
            <v>41993</v>
          </cell>
          <cell r="B8433">
            <v>2297.14</v>
          </cell>
        </row>
        <row r="8434">
          <cell r="A8434">
            <v>41994</v>
          </cell>
          <cell r="B8434">
            <v>2297.14</v>
          </cell>
        </row>
        <row r="8435">
          <cell r="A8435">
            <v>41995</v>
          </cell>
          <cell r="B8435">
            <v>2297.14</v>
          </cell>
        </row>
        <row r="8436">
          <cell r="A8436">
            <v>41996</v>
          </cell>
          <cell r="B8436">
            <v>2316.9299999999998</v>
          </cell>
        </row>
        <row r="8437">
          <cell r="A8437">
            <v>41997</v>
          </cell>
          <cell r="B8437">
            <v>2342.5700000000002</v>
          </cell>
        </row>
        <row r="8438">
          <cell r="A8438">
            <v>41998</v>
          </cell>
          <cell r="B8438">
            <v>2346.9</v>
          </cell>
        </row>
        <row r="8439">
          <cell r="A8439">
            <v>41999</v>
          </cell>
          <cell r="B8439">
            <v>2346.9</v>
          </cell>
        </row>
        <row r="8440">
          <cell r="A8440">
            <v>42000</v>
          </cell>
          <cell r="B8440">
            <v>2358.46</v>
          </cell>
        </row>
        <row r="8441">
          <cell r="A8441">
            <v>42001</v>
          </cell>
          <cell r="B8441">
            <v>2358.46</v>
          </cell>
        </row>
        <row r="8442">
          <cell r="A8442">
            <v>42002</v>
          </cell>
          <cell r="B8442">
            <v>2358.46</v>
          </cell>
        </row>
        <row r="8443">
          <cell r="A8443">
            <v>42003</v>
          </cell>
          <cell r="B8443">
            <v>2378.56</v>
          </cell>
        </row>
        <row r="8444">
          <cell r="A8444">
            <v>42004</v>
          </cell>
          <cell r="B8444">
            <v>2392.46</v>
          </cell>
        </row>
        <row r="8445">
          <cell r="A8445">
            <v>42005</v>
          </cell>
          <cell r="B8445">
            <v>2392.46</v>
          </cell>
        </row>
        <row r="8446">
          <cell r="A8446">
            <v>42006</v>
          </cell>
          <cell r="B8446">
            <v>2392.46</v>
          </cell>
        </row>
        <row r="8447">
          <cell r="A8447">
            <v>42007</v>
          </cell>
          <cell r="B8447">
            <v>2383.37</v>
          </cell>
        </row>
        <row r="8448">
          <cell r="A8448">
            <v>42008</v>
          </cell>
          <cell r="B8448">
            <v>2383.37</v>
          </cell>
        </row>
        <row r="8449">
          <cell r="A8449">
            <v>42009</v>
          </cell>
          <cell r="B8449">
            <v>2383.37</v>
          </cell>
        </row>
        <row r="8450">
          <cell r="A8450">
            <v>42010</v>
          </cell>
          <cell r="B8450">
            <v>2412.8200000000002</v>
          </cell>
        </row>
        <row r="8451">
          <cell r="A8451">
            <v>42011</v>
          </cell>
          <cell r="B8451">
            <v>2452.11</v>
          </cell>
        </row>
        <row r="8452">
          <cell r="A8452">
            <v>42012</v>
          </cell>
          <cell r="B8452">
            <v>2434.31</v>
          </cell>
        </row>
        <row r="8453">
          <cell r="A8453">
            <v>42013</v>
          </cell>
          <cell r="B8453">
            <v>2405.0300000000002</v>
          </cell>
        </row>
        <row r="8454">
          <cell r="A8454">
            <v>42014</v>
          </cell>
          <cell r="B8454">
            <v>2406.71</v>
          </cell>
        </row>
        <row r="8455">
          <cell r="A8455">
            <v>42015</v>
          </cell>
          <cell r="B8455">
            <v>2406.71</v>
          </cell>
        </row>
        <row r="8456">
          <cell r="A8456">
            <v>42016</v>
          </cell>
          <cell r="B8456">
            <v>2406.71</v>
          </cell>
        </row>
        <row r="8457">
          <cell r="A8457">
            <v>42017</v>
          </cell>
          <cell r="B8457">
            <v>2406.71</v>
          </cell>
        </row>
        <row r="8458">
          <cell r="A8458">
            <v>42018</v>
          </cell>
          <cell r="B8458">
            <v>2442.0300000000002</v>
          </cell>
        </row>
        <row r="8459">
          <cell r="A8459">
            <v>42019</v>
          </cell>
          <cell r="B8459">
            <v>2438.79</v>
          </cell>
        </row>
        <row r="8460">
          <cell r="A8460">
            <v>42020</v>
          </cell>
          <cell r="B8460">
            <v>2398.91</v>
          </cell>
        </row>
        <row r="8461">
          <cell r="A8461">
            <v>42021</v>
          </cell>
          <cell r="B8461">
            <v>2383.91</v>
          </cell>
        </row>
        <row r="8462">
          <cell r="A8462">
            <v>42022</v>
          </cell>
          <cell r="B8462">
            <v>2383.91</v>
          </cell>
        </row>
        <row r="8463">
          <cell r="A8463">
            <v>42023</v>
          </cell>
          <cell r="B8463">
            <v>2383.91</v>
          </cell>
        </row>
        <row r="8464">
          <cell r="A8464">
            <v>42024</v>
          </cell>
          <cell r="B8464">
            <v>2383.91</v>
          </cell>
        </row>
        <row r="8465">
          <cell r="A8465">
            <v>42025</v>
          </cell>
          <cell r="B8465">
            <v>2373.44</v>
          </cell>
        </row>
        <row r="8466">
          <cell r="A8466">
            <v>42026</v>
          </cell>
          <cell r="B8466">
            <v>2361.54</v>
          </cell>
        </row>
        <row r="8467">
          <cell r="A8467">
            <v>42027</v>
          </cell>
          <cell r="B8467">
            <v>2370.75</v>
          </cell>
        </row>
        <row r="8468">
          <cell r="A8468">
            <v>42028</v>
          </cell>
          <cell r="B8468">
            <v>2386.5</v>
          </cell>
        </row>
        <row r="8469">
          <cell r="A8469">
            <v>42029</v>
          </cell>
          <cell r="B8469">
            <v>2386.5</v>
          </cell>
        </row>
        <row r="8470">
          <cell r="A8470">
            <v>42030</v>
          </cell>
          <cell r="B8470">
            <v>2386.5</v>
          </cell>
        </row>
        <row r="8471">
          <cell r="A8471">
            <v>42031</v>
          </cell>
          <cell r="B8471">
            <v>2386.2800000000002</v>
          </cell>
        </row>
        <row r="8472">
          <cell r="A8472">
            <v>42032</v>
          </cell>
          <cell r="B8472">
            <v>2381.11</v>
          </cell>
        </row>
        <row r="8473">
          <cell r="A8473">
            <v>42033</v>
          </cell>
          <cell r="B8473">
            <v>2362.42</v>
          </cell>
        </row>
        <row r="8474">
          <cell r="A8474">
            <v>42034</v>
          </cell>
          <cell r="B8474">
            <v>2397.35</v>
          </cell>
        </row>
        <row r="8475">
          <cell r="A8475">
            <v>42035</v>
          </cell>
          <cell r="B8475">
            <v>2441.1</v>
          </cell>
        </row>
        <row r="8476">
          <cell r="A8476">
            <v>42036</v>
          </cell>
          <cell r="B8476">
            <v>2441.1</v>
          </cell>
        </row>
        <row r="8477">
          <cell r="A8477">
            <v>42037</v>
          </cell>
          <cell r="B8477">
            <v>2441.1</v>
          </cell>
        </row>
        <row r="8478">
          <cell r="A8478">
            <v>42038</v>
          </cell>
          <cell r="B8478">
            <v>2407.29</v>
          </cell>
        </row>
        <row r="8479">
          <cell r="A8479">
            <v>42039</v>
          </cell>
          <cell r="B8479">
            <v>2374.7199999999998</v>
          </cell>
        </row>
        <row r="8480">
          <cell r="A8480">
            <v>42040</v>
          </cell>
          <cell r="B8480">
            <v>2381.91</v>
          </cell>
        </row>
        <row r="8481">
          <cell r="A8481">
            <v>42041</v>
          </cell>
          <cell r="B8481">
            <v>2384.5300000000002</v>
          </cell>
        </row>
        <row r="8482">
          <cell r="A8482">
            <v>42042</v>
          </cell>
          <cell r="B8482">
            <v>2384.7600000000002</v>
          </cell>
        </row>
        <row r="8483">
          <cell r="A8483">
            <v>42043</v>
          </cell>
          <cell r="B8483">
            <v>2384.7600000000002</v>
          </cell>
        </row>
        <row r="8484">
          <cell r="A8484">
            <v>42044</v>
          </cell>
          <cell r="B8484">
            <v>2384.7600000000002</v>
          </cell>
        </row>
        <row r="8485">
          <cell r="A8485">
            <v>42045</v>
          </cell>
          <cell r="B8485">
            <v>2371.31</v>
          </cell>
        </row>
        <row r="8486">
          <cell r="A8486">
            <v>42046</v>
          </cell>
          <cell r="B8486">
            <v>2380.79</v>
          </cell>
        </row>
        <row r="8487">
          <cell r="A8487">
            <v>42047</v>
          </cell>
          <cell r="B8487">
            <v>2416.61</v>
          </cell>
        </row>
        <row r="8488">
          <cell r="A8488">
            <v>42048</v>
          </cell>
          <cell r="B8488">
            <v>2401.0300000000002</v>
          </cell>
        </row>
        <row r="8489">
          <cell r="A8489">
            <v>42049</v>
          </cell>
          <cell r="B8489">
            <v>2376.23</v>
          </cell>
        </row>
        <row r="8490">
          <cell r="A8490">
            <v>42050</v>
          </cell>
          <cell r="B8490">
            <v>2376.23</v>
          </cell>
        </row>
        <row r="8491">
          <cell r="A8491">
            <v>42051</v>
          </cell>
          <cell r="B8491">
            <v>2376.23</v>
          </cell>
        </row>
        <row r="8492">
          <cell r="A8492">
            <v>42052</v>
          </cell>
          <cell r="B8492">
            <v>2376.23</v>
          </cell>
        </row>
        <row r="8493">
          <cell r="A8493">
            <v>42053</v>
          </cell>
          <cell r="B8493">
            <v>2416.37</v>
          </cell>
        </row>
        <row r="8494">
          <cell r="A8494">
            <v>42054</v>
          </cell>
          <cell r="B8494">
            <v>2429.71</v>
          </cell>
        </row>
        <row r="8495">
          <cell r="A8495">
            <v>42055</v>
          </cell>
          <cell r="B8495">
            <v>2445.16</v>
          </cell>
        </row>
        <row r="8496">
          <cell r="A8496">
            <v>42056</v>
          </cell>
          <cell r="B8496">
            <v>2455.54</v>
          </cell>
        </row>
        <row r="8497">
          <cell r="A8497">
            <v>42057</v>
          </cell>
          <cell r="B8497">
            <v>2455.54</v>
          </cell>
        </row>
        <row r="8498">
          <cell r="A8498">
            <v>42058</v>
          </cell>
          <cell r="B8498">
            <v>2455.54</v>
          </cell>
        </row>
        <row r="8499">
          <cell r="A8499">
            <v>42059</v>
          </cell>
          <cell r="B8499">
            <v>2489.81</v>
          </cell>
        </row>
        <row r="8500">
          <cell r="A8500">
            <v>42060</v>
          </cell>
          <cell r="B8500">
            <v>2500.59</v>
          </cell>
        </row>
        <row r="8501">
          <cell r="A8501">
            <v>42061</v>
          </cell>
          <cell r="B8501">
            <v>2489.41</v>
          </cell>
        </row>
        <row r="8502">
          <cell r="A8502">
            <v>42062</v>
          </cell>
          <cell r="B8502">
            <v>2484.58</v>
          </cell>
        </row>
        <row r="8503">
          <cell r="A8503">
            <v>42063</v>
          </cell>
          <cell r="B8503">
            <v>2496.9899999999998</v>
          </cell>
        </row>
        <row r="8504">
          <cell r="A8504">
            <v>42064</v>
          </cell>
          <cell r="B8504">
            <v>2496.9899999999998</v>
          </cell>
        </row>
        <row r="8505">
          <cell r="A8505">
            <v>42065</v>
          </cell>
          <cell r="B8505">
            <v>2496.9899999999998</v>
          </cell>
        </row>
        <row r="8506">
          <cell r="A8506">
            <v>42066</v>
          </cell>
          <cell r="B8506">
            <v>2522.0300000000002</v>
          </cell>
        </row>
        <row r="8507">
          <cell r="A8507">
            <v>42067</v>
          </cell>
          <cell r="B8507">
            <v>2555.08</v>
          </cell>
        </row>
        <row r="8508">
          <cell r="A8508">
            <v>42068</v>
          </cell>
          <cell r="B8508">
            <v>2565.9</v>
          </cell>
        </row>
        <row r="8509">
          <cell r="A8509">
            <v>42069</v>
          </cell>
          <cell r="B8509">
            <v>2543.4699999999998</v>
          </cell>
        </row>
        <row r="8510">
          <cell r="A8510">
            <v>42070</v>
          </cell>
          <cell r="B8510">
            <v>2565.61</v>
          </cell>
        </row>
        <row r="8511">
          <cell r="A8511">
            <v>42071</v>
          </cell>
          <cell r="B8511">
            <v>2565.61</v>
          </cell>
        </row>
        <row r="8512">
          <cell r="A8512">
            <v>42072</v>
          </cell>
          <cell r="B8512">
            <v>2565.61</v>
          </cell>
        </row>
        <row r="8513">
          <cell r="A8513">
            <v>42073</v>
          </cell>
          <cell r="B8513">
            <v>2592.86</v>
          </cell>
        </row>
        <row r="8514">
          <cell r="A8514">
            <v>42074</v>
          </cell>
          <cell r="B8514">
            <v>2618.79</v>
          </cell>
        </row>
        <row r="8515">
          <cell r="A8515">
            <v>42075</v>
          </cell>
          <cell r="B8515">
            <v>2633.65</v>
          </cell>
        </row>
        <row r="8516">
          <cell r="A8516">
            <v>42076</v>
          </cell>
          <cell r="B8516">
            <v>2610.08</v>
          </cell>
        </row>
        <row r="8517">
          <cell r="A8517">
            <v>42077</v>
          </cell>
          <cell r="B8517">
            <v>2661.52</v>
          </cell>
        </row>
        <row r="8518">
          <cell r="A8518">
            <v>42078</v>
          </cell>
          <cell r="B8518">
            <v>2661.52</v>
          </cell>
        </row>
        <row r="8519">
          <cell r="A8519">
            <v>42079</v>
          </cell>
          <cell r="B8519">
            <v>2661.52</v>
          </cell>
        </row>
        <row r="8520">
          <cell r="A8520">
            <v>42080</v>
          </cell>
          <cell r="B8520">
            <v>2675.08</v>
          </cell>
        </row>
        <row r="8521">
          <cell r="A8521">
            <v>42081</v>
          </cell>
          <cell r="B8521">
            <v>2677.97</v>
          </cell>
        </row>
        <row r="8522">
          <cell r="A8522">
            <v>42082</v>
          </cell>
          <cell r="B8522">
            <v>2651.49</v>
          </cell>
        </row>
        <row r="8523">
          <cell r="A8523">
            <v>42083</v>
          </cell>
          <cell r="B8523">
            <v>2613.38</v>
          </cell>
        </row>
        <row r="8524">
          <cell r="A8524">
            <v>42084</v>
          </cell>
          <cell r="B8524">
            <v>2587.71</v>
          </cell>
        </row>
        <row r="8525">
          <cell r="A8525">
            <v>42085</v>
          </cell>
          <cell r="B8525">
            <v>2587.71</v>
          </cell>
        </row>
        <row r="8526">
          <cell r="A8526">
            <v>42086</v>
          </cell>
          <cell r="B8526">
            <v>2587.71</v>
          </cell>
        </row>
        <row r="8527">
          <cell r="A8527">
            <v>42087</v>
          </cell>
          <cell r="B8527">
            <v>2587.71</v>
          </cell>
        </row>
        <row r="8528">
          <cell r="A8528">
            <v>42088</v>
          </cell>
          <cell r="B8528">
            <v>2526.79</v>
          </cell>
        </row>
        <row r="8529">
          <cell r="A8529">
            <v>42089</v>
          </cell>
          <cell r="B8529">
            <v>2535.5500000000002</v>
          </cell>
        </row>
        <row r="8530">
          <cell r="A8530">
            <v>42090</v>
          </cell>
          <cell r="B8530">
            <v>2551.3000000000002</v>
          </cell>
        </row>
        <row r="8531">
          <cell r="A8531">
            <v>42091</v>
          </cell>
          <cell r="B8531">
            <v>2556.85</v>
          </cell>
        </row>
        <row r="8532">
          <cell r="A8532">
            <v>42092</v>
          </cell>
          <cell r="B8532">
            <v>2556.85</v>
          </cell>
        </row>
        <row r="8533">
          <cell r="A8533">
            <v>42093</v>
          </cell>
          <cell r="B8533">
            <v>2556.85</v>
          </cell>
        </row>
        <row r="8534">
          <cell r="A8534">
            <v>42094</v>
          </cell>
          <cell r="B8534">
            <v>2576.0500000000002</v>
          </cell>
        </row>
        <row r="8535">
          <cell r="A8535">
            <v>42095</v>
          </cell>
          <cell r="B8535">
            <v>2598.36</v>
          </cell>
        </row>
        <row r="8536">
          <cell r="A8536">
            <v>42096</v>
          </cell>
          <cell r="B8536">
            <v>2576.41</v>
          </cell>
        </row>
        <row r="8537">
          <cell r="A8537">
            <v>42097</v>
          </cell>
          <cell r="B8537">
            <v>2576.41</v>
          </cell>
        </row>
        <row r="8538">
          <cell r="A8538">
            <v>42098</v>
          </cell>
          <cell r="B8538">
            <v>2576.41</v>
          </cell>
        </row>
        <row r="8539">
          <cell r="A8539">
            <v>42099</v>
          </cell>
          <cell r="B8539">
            <v>2576.41</v>
          </cell>
        </row>
        <row r="8540">
          <cell r="A8540">
            <v>42100</v>
          </cell>
          <cell r="B8540">
            <v>2576.41</v>
          </cell>
        </row>
        <row r="8541">
          <cell r="A8541">
            <v>42101</v>
          </cell>
          <cell r="B8541">
            <v>2522.71</v>
          </cell>
        </row>
        <row r="8542">
          <cell r="A8542">
            <v>42102</v>
          </cell>
          <cell r="B8542">
            <v>2518.0500000000002</v>
          </cell>
        </row>
        <row r="8543">
          <cell r="A8543">
            <v>42103</v>
          </cell>
          <cell r="B8543">
            <v>2490.9</v>
          </cell>
        </row>
        <row r="8544">
          <cell r="A8544">
            <v>42104</v>
          </cell>
          <cell r="B8544">
            <v>2494.77</v>
          </cell>
        </row>
        <row r="8545">
          <cell r="A8545">
            <v>42105</v>
          </cell>
          <cell r="B8545">
            <v>2516.08</v>
          </cell>
        </row>
        <row r="8546">
          <cell r="A8546">
            <v>42106</v>
          </cell>
          <cell r="B8546">
            <v>2516.08</v>
          </cell>
        </row>
        <row r="8547">
          <cell r="A8547">
            <v>42107</v>
          </cell>
          <cell r="B8547">
            <v>2516.08</v>
          </cell>
        </row>
        <row r="8548">
          <cell r="A8548">
            <v>42108</v>
          </cell>
          <cell r="B8548">
            <v>2537.33</v>
          </cell>
        </row>
        <row r="8549">
          <cell r="A8549">
            <v>42109</v>
          </cell>
          <cell r="B8549">
            <v>2550.83</v>
          </cell>
        </row>
        <row r="8550">
          <cell r="A8550">
            <v>42110</v>
          </cell>
          <cell r="B8550">
            <v>2534.63</v>
          </cell>
        </row>
        <row r="8551">
          <cell r="A8551">
            <v>42111</v>
          </cell>
          <cell r="B8551">
            <v>2493.9299999999998</v>
          </cell>
        </row>
        <row r="8552">
          <cell r="A8552">
            <v>42112</v>
          </cell>
          <cell r="B8552">
            <v>2495.0100000000002</v>
          </cell>
        </row>
        <row r="8553">
          <cell r="A8553">
            <v>42113</v>
          </cell>
          <cell r="B8553">
            <v>2495.0100000000002</v>
          </cell>
        </row>
        <row r="8554">
          <cell r="A8554">
            <v>42114</v>
          </cell>
          <cell r="B8554">
            <v>2495.0100000000002</v>
          </cell>
        </row>
        <row r="8555">
          <cell r="A8555">
            <v>42115</v>
          </cell>
          <cell r="B8555">
            <v>2487.0700000000002</v>
          </cell>
        </row>
        <row r="8556">
          <cell r="A8556">
            <v>42116</v>
          </cell>
          <cell r="B8556">
            <v>2469.0300000000002</v>
          </cell>
        </row>
        <row r="8557">
          <cell r="A8557">
            <v>42117</v>
          </cell>
          <cell r="B8557">
            <v>2488.5</v>
          </cell>
        </row>
        <row r="8558">
          <cell r="A8558">
            <v>42118</v>
          </cell>
          <cell r="B8558">
            <v>2471.21</v>
          </cell>
        </row>
        <row r="8559">
          <cell r="A8559">
            <v>42119</v>
          </cell>
          <cell r="B8559">
            <v>2461.17</v>
          </cell>
        </row>
        <row r="8560">
          <cell r="A8560">
            <v>42120</v>
          </cell>
          <cell r="B8560">
            <v>2461.17</v>
          </cell>
        </row>
        <row r="8561">
          <cell r="A8561">
            <v>42121</v>
          </cell>
          <cell r="B8561">
            <v>2461.17</v>
          </cell>
        </row>
        <row r="8562">
          <cell r="A8562">
            <v>42122</v>
          </cell>
          <cell r="B8562">
            <v>2419.81</v>
          </cell>
        </row>
        <row r="8563">
          <cell r="A8563">
            <v>42123</v>
          </cell>
          <cell r="B8563">
            <v>2393.42</v>
          </cell>
        </row>
        <row r="8564">
          <cell r="A8564">
            <v>42124</v>
          </cell>
          <cell r="B8564">
            <v>2388.06</v>
          </cell>
        </row>
        <row r="8565">
          <cell r="A8565">
            <v>42125</v>
          </cell>
          <cell r="B8565">
            <v>2393.58</v>
          </cell>
        </row>
        <row r="8566">
          <cell r="A8566">
            <v>42126</v>
          </cell>
          <cell r="B8566">
            <v>2393.58</v>
          </cell>
        </row>
        <row r="8567">
          <cell r="A8567">
            <v>42127</v>
          </cell>
          <cell r="B8567">
            <v>2393.58</v>
          </cell>
        </row>
        <row r="8568">
          <cell r="A8568">
            <v>42128</v>
          </cell>
          <cell r="B8568">
            <v>2393.58</v>
          </cell>
        </row>
        <row r="8569">
          <cell r="A8569">
            <v>42129</v>
          </cell>
          <cell r="B8569">
            <v>2408.17</v>
          </cell>
        </row>
        <row r="8570">
          <cell r="A8570">
            <v>42130</v>
          </cell>
          <cell r="B8570">
            <v>2386.7199999999998</v>
          </cell>
        </row>
        <row r="8571">
          <cell r="A8571">
            <v>42131</v>
          </cell>
          <cell r="B8571">
            <v>2362.41</v>
          </cell>
        </row>
        <row r="8572">
          <cell r="A8572">
            <v>42132</v>
          </cell>
          <cell r="B8572">
            <v>2369.23</v>
          </cell>
        </row>
        <row r="8573">
          <cell r="A8573">
            <v>42133</v>
          </cell>
          <cell r="B8573">
            <v>2360.58</v>
          </cell>
        </row>
        <row r="8574">
          <cell r="A8574">
            <v>42134</v>
          </cell>
          <cell r="B8574">
            <v>2360.58</v>
          </cell>
        </row>
        <row r="8575">
          <cell r="A8575">
            <v>42135</v>
          </cell>
          <cell r="B8575">
            <v>2360.58</v>
          </cell>
        </row>
        <row r="8576">
          <cell r="A8576">
            <v>42136</v>
          </cell>
          <cell r="B8576">
            <v>2381.5300000000002</v>
          </cell>
        </row>
        <row r="8577">
          <cell r="A8577">
            <v>42137</v>
          </cell>
          <cell r="B8577">
            <v>2386.77</v>
          </cell>
        </row>
        <row r="8578">
          <cell r="A8578">
            <v>42138</v>
          </cell>
          <cell r="B8578">
            <v>2377.87</v>
          </cell>
        </row>
        <row r="8579">
          <cell r="A8579">
            <v>42139</v>
          </cell>
          <cell r="B8579">
            <v>2389.4899999999998</v>
          </cell>
        </row>
        <row r="8580">
          <cell r="A8580">
            <v>42140</v>
          </cell>
          <cell r="B8580">
            <v>2417.0100000000002</v>
          </cell>
        </row>
        <row r="8581">
          <cell r="A8581">
            <v>42141</v>
          </cell>
          <cell r="B8581">
            <v>2417.0100000000002</v>
          </cell>
        </row>
        <row r="8582">
          <cell r="A8582">
            <v>42142</v>
          </cell>
          <cell r="B8582">
            <v>2417.0100000000002</v>
          </cell>
        </row>
        <row r="8583">
          <cell r="A8583">
            <v>42143</v>
          </cell>
          <cell r="B8583">
            <v>2417.0100000000002</v>
          </cell>
        </row>
        <row r="8584">
          <cell r="A8584">
            <v>42144</v>
          </cell>
          <cell r="B8584">
            <v>2475.4499999999998</v>
          </cell>
        </row>
        <row r="8585">
          <cell r="A8585">
            <v>42145</v>
          </cell>
          <cell r="B8585">
            <v>2503.37</v>
          </cell>
        </row>
        <row r="8586">
          <cell r="A8586">
            <v>42146</v>
          </cell>
          <cell r="B8586">
            <v>2489.39</v>
          </cell>
        </row>
        <row r="8587">
          <cell r="A8587">
            <v>42147</v>
          </cell>
          <cell r="B8587">
            <v>2500.2199999999998</v>
          </cell>
        </row>
        <row r="8588">
          <cell r="A8588">
            <v>42148</v>
          </cell>
          <cell r="B8588">
            <v>2500.2199999999998</v>
          </cell>
        </row>
        <row r="8589">
          <cell r="A8589">
            <v>42149</v>
          </cell>
          <cell r="B8589">
            <v>2500.2199999999998</v>
          </cell>
        </row>
        <row r="8590">
          <cell r="A8590">
            <v>42150</v>
          </cell>
          <cell r="B8590">
            <v>2500.2199999999998</v>
          </cell>
        </row>
        <row r="8591">
          <cell r="A8591">
            <v>42151</v>
          </cell>
          <cell r="B8591">
            <v>2542.5300000000002</v>
          </cell>
        </row>
        <row r="8592">
          <cell r="A8592">
            <v>42152</v>
          </cell>
          <cell r="B8592">
            <v>2548.13</v>
          </cell>
        </row>
        <row r="8593">
          <cell r="A8593">
            <v>42153</v>
          </cell>
          <cell r="B8593">
            <v>2549.9699999999998</v>
          </cell>
        </row>
        <row r="8594">
          <cell r="A8594">
            <v>42154</v>
          </cell>
          <cell r="B8594">
            <v>2533.79</v>
          </cell>
        </row>
        <row r="8595">
          <cell r="A8595">
            <v>42155</v>
          </cell>
          <cell r="B8595">
            <v>2533.79</v>
          </cell>
        </row>
        <row r="8596">
          <cell r="A8596">
            <v>42156</v>
          </cell>
          <cell r="B8596">
            <v>2533.79</v>
          </cell>
        </row>
        <row r="8597">
          <cell r="A8597">
            <v>42157</v>
          </cell>
          <cell r="B8597">
            <v>2549.29</v>
          </cell>
        </row>
        <row r="8598">
          <cell r="A8598">
            <v>42158</v>
          </cell>
          <cell r="B8598">
            <v>2554.44</v>
          </cell>
        </row>
        <row r="8599">
          <cell r="A8599">
            <v>42159</v>
          </cell>
          <cell r="B8599">
            <v>2571.92</v>
          </cell>
        </row>
        <row r="8600">
          <cell r="A8600">
            <v>42160</v>
          </cell>
          <cell r="B8600">
            <v>2588.56</v>
          </cell>
        </row>
        <row r="8601">
          <cell r="A8601">
            <v>42161</v>
          </cell>
          <cell r="B8601">
            <v>2623.66</v>
          </cell>
        </row>
        <row r="8602">
          <cell r="A8602">
            <v>42162</v>
          </cell>
          <cell r="B8602">
            <v>2623.66</v>
          </cell>
        </row>
        <row r="8603">
          <cell r="A8603">
            <v>42163</v>
          </cell>
          <cell r="B8603">
            <v>2623.66</v>
          </cell>
        </row>
        <row r="8604">
          <cell r="A8604">
            <v>42164</v>
          </cell>
          <cell r="B8604">
            <v>2623.66</v>
          </cell>
        </row>
        <row r="8605">
          <cell r="A8605">
            <v>42165</v>
          </cell>
          <cell r="B8605">
            <v>2569.17</v>
          </cell>
        </row>
        <row r="8606">
          <cell r="A8606">
            <v>42166</v>
          </cell>
          <cell r="B8606">
            <v>2523</v>
          </cell>
        </row>
        <row r="8607">
          <cell r="A8607">
            <v>42167</v>
          </cell>
          <cell r="B8607">
            <v>2538.5500000000002</v>
          </cell>
        </row>
        <row r="8608">
          <cell r="A8608">
            <v>42168</v>
          </cell>
          <cell r="B8608">
            <v>2535.91</v>
          </cell>
        </row>
        <row r="8609">
          <cell r="A8609">
            <v>42169</v>
          </cell>
          <cell r="B8609">
            <v>2535.91</v>
          </cell>
        </row>
        <row r="8610">
          <cell r="A8610">
            <v>42170</v>
          </cell>
          <cell r="B8610">
            <v>2535.91</v>
          </cell>
        </row>
        <row r="8611">
          <cell r="A8611">
            <v>42171</v>
          </cell>
          <cell r="B8611">
            <v>2535.91</v>
          </cell>
        </row>
        <row r="8612">
          <cell r="A8612">
            <v>42172</v>
          </cell>
          <cell r="B8612">
            <v>2531.7199999999998</v>
          </cell>
        </row>
        <row r="8613">
          <cell r="A8613">
            <v>42173</v>
          </cell>
          <cell r="B8613">
            <v>2550.4299999999998</v>
          </cell>
        </row>
        <row r="8614">
          <cell r="A8614">
            <v>42174</v>
          </cell>
          <cell r="B8614">
            <v>2528.85</v>
          </cell>
        </row>
        <row r="8615">
          <cell r="A8615">
            <v>42175</v>
          </cell>
          <cell r="B8615">
            <v>2548.1999999999998</v>
          </cell>
        </row>
        <row r="8616">
          <cell r="A8616">
            <v>42176</v>
          </cell>
          <cell r="B8616">
            <v>2548.1999999999998</v>
          </cell>
        </row>
        <row r="8617">
          <cell r="A8617">
            <v>42177</v>
          </cell>
          <cell r="B8617">
            <v>2548.1999999999998</v>
          </cell>
        </row>
        <row r="8618">
          <cell r="A8618">
            <v>42178</v>
          </cell>
          <cell r="B8618">
            <v>2537.6799999999998</v>
          </cell>
        </row>
        <row r="8619">
          <cell r="A8619">
            <v>42179</v>
          </cell>
          <cell r="B8619">
            <v>2550.7399999999998</v>
          </cell>
        </row>
        <row r="8620">
          <cell r="A8620">
            <v>42180</v>
          </cell>
          <cell r="B8620">
            <v>2566.66</v>
          </cell>
        </row>
        <row r="8621">
          <cell r="A8621">
            <v>42181</v>
          </cell>
          <cell r="B8621">
            <v>2556.21</v>
          </cell>
        </row>
        <row r="8622">
          <cell r="A8622">
            <v>42182</v>
          </cell>
          <cell r="B8622">
            <v>2585.11</v>
          </cell>
        </row>
        <row r="8623">
          <cell r="A8623">
            <v>42183</v>
          </cell>
          <cell r="B8623">
            <v>2585.11</v>
          </cell>
        </row>
        <row r="8624">
          <cell r="A8624">
            <v>42184</v>
          </cell>
          <cell r="B8624">
            <v>2585.11</v>
          </cell>
        </row>
        <row r="8625">
          <cell r="A8625">
            <v>42185</v>
          </cell>
          <cell r="B8625">
            <v>2585.11</v>
          </cell>
        </row>
        <row r="8626">
          <cell r="A8626">
            <v>42186</v>
          </cell>
          <cell r="B8626">
            <v>2598.6799999999998</v>
          </cell>
        </row>
        <row r="8627">
          <cell r="A8627">
            <v>42187</v>
          </cell>
          <cell r="B8627">
            <v>2626.8</v>
          </cell>
        </row>
        <row r="8628">
          <cell r="A8628">
            <v>42188</v>
          </cell>
          <cell r="B8628">
            <v>2623.91</v>
          </cell>
        </row>
        <row r="8629">
          <cell r="A8629">
            <v>42189</v>
          </cell>
          <cell r="B8629">
            <v>2642.97</v>
          </cell>
        </row>
        <row r="8630">
          <cell r="A8630">
            <v>42190</v>
          </cell>
          <cell r="B8630">
            <v>2642.97</v>
          </cell>
        </row>
        <row r="8631">
          <cell r="A8631">
            <v>42191</v>
          </cell>
          <cell r="B8631">
            <v>2642.97</v>
          </cell>
        </row>
        <row r="8632">
          <cell r="A8632">
            <v>42192</v>
          </cell>
          <cell r="B8632">
            <v>2665.41</v>
          </cell>
        </row>
        <row r="8633">
          <cell r="A8633">
            <v>42193</v>
          </cell>
          <cell r="B8633">
            <v>2690.15</v>
          </cell>
        </row>
        <row r="8634">
          <cell r="A8634">
            <v>42194</v>
          </cell>
          <cell r="B8634">
            <v>2690.79</v>
          </cell>
        </row>
        <row r="8635">
          <cell r="A8635">
            <v>42195</v>
          </cell>
          <cell r="B8635">
            <v>2670.79</v>
          </cell>
        </row>
        <row r="8636">
          <cell r="A8636">
            <v>42196</v>
          </cell>
          <cell r="B8636">
            <v>2667.37</v>
          </cell>
        </row>
        <row r="8637">
          <cell r="A8637">
            <v>42197</v>
          </cell>
          <cell r="B8637">
            <v>2667.37</v>
          </cell>
        </row>
        <row r="8638">
          <cell r="A8638">
            <v>42198</v>
          </cell>
          <cell r="B8638">
            <v>2667.37</v>
          </cell>
        </row>
        <row r="8639">
          <cell r="A8639">
            <v>42199</v>
          </cell>
          <cell r="B8639">
            <v>2693.54</v>
          </cell>
        </row>
        <row r="8640">
          <cell r="A8640">
            <v>42200</v>
          </cell>
          <cell r="B8640">
            <v>2688.2</v>
          </cell>
        </row>
        <row r="8641">
          <cell r="A8641">
            <v>42201</v>
          </cell>
          <cell r="B8641">
            <v>2713.04</v>
          </cell>
        </row>
        <row r="8642">
          <cell r="A8642">
            <v>42202</v>
          </cell>
          <cell r="B8642">
            <v>2727.23</v>
          </cell>
        </row>
        <row r="8643">
          <cell r="A8643">
            <v>42203</v>
          </cell>
          <cell r="B8643">
            <v>2751.88</v>
          </cell>
        </row>
        <row r="8644">
          <cell r="A8644">
            <v>42204</v>
          </cell>
          <cell r="B8644">
            <v>2751.88</v>
          </cell>
        </row>
        <row r="8645">
          <cell r="A8645">
            <v>42205</v>
          </cell>
          <cell r="B8645">
            <v>2751.88</v>
          </cell>
        </row>
        <row r="8646">
          <cell r="A8646">
            <v>42206</v>
          </cell>
          <cell r="B8646">
            <v>2751.88</v>
          </cell>
        </row>
        <row r="8647">
          <cell r="A8647">
            <v>42207</v>
          </cell>
          <cell r="B8647">
            <v>2765.1</v>
          </cell>
        </row>
        <row r="8648">
          <cell r="A8648">
            <v>42208</v>
          </cell>
          <cell r="B8648">
            <v>2790.26</v>
          </cell>
        </row>
        <row r="8649">
          <cell r="A8649">
            <v>42209</v>
          </cell>
          <cell r="B8649">
            <v>2807.36</v>
          </cell>
        </row>
        <row r="8650">
          <cell r="A8650">
            <v>42210</v>
          </cell>
          <cell r="B8650">
            <v>2857.46</v>
          </cell>
        </row>
        <row r="8651">
          <cell r="A8651">
            <v>42211</v>
          </cell>
          <cell r="B8651">
            <v>2857.46</v>
          </cell>
        </row>
        <row r="8652">
          <cell r="A8652">
            <v>42212</v>
          </cell>
          <cell r="B8652">
            <v>2857.46</v>
          </cell>
        </row>
        <row r="8653">
          <cell r="A8653">
            <v>42213</v>
          </cell>
          <cell r="B8653">
            <v>2854.13</v>
          </cell>
        </row>
        <row r="8654">
          <cell r="A8654">
            <v>42214</v>
          </cell>
          <cell r="B8654">
            <v>2855.44</v>
          </cell>
        </row>
        <row r="8655">
          <cell r="A8655">
            <v>42215</v>
          </cell>
          <cell r="B8655">
            <v>2855.32</v>
          </cell>
        </row>
        <row r="8656">
          <cell r="A8656">
            <v>42216</v>
          </cell>
          <cell r="B8656">
            <v>2866.04</v>
          </cell>
        </row>
        <row r="8657">
          <cell r="A8657">
            <v>42217</v>
          </cell>
          <cell r="B8657">
            <v>2862.51</v>
          </cell>
        </row>
        <row r="8658">
          <cell r="A8658">
            <v>42218</v>
          </cell>
          <cell r="B8658">
            <v>2862.51</v>
          </cell>
        </row>
        <row r="8659">
          <cell r="A8659">
            <v>42219</v>
          </cell>
          <cell r="B8659">
            <v>2862.51</v>
          </cell>
        </row>
        <row r="8660">
          <cell r="A8660">
            <v>42220</v>
          </cell>
          <cell r="B8660">
            <v>2902.98</v>
          </cell>
        </row>
        <row r="8661">
          <cell r="A8661">
            <v>42221</v>
          </cell>
          <cell r="B8661">
            <v>2906.95</v>
          </cell>
        </row>
        <row r="8662">
          <cell r="A8662">
            <v>42222</v>
          </cell>
          <cell r="B8662">
            <v>2945.97</v>
          </cell>
        </row>
        <row r="8663">
          <cell r="A8663">
            <v>42223</v>
          </cell>
          <cell r="B8663">
            <v>2955.31</v>
          </cell>
        </row>
        <row r="8664">
          <cell r="A8664">
            <v>42224</v>
          </cell>
          <cell r="B8664">
            <v>2955.31</v>
          </cell>
        </row>
        <row r="8665">
          <cell r="A8665">
            <v>42225</v>
          </cell>
          <cell r="B8665">
            <v>2955.31</v>
          </cell>
        </row>
        <row r="8666">
          <cell r="A8666">
            <v>42226</v>
          </cell>
          <cell r="B8666">
            <v>2955.31</v>
          </cell>
        </row>
        <row r="8667">
          <cell r="A8667">
            <v>42227</v>
          </cell>
          <cell r="B8667">
            <v>2913.45</v>
          </cell>
        </row>
        <row r="8668">
          <cell r="A8668">
            <v>42228</v>
          </cell>
          <cell r="B8668">
            <v>2943.97</v>
          </cell>
        </row>
        <row r="8669">
          <cell r="A8669">
            <v>42229</v>
          </cell>
          <cell r="B8669">
            <v>2937.63</v>
          </cell>
        </row>
        <row r="8670">
          <cell r="A8670">
            <v>42230</v>
          </cell>
          <cell r="B8670">
            <v>2966.12</v>
          </cell>
        </row>
        <row r="8671">
          <cell r="A8671">
            <v>42231</v>
          </cell>
          <cell r="B8671">
            <v>2983.12</v>
          </cell>
        </row>
        <row r="8672">
          <cell r="A8672">
            <v>42232</v>
          </cell>
          <cell r="B8672">
            <v>2983.12</v>
          </cell>
        </row>
        <row r="8673">
          <cell r="A8673">
            <v>42233</v>
          </cell>
          <cell r="B8673">
            <v>2983.12</v>
          </cell>
        </row>
        <row r="8674">
          <cell r="A8674">
            <v>42234</v>
          </cell>
          <cell r="B8674">
            <v>2983.12</v>
          </cell>
        </row>
        <row r="8675">
          <cell r="A8675">
            <v>42235</v>
          </cell>
          <cell r="B8675">
            <v>3003.35</v>
          </cell>
        </row>
        <row r="8676">
          <cell r="A8676">
            <v>42236</v>
          </cell>
          <cell r="B8676">
            <v>3027.2</v>
          </cell>
        </row>
        <row r="8677">
          <cell r="A8677">
            <v>42237</v>
          </cell>
          <cell r="B8677">
            <v>3053.65</v>
          </cell>
        </row>
        <row r="8678">
          <cell r="A8678">
            <v>42238</v>
          </cell>
          <cell r="B8678">
            <v>3102.6</v>
          </cell>
        </row>
        <row r="8679">
          <cell r="A8679">
            <v>42239</v>
          </cell>
          <cell r="B8679">
            <v>3102.6</v>
          </cell>
        </row>
        <row r="8680">
          <cell r="A8680">
            <v>42240</v>
          </cell>
          <cell r="B8680">
            <v>3102.6</v>
          </cell>
        </row>
        <row r="8681">
          <cell r="A8681">
            <v>42241</v>
          </cell>
          <cell r="B8681">
            <v>3208.37</v>
          </cell>
        </row>
        <row r="8682">
          <cell r="A8682">
            <v>42242</v>
          </cell>
          <cell r="B8682">
            <v>3194.24</v>
          </cell>
        </row>
        <row r="8683">
          <cell r="A8683">
            <v>42243</v>
          </cell>
          <cell r="B8683">
            <v>3238.51</v>
          </cell>
        </row>
        <row r="8684">
          <cell r="A8684">
            <v>42244</v>
          </cell>
          <cell r="B8684">
            <v>3195.47</v>
          </cell>
        </row>
        <row r="8685">
          <cell r="A8685">
            <v>42245</v>
          </cell>
          <cell r="B8685">
            <v>3101.1</v>
          </cell>
        </row>
        <row r="8686">
          <cell r="A8686">
            <v>42246</v>
          </cell>
          <cell r="B8686">
            <v>3101.1</v>
          </cell>
        </row>
        <row r="8687">
          <cell r="A8687">
            <v>42247</v>
          </cell>
          <cell r="B8687">
            <v>3101.1</v>
          </cell>
        </row>
        <row r="8688">
          <cell r="A8688">
            <v>42248</v>
          </cell>
          <cell r="B8688">
            <v>3079.97</v>
          </cell>
        </row>
        <row r="8689">
          <cell r="A8689">
            <v>42249</v>
          </cell>
          <cell r="B8689">
            <v>3093.64</v>
          </cell>
        </row>
        <row r="8690">
          <cell r="A8690">
            <v>42250</v>
          </cell>
          <cell r="B8690">
            <v>3142.34</v>
          </cell>
        </row>
        <row r="8691">
          <cell r="A8691">
            <v>42251</v>
          </cell>
          <cell r="B8691">
            <v>3119.93</v>
          </cell>
        </row>
        <row r="8692">
          <cell r="A8692">
            <v>42252</v>
          </cell>
          <cell r="B8692">
            <v>3113.55</v>
          </cell>
        </row>
        <row r="8693">
          <cell r="A8693">
            <v>42253</v>
          </cell>
          <cell r="B8693">
            <v>3113.55</v>
          </cell>
        </row>
        <row r="8694">
          <cell r="A8694">
            <v>42254</v>
          </cell>
          <cell r="B8694">
            <v>3113.55</v>
          </cell>
        </row>
        <row r="8695">
          <cell r="A8695">
            <v>42255</v>
          </cell>
          <cell r="B8695">
            <v>3113.55</v>
          </cell>
        </row>
        <row r="8696">
          <cell r="A8696">
            <v>42256</v>
          </cell>
          <cell r="B8696">
            <v>3138.46</v>
          </cell>
        </row>
        <row r="8697">
          <cell r="A8697">
            <v>42257</v>
          </cell>
          <cell r="B8697">
            <v>3105.4</v>
          </cell>
        </row>
        <row r="8698">
          <cell r="A8698">
            <v>42258</v>
          </cell>
          <cell r="B8698">
            <v>3080.57</v>
          </cell>
        </row>
        <row r="8699">
          <cell r="A8699">
            <v>42259</v>
          </cell>
          <cell r="B8699">
            <v>3012.96</v>
          </cell>
        </row>
        <row r="8700">
          <cell r="A8700">
            <v>42260</v>
          </cell>
          <cell r="B8700">
            <v>3012.96</v>
          </cell>
        </row>
        <row r="8701">
          <cell r="A8701">
            <v>42261</v>
          </cell>
          <cell r="B8701">
            <v>3012.96</v>
          </cell>
        </row>
        <row r="8702">
          <cell r="A8702">
            <v>42262</v>
          </cell>
          <cell r="B8702">
            <v>3032.59</v>
          </cell>
        </row>
        <row r="8703">
          <cell r="A8703">
            <v>42263</v>
          </cell>
          <cell r="B8703">
            <v>3025.28</v>
          </cell>
        </row>
        <row r="8704">
          <cell r="A8704">
            <v>42264</v>
          </cell>
          <cell r="B8704">
            <v>2989.04</v>
          </cell>
        </row>
        <row r="8705">
          <cell r="A8705">
            <v>42265</v>
          </cell>
          <cell r="B8705">
            <v>2975.13</v>
          </cell>
        </row>
        <row r="8706">
          <cell r="A8706">
            <v>42266</v>
          </cell>
          <cell r="B8706">
            <v>2984.9</v>
          </cell>
        </row>
        <row r="8707">
          <cell r="A8707">
            <v>42267</v>
          </cell>
          <cell r="B8707">
            <v>2984.9</v>
          </cell>
        </row>
        <row r="8708">
          <cell r="A8708">
            <v>42268</v>
          </cell>
          <cell r="B8708">
            <v>2984.9</v>
          </cell>
        </row>
        <row r="8709">
          <cell r="A8709">
            <v>42269</v>
          </cell>
          <cell r="B8709">
            <v>3001.68</v>
          </cell>
        </row>
        <row r="8710">
          <cell r="A8710">
            <v>42270</v>
          </cell>
          <cell r="B8710">
            <v>3065.74</v>
          </cell>
        </row>
        <row r="8711">
          <cell r="A8711">
            <v>42271</v>
          </cell>
          <cell r="B8711">
            <v>3099.28</v>
          </cell>
        </row>
        <row r="8712">
          <cell r="A8712">
            <v>42272</v>
          </cell>
          <cell r="B8712">
            <v>3135.17</v>
          </cell>
        </row>
        <row r="8713">
          <cell r="A8713">
            <v>42273</v>
          </cell>
          <cell r="B8713">
            <v>3080.44</v>
          </cell>
        </row>
        <row r="8714">
          <cell r="A8714">
            <v>42274</v>
          </cell>
          <cell r="B8714">
            <v>3080.44</v>
          </cell>
        </row>
        <row r="8715">
          <cell r="A8715">
            <v>42275</v>
          </cell>
          <cell r="B8715">
            <v>3080.44</v>
          </cell>
        </row>
        <row r="8716">
          <cell r="A8716">
            <v>42276</v>
          </cell>
          <cell r="B8716">
            <v>3096.98</v>
          </cell>
        </row>
        <row r="8717">
          <cell r="A8717">
            <v>42277</v>
          </cell>
          <cell r="B8717">
            <v>3121.94</v>
          </cell>
        </row>
        <row r="8718">
          <cell r="A8718">
            <v>42278</v>
          </cell>
          <cell r="B8718">
            <v>3086.75</v>
          </cell>
        </row>
        <row r="8719">
          <cell r="A8719">
            <v>42279</v>
          </cell>
          <cell r="B8719">
            <v>3061.85</v>
          </cell>
        </row>
        <row r="8720">
          <cell r="A8720">
            <v>42280</v>
          </cell>
          <cell r="B8720">
            <v>3034.9</v>
          </cell>
        </row>
        <row r="8721">
          <cell r="A8721">
            <v>42281</v>
          </cell>
          <cell r="B8721">
            <v>3034.9</v>
          </cell>
        </row>
        <row r="8722">
          <cell r="A8722">
            <v>42282</v>
          </cell>
          <cell r="B8722">
            <v>3034.9</v>
          </cell>
        </row>
        <row r="8723">
          <cell r="A8723">
            <v>42283</v>
          </cell>
          <cell r="B8723">
            <v>2971.15</v>
          </cell>
        </row>
        <row r="8724">
          <cell r="A8724">
            <v>42284</v>
          </cell>
          <cell r="B8724">
            <v>2913.74</v>
          </cell>
        </row>
        <row r="8725">
          <cell r="A8725">
            <v>42285</v>
          </cell>
          <cell r="B8725">
            <v>2891.91</v>
          </cell>
        </row>
        <row r="8726">
          <cell r="A8726">
            <v>42286</v>
          </cell>
          <cell r="B8726">
            <v>2887.21</v>
          </cell>
        </row>
        <row r="8727">
          <cell r="A8727">
            <v>42287</v>
          </cell>
          <cell r="B8727">
            <v>2855.74</v>
          </cell>
        </row>
        <row r="8728">
          <cell r="A8728">
            <v>42288</v>
          </cell>
          <cell r="B8728">
            <v>2855.74</v>
          </cell>
        </row>
        <row r="8729">
          <cell r="A8729">
            <v>42289</v>
          </cell>
          <cell r="B8729">
            <v>2855.74</v>
          </cell>
        </row>
        <row r="8730">
          <cell r="A8730">
            <v>42290</v>
          </cell>
          <cell r="B8730">
            <v>2855.74</v>
          </cell>
        </row>
        <row r="8731">
          <cell r="A8731">
            <v>42291</v>
          </cell>
          <cell r="B8731">
            <v>2910.7</v>
          </cell>
        </row>
        <row r="8732">
          <cell r="A8732">
            <v>42292</v>
          </cell>
          <cell r="B8732">
            <v>2928.69</v>
          </cell>
        </row>
        <row r="8733">
          <cell r="A8733">
            <v>42293</v>
          </cell>
          <cell r="B8733">
            <v>2908.87</v>
          </cell>
        </row>
        <row r="8734">
          <cell r="A8734">
            <v>42294</v>
          </cell>
          <cell r="B8734">
            <v>2879.89</v>
          </cell>
        </row>
        <row r="8735">
          <cell r="A8735">
            <v>42295</v>
          </cell>
          <cell r="B8735">
            <v>2879.89</v>
          </cell>
        </row>
        <row r="8736">
          <cell r="A8736">
            <v>42296</v>
          </cell>
          <cell r="B8736">
            <v>2879.89</v>
          </cell>
        </row>
        <row r="8737">
          <cell r="A8737">
            <v>42297</v>
          </cell>
          <cell r="B8737">
            <v>2912.99</v>
          </cell>
        </row>
        <row r="8738">
          <cell r="A8738">
            <v>42298</v>
          </cell>
          <cell r="B8738">
            <v>2929.19</v>
          </cell>
        </row>
        <row r="8739">
          <cell r="A8739">
            <v>42299</v>
          </cell>
          <cell r="B8739">
            <v>2966.68</v>
          </cell>
        </row>
        <row r="8740">
          <cell r="A8740">
            <v>42300</v>
          </cell>
          <cell r="B8740">
            <v>2925.36</v>
          </cell>
        </row>
        <row r="8741">
          <cell r="A8741">
            <v>42301</v>
          </cell>
          <cell r="B8741">
            <v>2912.08</v>
          </cell>
        </row>
        <row r="8742">
          <cell r="A8742">
            <v>42302</v>
          </cell>
          <cell r="B8742">
            <v>2912.08</v>
          </cell>
        </row>
        <row r="8743">
          <cell r="A8743">
            <v>42303</v>
          </cell>
          <cell r="B8743">
            <v>2912.08</v>
          </cell>
        </row>
        <row r="8744">
          <cell r="A8744">
            <v>42304</v>
          </cell>
          <cell r="B8744">
            <v>2918.21</v>
          </cell>
        </row>
        <row r="8745">
          <cell r="A8745">
            <v>42305</v>
          </cell>
          <cell r="B8745">
            <v>2950.87</v>
          </cell>
        </row>
        <row r="8746">
          <cell r="A8746">
            <v>42306</v>
          </cell>
          <cell r="B8746">
            <v>2926.75</v>
          </cell>
        </row>
        <row r="8747">
          <cell r="A8747">
            <v>42307</v>
          </cell>
          <cell r="B8747">
            <v>2921.32</v>
          </cell>
        </row>
        <row r="8748">
          <cell r="A8748">
            <v>42308</v>
          </cell>
          <cell r="B8748">
            <v>2897.83</v>
          </cell>
        </row>
        <row r="8749">
          <cell r="A8749">
            <v>42309</v>
          </cell>
          <cell r="B8749">
            <v>2897.83</v>
          </cell>
        </row>
        <row r="8750">
          <cell r="A8750">
            <v>42310</v>
          </cell>
          <cell r="B8750">
            <v>2897.83</v>
          </cell>
        </row>
        <row r="8751">
          <cell r="A8751">
            <v>42311</v>
          </cell>
          <cell r="B8751">
            <v>2897.83</v>
          </cell>
        </row>
        <row r="8752">
          <cell r="A8752">
            <v>42312</v>
          </cell>
          <cell r="B8752">
            <v>2825.25</v>
          </cell>
        </row>
        <row r="8753">
          <cell r="A8753">
            <v>42313</v>
          </cell>
          <cell r="B8753">
            <v>2819.63</v>
          </cell>
        </row>
        <row r="8754">
          <cell r="A8754">
            <v>42314</v>
          </cell>
          <cell r="B8754">
            <v>2853.32</v>
          </cell>
        </row>
        <row r="8755">
          <cell r="A8755">
            <v>42315</v>
          </cell>
          <cell r="B8755">
            <v>2896.19</v>
          </cell>
        </row>
        <row r="8756">
          <cell r="A8756">
            <v>42316</v>
          </cell>
          <cell r="B8756">
            <v>2896.19</v>
          </cell>
        </row>
        <row r="8757">
          <cell r="A8757">
            <v>42317</v>
          </cell>
          <cell r="B8757">
            <v>2896.19</v>
          </cell>
        </row>
        <row r="8758">
          <cell r="A8758">
            <v>42318</v>
          </cell>
          <cell r="B8758">
            <v>2921.15</v>
          </cell>
        </row>
        <row r="8759">
          <cell r="A8759">
            <v>42319</v>
          </cell>
          <cell r="B8759">
            <v>2935.86</v>
          </cell>
        </row>
        <row r="8760">
          <cell r="A8760">
            <v>42320</v>
          </cell>
          <cell r="B8760">
            <v>2935.86</v>
          </cell>
        </row>
        <row r="8761">
          <cell r="A8761">
            <v>42321</v>
          </cell>
          <cell r="B8761">
            <v>3009.36</v>
          </cell>
        </row>
        <row r="8762">
          <cell r="A8762">
            <v>42322</v>
          </cell>
          <cell r="B8762">
            <v>3073.23</v>
          </cell>
        </row>
        <row r="8763">
          <cell r="A8763">
            <v>42323</v>
          </cell>
          <cell r="B8763">
            <v>3073.23</v>
          </cell>
        </row>
        <row r="8764">
          <cell r="A8764">
            <v>42324</v>
          </cell>
          <cell r="B8764">
            <v>3073.23</v>
          </cell>
        </row>
        <row r="8765">
          <cell r="A8765">
            <v>42325</v>
          </cell>
          <cell r="B8765">
            <v>3073.23</v>
          </cell>
        </row>
        <row r="8766">
          <cell r="A8766">
            <v>42326</v>
          </cell>
          <cell r="B8766">
            <v>3069.24</v>
          </cell>
        </row>
        <row r="8767">
          <cell r="A8767">
            <v>42327</v>
          </cell>
          <cell r="B8767">
            <v>3108.7</v>
          </cell>
        </row>
        <row r="8768">
          <cell r="A8768">
            <v>42328</v>
          </cell>
          <cell r="B8768">
            <v>3082.04</v>
          </cell>
        </row>
        <row r="8769">
          <cell r="A8769">
            <v>42329</v>
          </cell>
          <cell r="B8769">
            <v>3047.31</v>
          </cell>
        </row>
        <row r="8770">
          <cell r="A8770">
            <v>42330</v>
          </cell>
          <cell r="B8770">
            <v>3047.31</v>
          </cell>
        </row>
        <row r="8771">
          <cell r="A8771">
            <v>42331</v>
          </cell>
          <cell r="B8771">
            <v>3047.31</v>
          </cell>
        </row>
        <row r="8772">
          <cell r="A8772">
            <v>42332</v>
          </cell>
          <cell r="B8772">
            <v>3086.82</v>
          </cell>
        </row>
        <row r="8773">
          <cell r="A8773">
            <v>42333</v>
          </cell>
          <cell r="B8773">
            <v>3074.35</v>
          </cell>
        </row>
        <row r="8774">
          <cell r="A8774">
            <v>42334</v>
          </cell>
          <cell r="B8774">
            <v>3099.75</v>
          </cell>
        </row>
        <row r="8775">
          <cell r="A8775">
            <v>42335</v>
          </cell>
          <cell r="B8775">
            <v>3099.75</v>
          </cell>
        </row>
        <row r="8776">
          <cell r="A8776">
            <v>42336</v>
          </cell>
          <cell r="B8776">
            <v>3101.1</v>
          </cell>
        </row>
        <row r="8777">
          <cell r="A8777">
            <v>42337</v>
          </cell>
          <cell r="B8777">
            <v>3101.1</v>
          </cell>
        </row>
        <row r="8778">
          <cell r="A8778">
            <v>42338</v>
          </cell>
          <cell r="B8778">
            <v>3101.1</v>
          </cell>
        </row>
        <row r="8779">
          <cell r="A8779">
            <v>42339</v>
          </cell>
          <cell r="B8779">
            <v>3142.11</v>
          </cell>
        </row>
        <row r="8780">
          <cell r="A8780">
            <v>42340</v>
          </cell>
          <cell r="B8780">
            <v>3131.95</v>
          </cell>
        </row>
        <row r="8781">
          <cell r="A8781">
            <v>42341</v>
          </cell>
          <cell r="B8781">
            <v>3166.67</v>
          </cell>
        </row>
        <row r="8782">
          <cell r="A8782">
            <v>42342</v>
          </cell>
          <cell r="B8782">
            <v>3149.12</v>
          </cell>
        </row>
        <row r="8783">
          <cell r="A8783">
            <v>42343</v>
          </cell>
          <cell r="B8783">
            <v>3179.22</v>
          </cell>
        </row>
        <row r="8784">
          <cell r="A8784">
            <v>42344</v>
          </cell>
          <cell r="B8784">
            <v>3179.22</v>
          </cell>
        </row>
        <row r="8785">
          <cell r="A8785">
            <v>42345</v>
          </cell>
          <cell r="B8785">
            <v>3179.22</v>
          </cell>
        </row>
        <row r="8786">
          <cell r="A8786">
            <v>42346</v>
          </cell>
          <cell r="B8786">
            <v>3287.03</v>
          </cell>
        </row>
        <row r="8787">
          <cell r="A8787">
            <v>42347</v>
          </cell>
          <cell r="B8787">
            <v>3287.03</v>
          </cell>
        </row>
        <row r="8788">
          <cell r="A8788">
            <v>42348</v>
          </cell>
          <cell r="B8788">
            <v>3294.02</v>
          </cell>
        </row>
        <row r="8789">
          <cell r="A8789">
            <v>42349</v>
          </cell>
          <cell r="B8789">
            <v>3259.56</v>
          </cell>
        </row>
        <row r="8790">
          <cell r="A8790">
            <v>42350</v>
          </cell>
          <cell r="B8790">
            <v>3299.36</v>
          </cell>
        </row>
        <row r="8791">
          <cell r="A8791">
            <v>42351</v>
          </cell>
          <cell r="B8791">
            <v>3299.36</v>
          </cell>
        </row>
        <row r="8792">
          <cell r="A8792">
            <v>42352</v>
          </cell>
          <cell r="B8792">
            <v>3299.36</v>
          </cell>
        </row>
        <row r="8793">
          <cell r="A8793">
            <v>42353</v>
          </cell>
          <cell r="B8793">
            <v>3356</v>
          </cell>
        </row>
        <row r="8794">
          <cell r="A8794">
            <v>42354</v>
          </cell>
          <cell r="B8794">
            <v>3328.08</v>
          </cell>
        </row>
        <row r="8795">
          <cell r="A8795">
            <v>42355</v>
          </cell>
          <cell r="B8795">
            <v>3317.72</v>
          </cell>
        </row>
        <row r="8796">
          <cell r="A8796">
            <v>42356</v>
          </cell>
          <cell r="B8796">
            <v>3333.37</v>
          </cell>
        </row>
        <row r="8797">
          <cell r="A8797">
            <v>42357</v>
          </cell>
          <cell r="B8797">
            <v>3337.68</v>
          </cell>
        </row>
        <row r="8798">
          <cell r="A8798">
            <v>42358</v>
          </cell>
          <cell r="B8798">
            <v>3337.68</v>
          </cell>
        </row>
        <row r="8799">
          <cell r="A8799">
            <v>42359</v>
          </cell>
          <cell r="B8799">
            <v>3337.68</v>
          </cell>
        </row>
        <row r="8800">
          <cell r="A8800">
            <v>42360</v>
          </cell>
          <cell r="B8800">
            <v>3332.7</v>
          </cell>
        </row>
        <row r="8801">
          <cell r="A8801">
            <v>42361</v>
          </cell>
          <cell r="B8801">
            <v>3307.24</v>
          </cell>
        </row>
        <row r="8802">
          <cell r="A8802">
            <v>42362</v>
          </cell>
          <cell r="B8802">
            <v>3255.19</v>
          </cell>
        </row>
        <row r="8803">
          <cell r="A8803">
            <v>42363</v>
          </cell>
          <cell r="B8803">
            <v>3172.03</v>
          </cell>
        </row>
        <row r="8804">
          <cell r="A8804">
            <v>42364</v>
          </cell>
          <cell r="B8804">
            <v>3172.03</v>
          </cell>
        </row>
        <row r="8805">
          <cell r="A8805">
            <v>42365</v>
          </cell>
          <cell r="B8805">
            <v>3172.03</v>
          </cell>
        </row>
        <row r="8806">
          <cell r="A8806">
            <v>42366</v>
          </cell>
          <cell r="B8806">
            <v>3172.03</v>
          </cell>
        </row>
        <row r="8807">
          <cell r="A8807">
            <v>42367</v>
          </cell>
          <cell r="B8807">
            <v>3180.87</v>
          </cell>
        </row>
        <row r="8808">
          <cell r="A8808">
            <v>42368</v>
          </cell>
          <cell r="B8808">
            <v>3155.22</v>
          </cell>
        </row>
        <row r="8809">
          <cell r="A8809">
            <v>42369</v>
          </cell>
          <cell r="B8809">
            <v>3149.47</v>
          </cell>
        </row>
        <row r="8810">
          <cell r="A8810">
            <v>42370</v>
          </cell>
          <cell r="B8810">
            <v>3149.47</v>
          </cell>
        </row>
        <row r="8811">
          <cell r="A8811">
            <v>42371</v>
          </cell>
          <cell r="B8811">
            <v>3149.47</v>
          </cell>
        </row>
        <row r="8812">
          <cell r="A8812">
            <v>42372</v>
          </cell>
          <cell r="B8812">
            <v>3149.47</v>
          </cell>
        </row>
        <row r="8813">
          <cell r="A8813">
            <v>42373</v>
          </cell>
          <cell r="B8813">
            <v>3149.47</v>
          </cell>
        </row>
        <row r="8814">
          <cell r="A8814">
            <v>42374</v>
          </cell>
          <cell r="B8814">
            <v>3213.24</v>
          </cell>
        </row>
        <row r="8815">
          <cell r="A8815">
            <v>42375</v>
          </cell>
          <cell r="B8815">
            <v>3203.86</v>
          </cell>
        </row>
        <row r="8816">
          <cell r="A8816">
            <v>42376</v>
          </cell>
          <cell r="B8816">
            <v>3250.69</v>
          </cell>
        </row>
        <row r="8817">
          <cell r="A8817">
            <v>42377</v>
          </cell>
          <cell r="B8817">
            <v>3287.28</v>
          </cell>
        </row>
        <row r="8818">
          <cell r="A8818">
            <v>42378</v>
          </cell>
          <cell r="B8818">
            <v>3268.37</v>
          </cell>
        </row>
        <row r="8819">
          <cell r="A8819">
            <v>42379</v>
          </cell>
          <cell r="B8819">
            <v>3268.37</v>
          </cell>
        </row>
        <row r="8820">
          <cell r="A8820">
            <v>42380</v>
          </cell>
          <cell r="B8820">
            <v>3268.37</v>
          </cell>
        </row>
        <row r="8821">
          <cell r="A8821">
            <v>42381</v>
          </cell>
          <cell r="B8821">
            <v>3268.37</v>
          </cell>
        </row>
        <row r="8822">
          <cell r="A8822">
            <v>42382</v>
          </cell>
          <cell r="B8822">
            <v>3246.51</v>
          </cell>
        </row>
        <row r="8823">
          <cell r="A8823">
            <v>42383</v>
          </cell>
          <cell r="B8823">
            <v>3235.45</v>
          </cell>
        </row>
        <row r="8824">
          <cell r="A8824">
            <v>42384</v>
          </cell>
          <cell r="B8824">
            <v>3240.71</v>
          </cell>
        </row>
        <row r="8825">
          <cell r="A8825">
            <v>42385</v>
          </cell>
          <cell r="B8825">
            <v>3293.94</v>
          </cell>
        </row>
        <row r="8826">
          <cell r="A8826">
            <v>42386</v>
          </cell>
          <cell r="B8826">
            <v>3293.94</v>
          </cell>
        </row>
        <row r="8827">
          <cell r="A8827">
            <v>42387</v>
          </cell>
          <cell r="B8827">
            <v>3293.94</v>
          </cell>
        </row>
        <row r="8828">
          <cell r="A8828">
            <v>42388</v>
          </cell>
          <cell r="B8828">
            <v>3293.94</v>
          </cell>
        </row>
        <row r="8829">
          <cell r="A8829">
            <v>42389</v>
          </cell>
          <cell r="B8829">
            <v>3297.46</v>
          </cell>
        </row>
        <row r="8830">
          <cell r="A8830">
            <v>42390</v>
          </cell>
          <cell r="B8830">
            <v>3357.67</v>
          </cell>
        </row>
        <row r="8831">
          <cell r="A8831">
            <v>42391</v>
          </cell>
          <cell r="B8831">
            <v>3368.49</v>
          </cell>
        </row>
        <row r="8832">
          <cell r="A8832">
            <v>42392</v>
          </cell>
          <cell r="B8832">
            <v>3281.74</v>
          </cell>
        </row>
        <row r="8833">
          <cell r="A8833">
            <v>42393</v>
          </cell>
          <cell r="B8833">
            <v>3281.74</v>
          </cell>
        </row>
        <row r="8834">
          <cell r="A8834">
            <v>42394</v>
          </cell>
          <cell r="B8834">
            <v>3281.74</v>
          </cell>
        </row>
        <row r="8835">
          <cell r="A8835">
            <v>42395</v>
          </cell>
          <cell r="B8835">
            <v>3362.38</v>
          </cell>
        </row>
        <row r="8836">
          <cell r="A8836">
            <v>42396</v>
          </cell>
          <cell r="B8836">
            <v>3375.8</v>
          </cell>
        </row>
        <row r="8837">
          <cell r="A8837">
            <v>42397</v>
          </cell>
          <cell r="B8837">
            <v>3366.63</v>
          </cell>
        </row>
        <row r="8838">
          <cell r="A8838">
            <v>42398</v>
          </cell>
          <cell r="B8838">
            <v>3302.92</v>
          </cell>
        </row>
        <row r="8839">
          <cell r="A8839">
            <v>42399</v>
          </cell>
          <cell r="B8839">
            <v>3287.31</v>
          </cell>
        </row>
        <row r="8840">
          <cell r="A8840">
            <v>42400</v>
          </cell>
          <cell r="B8840">
            <v>3287.31</v>
          </cell>
        </row>
        <row r="8841">
          <cell r="A8841">
            <v>42401</v>
          </cell>
          <cell r="B8841">
            <v>3287.31</v>
          </cell>
        </row>
        <row r="8842">
          <cell r="A8842">
            <v>42402</v>
          </cell>
          <cell r="B8842">
            <v>3326.82</v>
          </cell>
        </row>
        <row r="8843">
          <cell r="A8843">
            <v>42403</v>
          </cell>
          <cell r="B8843">
            <v>3387.69</v>
          </cell>
        </row>
        <row r="8844">
          <cell r="A8844">
            <v>42404</v>
          </cell>
          <cell r="B8844">
            <v>3382.2</v>
          </cell>
        </row>
        <row r="8845">
          <cell r="A8845">
            <v>42405</v>
          </cell>
          <cell r="B8845">
            <v>3315.75</v>
          </cell>
        </row>
        <row r="8846">
          <cell r="A8846">
            <v>42406</v>
          </cell>
          <cell r="B8846">
            <v>3320.49</v>
          </cell>
        </row>
        <row r="8847">
          <cell r="A8847">
            <v>42407</v>
          </cell>
          <cell r="B8847">
            <v>3320.49</v>
          </cell>
        </row>
        <row r="8848">
          <cell r="A8848">
            <v>42408</v>
          </cell>
          <cell r="B8848">
            <v>3320.49</v>
          </cell>
        </row>
        <row r="8849">
          <cell r="A8849">
            <v>42409</v>
          </cell>
          <cell r="B8849">
            <v>3367.02</v>
          </cell>
        </row>
        <row r="8850">
          <cell r="A8850">
            <v>42410</v>
          </cell>
          <cell r="B8850">
            <v>3391.93</v>
          </cell>
        </row>
        <row r="8851">
          <cell r="A8851">
            <v>42411</v>
          </cell>
          <cell r="B8851">
            <v>3385.65</v>
          </cell>
        </row>
        <row r="8852">
          <cell r="A8852">
            <v>42412</v>
          </cell>
          <cell r="B8852">
            <v>3434.89</v>
          </cell>
        </row>
        <row r="8853">
          <cell r="A8853">
            <v>42413</v>
          </cell>
          <cell r="B8853">
            <v>3409.82</v>
          </cell>
        </row>
        <row r="8854">
          <cell r="A8854">
            <v>42414</v>
          </cell>
          <cell r="B8854">
            <v>3409.82</v>
          </cell>
        </row>
        <row r="8855">
          <cell r="A8855">
            <v>42415</v>
          </cell>
          <cell r="B8855">
            <v>3409.82</v>
          </cell>
        </row>
        <row r="8856">
          <cell r="A8856">
            <v>42416</v>
          </cell>
          <cell r="B8856">
            <v>3409.82</v>
          </cell>
        </row>
        <row r="8857">
          <cell r="A8857">
            <v>42417</v>
          </cell>
          <cell r="B8857">
            <v>3406.87</v>
          </cell>
        </row>
        <row r="8858">
          <cell r="A8858">
            <v>42418</v>
          </cell>
          <cell r="B8858">
            <v>3391.87</v>
          </cell>
        </row>
        <row r="8859">
          <cell r="A8859">
            <v>42419</v>
          </cell>
          <cell r="B8859">
            <v>3338.03</v>
          </cell>
        </row>
        <row r="8860">
          <cell r="A8860">
            <v>42420</v>
          </cell>
          <cell r="B8860">
            <v>3356.78</v>
          </cell>
        </row>
        <row r="8861">
          <cell r="A8861">
            <v>42421</v>
          </cell>
          <cell r="B8861">
            <v>3356.78</v>
          </cell>
        </row>
        <row r="8862">
          <cell r="A8862">
            <v>42422</v>
          </cell>
          <cell r="B8862">
            <v>3356.78</v>
          </cell>
        </row>
        <row r="8863">
          <cell r="A8863">
            <v>42423</v>
          </cell>
          <cell r="B8863">
            <v>3314.24</v>
          </cell>
        </row>
        <row r="8864">
          <cell r="A8864">
            <v>42424</v>
          </cell>
          <cell r="B8864">
            <v>3322.54</v>
          </cell>
        </row>
        <row r="8865">
          <cell r="A8865">
            <v>42425</v>
          </cell>
          <cell r="B8865">
            <v>3341.69</v>
          </cell>
        </row>
        <row r="8866">
          <cell r="A8866">
            <v>42426</v>
          </cell>
          <cell r="B8866">
            <v>3310.16</v>
          </cell>
        </row>
        <row r="8867">
          <cell r="A8867">
            <v>42427</v>
          </cell>
          <cell r="B8867">
            <v>3306</v>
          </cell>
        </row>
        <row r="8868">
          <cell r="A8868">
            <v>42428</v>
          </cell>
          <cell r="B8868">
            <v>3306</v>
          </cell>
        </row>
        <row r="8869">
          <cell r="A8869">
            <v>42429</v>
          </cell>
          <cell r="B8869">
            <v>3306</v>
          </cell>
        </row>
        <row r="8870">
          <cell r="A8870">
            <v>42430</v>
          </cell>
          <cell r="B8870">
            <v>3319.8</v>
          </cell>
        </row>
        <row r="8871">
          <cell r="A8871">
            <v>42431</v>
          </cell>
          <cell r="B8871">
            <v>3268.86</v>
          </cell>
        </row>
        <row r="8872">
          <cell r="A8872">
            <v>42432</v>
          </cell>
          <cell r="B8872">
            <v>3205.6</v>
          </cell>
        </row>
        <row r="8873">
          <cell r="A8873">
            <v>42433</v>
          </cell>
          <cell r="B8873">
            <v>3203.03</v>
          </cell>
        </row>
        <row r="8874">
          <cell r="A8874">
            <v>42434</v>
          </cell>
          <cell r="B8874">
            <v>3163.25</v>
          </cell>
        </row>
        <row r="8875">
          <cell r="A8875">
            <v>42435</v>
          </cell>
          <cell r="B8875">
            <v>3163.25</v>
          </cell>
        </row>
        <row r="8876">
          <cell r="A8876">
            <v>42436</v>
          </cell>
          <cell r="B8876">
            <v>3163.25</v>
          </cell>
        </row>
        <row r="8877">
          <cell r="A8877">
            <v>42437</v>
          </cell>
          <cell r="B8877">
            <v>3135.28</v>
          </cell>
        </row>
        <row r="8878">
          <cell r="A8878">
            <v>42438</v>
          </cell>
          <cell r="B8878">
            <v>3155.9</v>
          </cell>
        </row>
        <row r="8879">
          <cell r="A8879">
            <v>42439</v>
          </cell>
          <cell r="B8879">
            <v>3192.49</v>
          </cell>
        </row>
        <row r="8880">
          <cell r="A8880">
            <v>42440</v>
          </cell>
          <cell r="B8880">
            <v>3204.27</v>
          </cell>
        </row>
        <row r="8881">
          <cell r="A8881">
            <v>42441</v>
          </cell>
          <cell r="B8881">
            <v>3164.12</v>
          </cell>
        </row>
        <row r="8882">
          <cell r="A8882">
            <v>42442</v>
          </cell>
          <cell r="B8882">
            <v>3164.12</v>
          </cell>
        </row>
        <row r="8883">
          <cell r="A8883">
            <v>42443</v>
          </cell>
          <cell r="B8883">
            <v>3164.12</v>
          </cell>
        </row>
        <row r="8884">
          <cell r="A8884">
            <v>42444</v>
          </cell>
          <cell r="B8884">
            <v>3175.95</v>
          </cell>
        </row>
        <row r="8885">
          <cell r="A8885">
            <v>42445</v>
          </cell>
          <cell r="B8885">
            <v>3175.88</v>
          </cell>
        </row>
        <row r="8886">
          <cell r="A8886">
            <v>42446</v>
          </cell>
          <cell r="B8886">
            <v>3155.9</v>
          </cell>
        </row>
        <row r="8887">
          <cell r="A8887">
            <v>42447</v>
          </cell>
          <cell r="B8887">
            <v>3087.39</v>
          </cell>
        </row>
        <row r="8888">
          <cell r="A8888">
            <v>42448</v>
          </cell>
          <cell r="B8888">
            <v>3065.79</v>
          </cell>
        </row>
        <row r="8889">
          <cell r="A8889">
            <v>42449</v>
          </cell>
          <cell r="B8889">
            <v>3065.79</v>
          </cell>
        </row>
        <row r="8890">
          <cell r="A8890">
            <v>42450</v>
          </cell>
          <cell r="B8890">
            <v>3065.79</v>
          </cell>
        </row>
        <row r="8891">
          <cell r="A8891">
            <v>42451</v>
          </cell>
          <cell r="B8891">
            <v>3065.79</v>
          </cell>
        </row>
        <row r="8892">
          <cell r="A8892">
            <v>42452</v>
          </cell>
          <cell r="B8892">
            <v>3050.31</v>
          </cell>
        </row>
        <row r="8893">
          <cell r="A8893">
            <v>42453</v>
          </cell>
          <cell r="B8893">
            <v>3058.8</v>
          </cell>
        </row>
        <row r="8894">
          <cell r="A8894">
            <v>42454</v>
          </cell>
          <cell r="B8894">
            <v>3058.8</v>
          </cell>
        </row>
        <row r="8895">
          <cell r="A8895">
            <v>42455</v>
          </cell>
          <cell r="B8895">
            <v>3058.8</v>
          </cell>
        </row>
        <row r="8896">
          <cell r="A8896">
            <v>42456</v>
          </cell>
          <cell r="B8896">
            <v>3058.8</v>
          </cell>
        </row>
        <row r="8897">
          <cell r="A8897">
            <v>42457</v>
          </cell>
          <cell r="B8897">
            <v>3058.8</v>
          </cell>
        </row>
        <row r="8898">
          <cell r="A8898">
            <v>42458</v>
          </cell>
          <cell r="B8898">
            <v>3047.85</v>
          </cell>
        </row>
        <row r="8899">
          <cell r="A8899">
            <v>42459</v>
          </cell>
          <cell r="B8899">
            <v>3052.33</v>
          </cell>
        </row>
        <row r="8900">
          <cell r="A8900">
            <v>42460</v>
          </cell>
          <cell r="B8900">
            <v>3022.35</v>
          </cell>
        </row>
        <row r="8901">
          <cell r="A8901">
            <v>42461</v>
          </cell>
          <cell r="B8901">
            <v>3000.63</v>
          </cell>
        </row>
        <row r="8902">
          <cell r="A8902">
            <v>42462</v>
          </cell>
          <cell r="B8902">
            <v>3038.48</v>
          </cell>
        </row>
        <row r="8903">
          <cell r="A8903">
            <v>42463</v>
          </cell>
          <cell r="B8903">
            <v>3038.48</v>
          </cell>
        </row>
        <row r="8904">
          <cell r="A8904">
            <v>42464</v>
          </cell>
          <cell r="B8904">
            <v>3038.48</v>
          </cell>
        </row>
        <row r="8905">
          <cell r="A8905">
            <v>42465</v>
          </cell>
          <cell r="B8905">
            <v>3066.94</v>
          </cell>
        </row>
        <row r="8906">
          <cell r="A8906">
            <v>42466</v>
          </cell>
          <cell r="B8906">
            <v>3085.82</v>
          </cell>
        </row>
        <row r="8907">
          <cell r="A8907">
            <v>42467</v>
          </cell>
          <cell r="B8907">
            <v>3081.39</v>
          </cell>
        </row>
        <row r="8908">
          <cell r="A8908">
            <v>42468</v>
          </cell>
          <cell r="B8908">
            <v>3109.6</v>
          </cell>
        </row>
        <row r="8909">
          <cell r="A8909">
            <v>42469</v>
          </cell>
          <cell r="B8909">
            <v>3076.29</v>
          </cell>
        </row>
        <row r="8910">
          <cell r="A8910">
            <v>42470</v>
          </cell>
          <cell r="B8910">
            <v>3076.29</v>
          </cell>
        </row>
        <row r="8911">
          <cell r="A8911">
            <v>42471</v>
          </cell>
          <cell r="B8911">
            <v>3076.29</v>
          </cell>
        </row>
        <row r="8912">
          <cell r="A8912">
            <v>42472</v>
          </cell>
          <cell r="B8912">
            <v>3057.96</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EXP GEN."/>
      <sheetName val="DESEMPATE"/>
      <sheetName val="DESEMPATE 1"/>
      <sheetName val="PROM TRM MES"/>
      <sheetName val="SH EURO"/>
      <sheetName val="PROM EUR MES"/>
    </sheetNames>
    <sheetDataSet>
      <sheetData sheetId="0"/>
      <sheetData sheetId="1">
        <row r="53">
          <cell r="A53">
            <v>1990</v>
          </cell>
          <cell r="B53">
            <v>41025</v>
          </cell>
        </row>
        <row r="54">
          <cell r="A54">
            <v>1991</v>
          </cell>
          <cell r="B54">
            <v>51716</v>
          </cell>
        </row>
        <row r="55">
          <cell r="A55">
            <v>1992</v>
          </cell>
          <cell r="B55">
            <v>65190</v>
          </cell>
        </row>
        <row r="56">
          <cell r="A56">
            <v>1993</v>
          </cell>
          <cell r="B56">
            <v>81510</v>
          </cell>
        </row>
        <row r="57">
          <cell r="A57">
            <v>1994</v>
          </cell>
          <cell r="B57">
            <v>98700</v>
          </cell>
        </row>
        <row r="58">
          <cell r="A58">
            <v>1995</v>
          </cell>
          <cell r="B58">
            <v>118933.5</v>
          </cell>
        </row>
        <row r="59">
          <cell r="A59">
            <v>1996</v>
          </cell>
          <cell r="B59">
            <v>142125</v>
          </cell>
        </row>
        <row r="60">
          <cell r="A60">
            <v>1997</v>
          </cell>
          <cell r="B60">
            <v>172005</v>
          </cell>
        </row>
        <row r="61">
          <cell r="A61">
            <v>1998</v>
          </cell>
          <cell r="B61">
            <v>203826</v>
          </cell>
        </row>
        <row r="62">
          <cell r="A62">
            <v>1999</v>
          </cell>
          <cell r="B62">
            <v>236460</v>
          </cell>
        </row>
        <row r="63">
          <cell r="A63">
            <v>2000</v>
          </cell>
          <cell r="B63">
            <v>260100</v>
          </cell>
        </row>
        <row r="64">
          <cell r="A64">
            <v>2001</v>
          </cell>
          <cell r="B64">
            <v>286000</v>
          </cell>
        </row>
        <row r="65">
          <cell r="A65">
            <v>2002</v>
          </cell>
          <cell r="B65">
            <v>309000</v>
          </cell>
        </row>
        <row r="66">
          <cell r="A66">
            <v>2003</v>
          </cell>
          <cell r="B66">
            <v>332000</v>
          </cell>
        </row>
        <row r="67">
          <cell r="A67">
            <v>2004</v>
          </cell>
          <cell r="B67">
            <v>358000</v>
          </cell>
        </row>
        <row r="68">
          <cell r="A68">
            <v>2005</v>
          </cell>
          <cell r="B68">
            <v>381500</v>
          </cell>
        </row>
        <row r="69">
          <cell r="A69">
            <v>2006</v>
          </cell>
          <cell r="B69">
            <v>408000</v>
          </cell>
        </row>
        <row r="70">
          <cell r="A70">
            <v>2007</v>
          </cell>
          <cell r="B70">
            <v>433700</v>
          </cell>
        </row>
        <row r="71">
          <cell r="A71">
            <v>2008</v>
          </cell>
          <cell r="B71">
            <v>461500</v>
          </cell>
        </row>
        <row r="72">
          <cell r="A72">
            <v>2009</v>
          </cell>
          <cell r="B72">
            <v>496900</v>
          </cell>
        </row>
        <row r="73">
          <cell r="A73">
            <v>2010</v>
          </cell>
          <cell r="B73">
            <v>515000</v>
          </cell>
        </row>
        <row r="74">
          <cell r="A74">
            <v>2011</v>
          </cell>
          <cell r="B74">
            <v>535600</v>
          </cell>
        </row>
        <row r="75">
          <cell r="A75">
            <v>2012</v>
          </cell>
          <cell r="B75">
            <v>566700</v>
          </cell>
        </row>
        <row r="76">
          <cell r="A76">
            <v>2013</v>
          </cell>
          <cell r="B76">
            <v>589500</v>
          </cell>
        </row>
        <row r="77">
          <cell r="A77">
            <v>2014</v>
          </cell>
          <cell r="B77">
            <v>616000</v>
          </cell>
        </row>
        <row r="78">
          <cell r="A78">
            <v>2015</v>
          </cell>
          <cell r="B78">
            <v>644350</v>
          </cell>
        </row>
        <row r="79">
          <cell r="A79">
            <v>2016</v>
          </cell>
          <cell r="B79">
            <v>689455</v>
          </cell>
        </row>
      </sheetData>
      <sheetData sheetId="2">
        <row r="12">
          <cell r="B12">
            <v>0</v>
          </cell>
        </row>
        <row r="13">
          <cell r="B13">
            <v>0</v>
          </cell>
        </row>
        <row r="14">
          <cell r="B14">
            <v>0</v>
          </cell>
        </row>
        <row r="17">
          <cell r="B17">
            <v>0</v>
          </cell>
        </row>
        <row r="18">
          <cell r="B18">
            <v>0</v>
          </cell>
        </row>
        <row r="19">
          <cell r="B19">
            <v>0</v>
          </cell>
        </row>
        <row r="20">
          <cell r="B20">
            <v>0</v>
          </cell>
        </row>
        <row r="24">
          <cell r="B24">
            <v>0</v>
          </cell>
        </row>
        <row r="25">
          <cell r="B25">
            <v>0</v>
          </cell>
        </row>
        <row r="26">
          <cell r="B26">
            <v>0</v>
          </cell>
        </row>
        <row r="31">
          <cell r="B31">
            <v>0</v>
          </cell>
        </row>
        <row r="32">
          <cell r="B32">
            <v>0</v>
          </cell>
        </row>
      </sheetData>
      <sheetData sheetId="3">
        <row r="3">
          <cell r="C3" t="str">
            <v>P01-01</v>
          </cell>
          <cell r="D3" t="str">
            <v>FRESA PRODUCCIONES Y COMUNICACIONES SAS</v>
          </cell>
        </row>
        <row r="4">
          <cell r="C4" t="str">
            <v>P02-01</v>
          </cell>
          <cell r="D4" t="str">
            <v>QUINTA GENERACION SAS</v>
          </cell>
        </row>
        <row r="5">
          <cell r="C5" t="str">
            <v>P03-01</v>
          </cell>
          <cell r="D5" t="str">
            <v>MARKETING  DE IDEAS</v>
          </cell>
        </row>
        <row r="6">
          <cell r="C6" t="str">
            <v>P04-01</v>
          </cell>
          <cell r="D6" t="str">
            <v>CENTURY MEDIA SAS</v>
          </cell>
        </row>
        <row r="7">
          <cell r="C7" t="str">
            <v>P04-02</v>
          </cell>
          <cell r="D7" t="str">
            <v>UNIVERSIDAD LA GRAN COLOMBIA</v>
          </cell>
        </row>
        <row r="8">
          <cell r="C8" t="str">
            <v>P05-01</v>
          </cell>
          <cell r="D8" t="str">
            <v>ORGANIZACIÓN SIMPLEX SAS</v>
          </cell>
        </row>
        <row r="9">
          <cell r="C9" t="str">
            <v>P06-01</v>
          </cell>
          <cell r="D9" t="str">
            <v>ROYAL PARK LTDA</v>
          </cell>
        </row>
        <row r="10">
          <cell r="C10" t="str">
            <v>P07-01</v>
          </cell>
          <cell r="D10" t="str">
            <v>AIKA SOLUCIONES OUTSOURCING SAS</v>
          </cell>
        </row>
        <row r="11">
          <cell r="C11" t="str">
            <v>P07-02</v>
          </cell>
          <cell r="D11" t="str">
            <v>ROCHA DIAZ Y CIA S EN C</v>
          </cell>
        </row>
        <row r="12">
          <cell r="C12" t="str">
            <v>P08-01</v>
          </cell>
          <cell r="D12" t="str">
            <v>PIDAMOS MARKETING TOTAL SAS</v>
          </cell>
        </row>
        <row r="13">
          <cell r="C13" t="str">
            <v>P09-01</v>
          </cell>
          <cell r="D13" t="str">
            <v>FUNDACION ONG PROGRAMA TEJIENDO LOGROS</v>
          </cell>
        </row>
        <row r="14">
          <cell r="C14" t="str">
            <v>P09-02</v>
          </cell>
          <cell r="D14" t="str">
            <v>GRUPO HOBBY SAS</v>
          </cell>
        </row>
        <row r="15">
          <cell r="C15" t="str">
            <v>P10-01</v>
          </cell>
          <cell r="D15" t="str">
            <v>CESAR AUGUSTO CALDERON RODRIGUEZ</v>
          </cell>
        </row>
        <row r="16">
          <cell r="C16" t="str">
            <v>P11-01</v>
          </cell>
          <cell r="D16" t="str">
            <v>CUARTO PODER OR SAS</v>
          </cell>
        </row>
        <row r="17">
          <cell r="C17" t="str">
            <v>P12-01</v>
          </cell>
          <cell r="D17" t="str">
            <v>DU BRANDS SAS</v>
          </cell>
        </row>
        <row r="18">
          <cell r="C18" t="str">
            <v>P12-02</v>
          </cell>
          <cell r="D18" t="str">
            <v>CENTRAL PROMOTORA DE MEDIOS SAS</v>
          </cell>
        </row>
        <row r="19">
          <cell r="C19" t="str">
            <v>P13-01</v>
          </cell>
          <cell r="D19" t="str">
            <v>BLUE ONE SOLUTIONS SAS</v>
          </cell>
        </row>
        <row r="20">
          <cell r="C20" t="str">
            <v>P14-01</v>
          </cell>
          <cell r="D20" t="str">
            <v>YUJU PUBLICIDAD Y ENTRETENIMIENTO SAS</v>
          </cell>
        </row>
        <row r="21">
          <cell r="C21" t="str">
            <v>P15-01</v>
          </cell>
          <cell r="D21" t="str">
            <v>EVENTOS Y PROTOCOLO EMPRESARIAL SAS</v>
          </cell>
        </row>
        <row r="22">
          <cell r="C22" t="str">
            <v>P16-01</v>
          </cell>
          <cell r="D22" t="str">
            <v>BLANCO Y NEGRO PUBLICIDAD Y ESTRATEGIA SAS</v>
          </cell>
        </row>
        <row r="23">
          <cell r="C23" t="str">
            <v>P17-01</v>
          </cell>
          <cell r="D23" t="str">
            <v>WHOW BTL SAS</v>
          </cell>
        </row>
        <row r="24">
          <cell r="C24" t="str">
            <v>P17-02</v>
          </cell>
          <cell r="D24" t="str">
            <v>MAKRO EVENTOS HAROLD MORAN SAS</v>
          </cell>
        </row>
        <row r="25">
          <cell r="C25">
            <v>0</v>
          </cell>
          <cell r="D25">
            <v>0</v>
          </cell>
        </row>
        <row r="26">
          <cell r="C26">
            <v>0</v>
          </cell>
          <cell r="D26">
            <v>0</v>
          </cell>
        </row>
        <row r="27">
          <cell r="C27">
            <v>0</v>
          </cell>
          <cell r="D27">
            <v>0</v>
          </cell>
        </row>
        <row r="28">
          <cell r="C28">
            <v>0</v>
          </cell>
          <cell r="D28">
            <v>0</v>
          </cell>
        </row>
        <row r="29">
          <cell r="C29">
            <v>0</v>
          </cell>
          <cell r="D29">
            <v>0</v>
          </cell>
        </row>
        <row r="30">
          <cell r="C30">
            <v>0</v>
          </cell>
          <cell r="D30">
            <v>0</v>
          </cell>
        </row>
        <row r="31">
          <cell r="C31">
            <v>0</v>
          </cell>
          <cell r="D31">
            <v>0</v>
          </cell>
        </row>
        <row r="32">
          <cell r="C32">
            <v>0</v>
          </cell>
          <cell r="D32">
            <v>0</v>
          </cell>
        </row>
        <row r="33">
          <cell r="C33">
            <v>0</v>
          </cell>
          <cell r="D33">
            <v>0</v>
          </cell>
        </row>
        <row r="34">
          <cell r="C34">
            <v>0</v>
          </cell>
          <cell r="D34">
            <v>0</v>
          </cell>
        </row>
        <row r="35">
          <cell r="C35">
            <v>0</v>
          </cell>
          <cell r="D35">
            <v>0</v>
          </cell>
        </row>
        <row r="36">
          <cell r="C36">
            <v>0</v>
          </cell>
          <cell r="D36">
            <v>0</v>
          </cell>
        </row>
        <row r="37">
          <cell r="C37">
            <v>0</v>
          </cell>
          <cell r="D37">
            <v>0</v>
          </cell>
        </row>
        <row r="38">
          <cell r="C38">
            <v>0</v>
          </cell>
          <cell r="D38">
            <v>0</v>
          </cell>
        </row>
        <row r="39">
          <cell r="C39">
            <v>0</v>
          </cell>
          <cell r="D39">
            <v>0</v>
          </cell>
        </row>
        <row r="40">
          <cell r="C40">
            <v>0</v>
          </cell>
          <cell r="D40">
            <v>0</v>
          </cell>
        </row>
        <row r="41">
          <cell r="C41">
            <v>0</v>
          </cell>
          <cell r="D41">
            <v>0</v>
          </cell>
        </row>
        <row r="42">
          <cell r="C42">
            <v>0</v>
          </cell>
          <cell r="D42">
            <v>0</v>
          </cell>
        </row>
        <row r="43">
          <cell r="C43">
            <v>0</v>
          </cell>
          <cell r="D43">
            <v>0</v>
          </cell>
        </row>
        <row r="44">
          <cell r="C44">
            <v>0</v>
          </cell>
          <cell r="D44">
            <v>0</v>
          </cell>
        </row>
        <row r="45">
          <cell r="C45">
            <v>0</v>
          </cell>
          <cell r="D45">
            <v>0</v>
          </cell>
        </row>
        <row r="46">
          <cell r="C46">
            <v>0</v>
          </cell>
          <cell r="D46">
            <v>0</v>
          </cell>
        </row>
        <row r="47">
          <cell r="C47">
            <v>0</v>
          </cell>
          <cell r="D47">
            <v>0</v>
          </cell>
        </row>
        <row r="48">
          <cell r="C48">
            <v>0</v>
          </cell>
          <cell r="D48">
            <v>0</v>
          </cell>
        </row>
        <row r="49">
          <cell r="C49">
            <v>0</v>
          </cell>
          <cell r="D49">
            <v>0</v>
          </cell>
        </row>
        <row r="50">
          <cell r="C50">
            <v>0</v>
          </cell>
          <cell r="D50">
            <v>0</v>
          </cell>
        </row>
        <row r="51">
          <cell r="C51">
            <v>0</v>
          </cell>
          <cell r="D51">
            <v>0</v>
          </cell>
        </row>
        <row r="52">
          <cell r="C52">
            <v>0</v>
          </cell>
          <cell r="D52">
            <v>0</v>
          </cell>
        </row>
        <row r="53">
          <cell r="C53">
            <v>0</v>
          </cell>
          <cell r="D53">
            <v>0</v>
          </cell>
        </row>
        <row r="54">
          <cell r="C54">
            <v>0</v>
          </cell>
          <cell r="D54">
            <v>0</v>
          </cell>
        </row>
        <row r="55">
          <cell r="C55">
            <v>0</v>
          </cell>
          <cell r="D55">
            <v>0</v>
          </cell>
        </row>
        <row r="56">
          <cell r="C56">
            <v>0</v>
          </cell>
          <cell r="D56">
            <v>0</v>
          </cell>
        </row>
        <row r="57">
          <cell r="C57">
            <v>0</v>
          </cell>
          <cell r="D57">
            <v>0</v>
          </cell>
        </row>
        <row r="58">
          <cell r="C58">
            <v>0</v>
          </cell>
          <cell r="D58">
            <v>0</v>
          </cell>
        </row>
        <row r="59">
          <cell r="C59">
            <v>0</v>
          </cell>
          <cell r="D59">
            <v>0</v>
          </cell>
        </row>
        <row r="60">
          <cell r="C60">
            <v>0</v>
          </cell>
          <cell r="D60">
            <v>0</v>
          </cell>
        </row>
        <row r="61">
          <cell r="C61">
            <v>0</v>
          </cell>
          <cell r="D61">
            <v>0</v>
          </cell>
        </row>
        <row r="62">
          <cell r="C62">
            <v>0</v>
          </cell>
          <cell r="D62">
            <v>0</v>
          </cell>
        </row>
        <row r="63">
          <cell r="C63">
            <v>0</v>
          </cell>
          <cell r="D63">
            <v>0</v>
          </cell>
        </row>
        <row r="64">
          <cell r="C64">
            <v>0</v>
          </cell>
          <cell r="D64">
            <v>0</v>
          </cell>
        </row>
        <row r="65">
          <cell r="C65">
            <v>0</v>
          </cell>
          <cell r="D65">
            <v>0</v>
          </cell>
        </row>
        <row r="66">
          <cell r="C66">
            <v>0</v>
          </cell>
          <cell r="D66">
            <v>0</v>
          </cell>
        </row>
        <row r="67">
          <cell r="C67">
            <v>0</v>
          </cell>
          <cell r="D67">
            <v>0</v>
          </cell>
        </row>
        <row r="68">
          <cell r="C68">
            <v>0</v>
          </cell>
          <cell r="D68">
            <v>0</v>
          </cell>
        </row>
        <row r="69">
          <cell r="C69">
            <v>0</v>
          </cell>
          <cell r="D69">
            <v>0</v>
          </cell>
        </row>
        <row r="70">
          <cell r="C70">
            <v>0</v>
          </cell>
          <cell r="D70">
            <v>0</v>
          </cell>
        </row>
        <row r="71">
          <cell r="C71">
            <v>0</v>
          </cell>
          <cell r="D71">
            <v>0</v>
          </cell>
        </row>
        <row r="72">
          <cell r="C72">
            <v>0</v>
          </cell>
          <cell r="D72">
            <v>0</v>
          </cell>
        </row>
        <row r="73">
          <cell r="C73">
            <v>0</v>
          </cell>
          <cell r="D73">
            <v>0</v>
          </cell>
        </row>
        <row r="74">
          <cell r="C74">
            <v>0</v>
          </cell>
          <cell r="D74">
            <v>0</v>
          </cell>
        </row>
        <row r="75">
          <cell r="C75">
            <v>0</v>
          </cell>
          <cell r="D75">
            <v>0</v>
          </cell>
        </row>
        <row r="76">
          <cell r="C76">
            <v>0</v>
          </cell>
          <cell r="D76">
            <v>0</v>
          </cell>
        </row>
        <row r="77">
          <cell r="C77">
            <v>0</v>
          </cell>
          <cell r="D77">
            <v>0</v>
          </cell>
        </row>
        <row r="78">
          <cell r="C78">
            <v>0</v>
          </cell>
          <cell r="D78">
            <v>0</v>
          </cell>
        </row>
        <row r="79">
          <cell r="C79">
            <v>0</v>
          </cell>
          <cell r="D79">
            <v>0</v>
          </cell>
        </row>
        <row r="80">
          <cell r="C80">
            <v>0</v>
          </cell>
          <cell r="D80">
            <v>0</v>
          </cell>
        </row>
        <row r="81">
          <cell r="C81">
            <v>0</v>
          </cell>
          <cell r="D81">
            <v>0</v>
          </cell>
        </row>
        <row r="82">
          <cell r="C82">
            <v>0</v>
          </cell>
          <cell r="D82">
            <v>0</v>
          </cell>
        </row>
        <row r="83">
          <cell r="C83">
            <v>0</v>
          </cell>
          <cell r="D83">
            <v>0</v>
          </cell>
        </row>
        <row r="84">
          <cell r="C84">
            <v>0</v>
          </cell>
          <cell r="D84">
            <v>0</v>
          </cell>
        </row>
        <row r="85">
          <cell r="C85">
            <v>0</v>
          </cell>
          <cell r="D85">
            <v>0</v>
          </cell>
        </row>
        <row r="86">
          <cell r="C86">
            <v>0</v>
          </cell>
          <cell r="D86">
            <v>0</v>
          </cell>
        </row>
        <row r="87">
          <cell r="C87">
            <v>0</v>
          </cell>
          <cell r="D87">
            <v>0</v>
          </cell>
        </row>
        <row r="88">
          <cell r="C88">
            <v>0</v>
          </cell>
          <cell r="D88">
            <v>0</v>
          </cell>
        </row>
        <row r="89">
          <cell r="C89">
            <v>0</v>
          </cell>
          <cell r="D89">
            <v>0</v>
          </cell>
        </row>
        <row r="90">
          <cell r="C90">
            <v>0</v>
          </cell>
          <cell r="D90">
            <v>0</v>
          </cell>
        </row>
        <row r="91">
          <cell r="C91">
            <v>0</v>
          </cell>
          <cell r="D91">
            <v>0</v>
          </cell>
        </row>
        <row r="92">
          <cell r="C92">
            <v>0</v>
          </cell>
          <cell r="D92">
            <v>0</v>
          </cell>
        </row>
        <row r="93">
          <cell r="C93">
            <v>0</v>
          </cell>
          <cell r="D93">
            <v>0</v>
          </cell>
        </row>
        <row r="94">
          <cell r="C94">
            <v>0</v>
          </cell>
          <cell r="D94">
            <v>0</v>
          </cell>
        </row>
        <row r="95">
          <cell r="C95">
            <v>0</v>
          </cell>
          <cell r="D95">
            <v>0</v>
          </cell>
        </row>
        <row r="96">
          <cell r="C96">
            <v>0</v>
          </cell>
          <cell r="D96">
            <v>0</v>
          </cell>
        </row>
        <row r="97">
          <cell r="C97">
            <v>0</v>
          </cell>
          <cell r="D97">
            <v>0</v>
          </cell>
        </row>
        <row r="98">
          <cell r="C98">
            <v>0</v>
          </cell>
          <cell r="D98">
            <v>0</v>
          </cell>
        </row>
        <row r="99">
          <cell r="C99">
            <v>0</v>
          </cell>
          <cell r="D99">
            <v>0</v>
          </cell>
        </row>
        <row r="100">
          <cell r="C100">
            <v>0</v>
          </cell>
          <cell r="D100">
            <v>0</v>
          </cell>
        </row>
        <row r="101">
          <cell r="C101">
            <v>0</v>
          </cell>
          <cell r="D101">
            <v>0</v>
          </cell>
        </row>
        <row r="102">
          <cell r="C102">
            <v>0</v>
          </cell>
          <cell r="D102">
            <v>0</v>
          </cell>
        </row>
        <row r="103">
          <cell r="C103">
            <v>0</v>
          </cell>
          <cell r="D103">
            <v>0</v>
          </cell>
        </row>
        <row r="104">
          <cell r="C104">
            <v>0</v>
          </cell>
          <cell r="D104">
            <v>0</v>
          </cell>
        </row>
        <row r="105">
          <cell r="C105">
            <v>0</v>
          </cell>
          <cell r="D105">
            <v>0</v>
          </cell>
        </row>
        <row r="106">
          <cell r="C106">
            <v>0</v>
          </cell>
          <cell r="D106">
            <v>0</v>
          </cell>
        </row>
        <row r="107">
          <cell r="C107">
            <v>0</v>
          </cell>
          <cell r="D107">
            <v>0</v>
          </cell>
        </row>
      </sheetData>
      <sheetData sheetId="4"/>
      <sheetData sheetId="5"/>
      <sheetData sheetId="6">
        <row r="6">
          <cell r="A6">
            <v>42476</v>
          </cell>
          <cell r="B6">
            <v>1.1273</v>
          </cell>
        </row>
        <row r="7">
          <cell r="A7">
            <v>42475</v>
          </cell>
          <cell r="B7">
            <v>1.1264000000000001</v>
          </cell>
        </row>
        <row r="8">
          <cell r="A8">
            <v>42474</v>
          </cell>
          <cell r="B8">
            <v>1.1331</v>
          </cell>
        </row>
        <row r="9">
          <cell r="A9">
            <v>42473</v>
          </cell>
          <cell r="B9">
            <v>1.1403000000000001</v>
          </cell>
        </row>
        <row r="10">
          <cell r="A10">
            <v>42472</v>
          </cell>
          <cell r="B10">
            <v>1.1407</v>
          </cell>
        </row>
        <row r="11">
          <cell r="A11">
            <v>42471</v>
          </cell>
          <cell r="B11">
            <v>1.1393</v>
          </cell>
        </row>
        <row r="12">
          <cell r="A12">
            <v>42470</v>
          </cell>
          <cell r="B12">
            <v>1.1393</v>
          </cell>
        </row>
        <row r="13">
          <cell r="A13">
            <v>42469</v>
          </cell>
          <cell r="B13">
            <v>1.1378999999999999</v>
          </cell>
        </row>
        <row r="14">
          <cell r="A14">
            <v>42468</v>
          </cell>
          <cell r="B14">
            <v>1.1389</v>
          </cell>
        </row>
        <row r="15">
          <cell r="A15">
            <v>42467</v>
          </cell>
          <cell r="B15">
            <v>1.1376999999999999</v>
          </cell>
        </row>
        <row r="16">
          <cell r="A16">
            <v>42466</v>
          </cell>
          <cell r="B16">
            <v>1.1379999999999999</v>
          </cell>
        </row>
        <row r="17">
          <cell r="A17">
            <v>42465</v>
          </cell>
          <cell r="B17">
            <v>1.1388</v>
          </cell>
        </row>
        <row r="18">
          <cell r="A18">
            <v>42464</v>
          </cell>
          <cell r="B18">
            <v>1.1387</v>
          </cell>
        </row>
        <row r="19">
          <cell r="A19">
            <v>42463</v>
          </cell>
          <cell r="B19">
            <v>1.1387</v>
          </cell>
        </row>
        <row r="20">
          <cell r="A20">
            <v>42462</v>
          </cell>
          <cell r="B20">
            <v>1.1385000000000001</v>
          </cell>
        </row>
        <row r="21">
          <cell r="A21">
            <v>42461</v>
          </cell>
          <cell r="B21">
            <v>1.1355</v>
          </cell>
        </row>
        <row r="22">
          <cell r="A22">
            <v>42460</v>
          </cell>
          <cell r="B22">
            <v>1.1312</v>
          </cell>
        </row>
        <row r="23">
          <cell r="A23">
            <v>42459</v>
          </cell>
          <cell r="B23">
            <v>1.1212</v>
          </cell>
        </row>
        <row r="24">
          <cell r="A24">
            <v>42458</v>
          </cell>
          <cell r="B24">
            <v>1.1175999999999999</v>
          </cell>
        </row>
        <row r="25">
          <cell r="A25">
            <v>42457</v>
          </cell>
          <cell r="B25">
            <v>1.1162000000000001</v>
          </cell>
        </row>
        <row r="26">
          <cell r="A26">
            <v>42456</v>
          </cell>
          <cell r="B26">
            <v>1.1162000000000001</v>
          </cell>
        </row>
        <row r="27">
          <cell r="A27">
            <v>42455</v>
          </cell>
          <cell r="B27">
            <v>1.1165</v>
          </cell>
        </row>
        <row r="28">
          <cell r="A28">
            <v>42454</v>
          </cell>
          <cell r="B28">
            <v>1.1171</v>
          </cell>
        </row>
        <row r="29">
          <cell r="A29">
            <v>42453</v>
          </cell>
          <cell r="B29">
            <v>1.1194999999999999</v>
          </cell>
        </row>
        <row r="30">
          <cell r="A30">
            <v>42452</v>
          </cell>
          <cell r="B30">
            <v>1.1229</v>
          </cell>
        </row>
        <row r="31">
          <cell r="A31">
            <v>42451</v>
          </cell>
          <cell r="B31">
            <v>1.1263000000000001</v>
          </cell>
        </row>
        <row r="32">
          <cell r="A32">
            <v>42450</v>
          </cell>
          <cell r="B32">
            <v>1.1268</v>
          </cell>
        </row>
        <row r="33">
          <cell r="A33">
            <v>42449</v>
          </cell>
          <cell r="B33">
            <v>1.1268</v>
          </cell>
        </row>
        <row r="34">
          <cell r="A34">
            <v>42448</v>
          </cell>
          <cell r="B34">
            <v>1.1294</v>
          </cell>
        </row>
        <row r="35">
          <cell r="A35">
            <v>42447</v>
          </cell>
          <cell r="B35">
            <v>1.1269</v>
          </cell>
        </row>
        <row r="36">
          <cell r="A36">
            <v>42446</v>
          </cell>
          <cell r="B36">
            <v>1.1105</v>
          </cell>
        </row>
        <row r="37">
          <cell r="A37">
            <v>42445</v>
          </cell>
          <cell r="B37">
            <v>1.1103000000000001</v>
          </cell>
        </row>
        <row r="38">
          <cell r="A38">
            <v>42444</v>
          </cell>
          <cell r="B38">
            <v>1.113</v>
          </cell>
        </row>
        <row r="39">
          <cell r="A39">
            <v>42443</v>
          </cell>
          <cell r="B39">
            <v>1.1146</v>
          </cell>
        </row>
        <row r="40">
          <cell r="A40">
            <v>42442</v>
          </cell>
          <cell r="B40">
            <v>1.1146</v>
          </cell>
        </row>
        <row r="41">
          <cell r="A41">
            <v>42441</v>
          </cell>
          <cell r="B41">
            <v>1.1152</v>
          </cell>
        </row>
        <row r="42">
          <cell r="A42">
            <v>42440</v>
          </cell>
          <cell r="B42">
            <v>1.1024</v>
          </cell>
        </row>
        <row r="43">
          <cell r="A43">
            <v>42439</v>
          </cell>
          <cell r="B43">
            <v>1.0987</v>
          </cell>
        </row>
        <row r="44">
          <cell r="A44">
            <v>42438</v>
          </cell>
          <cell r="B44">
            <v>1.1020000000000001</v>
          </cell>
        </row>
        <row r="45">
          <cell r="A45">
            <v>42437</v>
          </cell>
          <cell r="B45">
            <v>1.0983000000000001</v>
          </cell>
        </row>
        <row r="46">
          <cell r="A46">
            <v>42436</v>
          </cell>
          <cell r="B46">
            <v>1.1001000000000001</v>
          </cell>
        </row>
        <row r="47">
          <cell r="A47">
            <v>42435</v>
          </cell>
          <cell r="B47">
            <v>1.1001000000000001</v>
          </cell>
        </row>
        <row r="48">
          <cell r="A48">
            <v>42434</v>
          </cell>
          <cell r="B48">
            <v>1.0967</v>
          </cell>
        </row>
        <row r="49">
          <cell r="A49">
            <v>42433</v>
          </cell>
          <cell r="B49">
            <v>1.0891</v>
          </cell>
        </row>
        <row r="50">
          <cell r="A50">
            <v>42432</v>
          </cell>
          <cell r="B50">
            <v>1.0859000000000001</v>
          </cell>
        </row>
        <row r="51">
          <cell r="A51">
            <v>42431</v>
          </cell>
          <cell r="B51">
            <v>1.0871999999999999</v>
          </cell>
        </row>
        <row r="52">
          <cell r="A52">
            <v>42430</v>
          </cell>
          <cell r="B52">
            <v>1.0907</v>
          </cell>
        </row>
        <row r="53">
          <cell r="A53">
            <v>42429</v>
          </cell>
          <cell r="B53">
            <v>1.0928</v>
          </cell>
        </row>
        <row r="54">
          <cell r="A54">
            <v>42428</v>
          </cell>
          <cell r="B54">
            <v>1.0929</v>
          </cell>
        </row>
        <row r="55">
          <cell r="A55">
            <v>42427</v>
          </cell>
          <cell r="B55">
            <v>1.1006</v>
          </cell>
        </row>
        <row r="56">
          <cell r="A56">
            <v>42426</v>
          </cell>
          <cell r="B56">
            <v>1.1022000000000001</v>
          </cell>
        </row>
        <row r="57">
          <cell r="A57">
            <v>42425</v>
          </cell>
          <cell r="B57">
            <v>1.1007</v>
          </cell>
        </row>
        <row r="58">
          <cell r="A58">
            <v>42424</v>
          </cell>
          <cell r="B58">
            <v>1.1023000000000001</v>
          </cell>
        </row>
        <row r="59">
          <cell r="A59">
            <v>42423</v>
          </cell>
          <cell r="B59">
            <v>1.1072</v>
          </cell>
        </row>
        <row r="60">
          <cell r="A60">
            <v>42422</v>
          </cell>
          <cell r="B60">
            <v>1.1127</v>
          </cell>
        </row>
        <row r="61">
          <cell r="A61">
            <v>42421</v>
          </cell>
          <cell r="B61">
            <v>1.1127</v>
          </cell>
        </row>
        <row r="62">
          <cell r="A62">
            <v>42420</v>
          </cell>
          <cell r="B62">
            <v>1.1113</v>
          </cell>
        </row>
        <row r="63">
          <cell r="A63">
            <v>42419</v>
          </cell>
          <cell r="B63">
            <v>1.1117999999999999</v>
          </cell>
        </row>
        <row r="64">
          <cell r="A64">
            <v>42418</v>
          </cell>
          <cell r="B64">
            <v>1.1143000000000001</v>
          </cell>
        </row>
        <row r="65">
          <cell r="A65">
            <v>42417</v>
          </cell>
          <cell r="B65">
            <v>1.1157999999999999</v>
          </cell>
        </row>
        <row r="66">
          <cell r="A66">
            <v>42416</v>
          </cell>
          <cell r="B66">
            <v>1.1195999999999999</v>
          </cell>
        </row>
        <row r="67">
          <cell r="A67">
            <v>42415</v>
          </cell>
          <cell r="B67">
            <v>1.1253</v>
          </cell>
        </row>
        <row r="68">
          <cell r="A68">
            <v>42414</v>
          </cell>
          <cell r="B68">
            <v>1.1253</v>
          </cell>
        </row>
        <row r="69">
          <cell r="A69">
            <v>42413</v>
          </cell>
          <cell r="B69">
            <v>1.1282000000000001</v>
          </cell>
        </row>
        <row r="70">
          <cell r="A70">
            <v>42412</v>
          </cell>
          <cell r="B70">
            <v>1.1312</v>
          </cell>
        </row>
        <row r="71">
          <cell r="A71">
            <v>42411</v>
          </cell>
          <cell r="B71">
            <v>1.1268</v>
          </cell>
        </row>
        <row r="72">
          <cell r="A72">
            <v>42410</v>
          </cell>
          <cell r="B72">
            <v>1.1231</v>
          </cell>
        </row>
        <row r="73">
          <cell r="A73">
            <v>42409</v>
          </cell>
          <cell r="B73">
            <v>1.1148</v>
          </cell>
        </row>
        <row r="74">
          <cell r="A74">
            <v>42408</v>
          </cell>
          <cell r="B74">
            <v>1.1153</v>
          </cell>
        </row>
        <row r="75">
          <cell r="A75">
            <v>42407</v>
          </cell>
          <cell r="B75">
            <v>1.1153999999999999</v>
          </cell>
        </row>
        <row r="76">
          <cell r="A76">
            <v>42406</v>
          </cell>
          <cell r="B76">
            <v>1.1178999999999999</v>
          </cell>
        </row>
        <row r="77">
          <cell r="A77">
            <v>42405</v>
          </cell>
          <cell r="B77">
            <v>1.1140000000000001</v>
          </cell>
        </row>
        <row r="78">
          <cell r="A78">
            <v>42404</v>
          </cell>
          <cell r="B78">
            <v>1.0963000000000001</v>
          </cell>
        </row>
        <row r="79">
          <cell r="A79">
            <v>42403</v>
          </cell>
          <cell r="B79">
            <v>1.0907</v>
          </cell>
        </row>
        <row r="80">
          <cell r="A80">
            <v>42402</v>
          </cell>
          <cell r="B80">
            <v>1.0860000000000001</v>
          </cell>
        </row>
        <row r="81">
          <cell r="A81">
            <v>42401</v>
          </cell>
          <cell r="B81">
            <v>1.0828</v>
          </cell>
        </row>
        <row r="82">
          <cell r="A82">
            <v>42400</v>
          </cell>
          <cell r="B82">
            <v>1.0829</v>
          </cell>
        </row>
        <row r="83">
          <cell r="A83">
            <v>42399</v>
          </cell>
          <cell r="B83">
            <v>1.0893999999999999</v>
          </cell>
        </row>
        <row r="84">
          <cell r="A84">
            <v>42398</v>
          </cell>
          <cell r="B84">
            <v>1.091</v>
          </cell>
        </row>
        <row r="85">
          <cell r="A85">
            <v>42397</v>
          </cell>
          <cell r="B85">
            <v>1.087</v>
          </cell>
        </row>
        <row r="86">
          <cell r="A86">
            <v>42396</v>
          </cell>
          <cell r="B86">
            <v>1.0845</v>
          </cell>
        </row>
        <row r="87">
          <cell r="A87">
            <v>42395</v>
          </cell>
          <cell r="B87">
            <v>1.0817000000000001</v>
          </cell>
        </row>
        <row r="88">
          <cell r="A88">
            <v>42394</v>
          </cell>
          <cell r="B88">
            <v>1.0797000000000001</v>
          </cell>
        </row>
        <row r="89">
          <cell r="A89">
            <v>42393</v>
          </cell>
          <cell r="B89">
            <v>1.0797000000000001</v>
          </cell>
        </row>
        <row r="90">
          <cell r="A90">
            <v>42392</v>
          </cell>
          <cell r="B90">
            <v>1.0831</v>
          </cell>
        </row>
        <row r="91">
          <cell r="A91">
            <v>42391</v>
          </cell>
          <cell r="B91">
            <v>1.0875999999999999</v>
          </cell>
        </row>
        <row r="92">
          <cell r="A92">
            <v>42390</v>
          </cell>
          <cell r="B92">
            <v>1.0922000000000001</v>
          </cell>
        </row>
        <row r="93">
          <cell r="A93">
            <v>42389</v>
          </cell>
          <cell r="B93">
            <v>1.0889</v>
          </cell>
        </row>
        <row r="94">
          <cell r="A94">
            <v>42388</v>
          </cell>
          <cell r="B94">
            <v>1.0896999999999999</v>
          </cell>
        </row>
        <row r="95">
          <cell r="A95">
            <v>42387</v>
          </cell>
          <cell r="B95">
            <v>1.091</v>
          </cell>
        </row>
        <row r="96">
          <cell r="A96">
            <v>42386</v>
          </cell>
          <cell r="B96">
            <v>1.091</v>
          </cell>
        </row>
        <row r="97">
          <cell r="A97">
            <v>42385</v>
          </cell>
          <cell r="B97">
            <v>1.0902000000000001</v>
          </cell>
        </row>
        <row r="98">
          <cell r="A98">
            <v>42384</v>
          </cell>
          <cell r="B98">
            <v>1.0883</v>
          </cell>
        </row>
        <row r="99">
          <cell r="A99">
            <v>42383</v>
          </cell>
          <cell r="B99">
            <v>1.0837000000000001</v>
          </cell>
        </row>
        <row r="100">
          <cell r="A100">
            <v>42382</v>
          </cell>
          <cell r="B100">
            <v>1.0859000000000001</v>
          </cell>
        </row>
        <row r="101">
          <cell r="A101">
            <v>42381</v>
          </cell>
          <cell r="B101">
            <v>1.0902000000000001</v>
          </cell>
        </row>
        <row r="102">
          <cell r="A102">
            <v>42380</v>
          </cell>
          <cell r="B102">
            <v>1.0921000000000001</v>
          </cell>
        </row>
        <row r="103">
          <cell r="A103">
            <v>42379</v>
          </cell>
          <cell r="B103">
            <v>1.0921000000000001</v>
          </cell>
        </row>
        <row r="104">
          <cell r="A104">
            <v>42378</v>
          </cell>
          <cell r="B104">
            <v>1.0888</v>
          </cell>
        </row>
        <row r="105">
          <cell r="A105">
            <v>42377</v>
          </cell>
          <cell r="B105">
            <v>1.0832999999999999</v>
          </cell>
        </row>
        <row r="106">
          <cell r="A106">
            <v>42376</v>
          </cell>
          <cell r="B106">
            <v>1.075</v>
          </cell>
        </row>
        <row r="107">
          <cell r="A107">
            <v>42375</v>
          </cell>
          <cell r="B107">
            <v>1.0786</v>
          </cell>
        </row>
        <row r="108">
          <cell r="A108">
            <v>42374</v>
          </cell>
          <cell r="B108">
            <v>1.0865</v>
          </cell>
        </row>
        <row r="109">
          <cell r="A109">
            <v>42373</v>
          </cell>
          <cell r="B109">
            <v>1.0869</v>
          </cell>
        </row>
        <row r="110">
          <cell r="A110">
            <v>42372</v>
          </cell>
          <cell r="B110">
            <v>1.0869</v>
          </cell>
        </row>
        <row r="111">
          <cell r="A111">
            <v>42371</v>
          </cell>
          <cell r="B111">
            <v>1.0869</v>
          </cell>
        </row>
        <row r="112">
          <cell r="A112">
            <v>42370</v>
          </cell>
          <cell r="B112">
            <v>1.0906</v>
          </cell>
        </row>
        <row r="113">
          <cell r="A113">
            <v>42369</v>
          </cell>
          <cell r="B113">
            <v>1.0925</v>
          </cell>
        </row>
        <row r="114">
          <cell r="A114">
            <v>42368</v>
          </cell>
          <cell r="B114">
            <v>1.0959000000000001</v>
          </cell>
        </row>
        <row r="115">
          <cell r="A115">
            <v>42367</v>
          </cell>
          <cell r="B115">
            <v>1.0972</v>
          </cell>
        </row>
        <row r="116">
          <cell r="A116">
            <v>42366</v>
          </cell>
          <cell r="B116">
            <v>1.0962000000000001</v>
          </cell>
        </row>
        <row r="117">
          <cell r="A117">
            <v>42365</v>
          </cell>
          <cell r="B117">
            <v>1.0962000000000001</v>
          </cell>
        </row>
        <row r="118">
          <cell r="A118">
            <v>42364</v>
          </cell>
          <cell r="B118">
            <v>1.0962000000000001</v>
          </cell>
        </row>
        <row r="119">
          <cell r="A119">
            <v>42363</v>
          </cell>
          <cell r="B119">
            <v>1.0939000000000001</v>
          </cell>
        </row>
        <row r="120">
          <cell r="A120">
            <v>42362</v>
          </cell>
          <cell r="B120">
            <v>1.0924</v>
          </cell>
        </row>
        <row r="121">
          <cell r="A121">
            <v>42361</v>
          </cell>
          <cell r="B121">
            <v>1.0932999999999999</v>
          </cell>
        </row>
        <row r="122">
          <cell r="A122">
            <v>42360</v>
          </cell>
          <cell r="B122">
            <v>1.0880000000000001</v>
          </cell>
        </row>
        <row r="123">
          <cell r="A123">
            <v>42359</v>
          </cell>
          <cell r="B123">
            <v>1.0861000000000001</v>
          </cell>
        </row>
        <row r="124">
          <cell r="A124">
            <v>42358</v>
          </cell>
          <cell r="B124">
            <v>1.0861000000000001</v>
          </cell>
        </row>
        <row r="125">
          <cell r="A125">
            <v>42357</v>
          </cell>
          <cell r="B125">
            <v>1.0837000000000001</v>
          </cell>
        </row>
        <row r="126">
          <cell r="A126">
            <v>42356</v>
          </cell>
          <cell r="B126">
            <v>1.085</v>
          </cell>
        </row>
        <row r="127">
          <cell r="A127">
            <v>42355</v>
          </cell>
          <cell r="B127">
            <v>1.0933999999999999</v>
          </cell>
        </row>
        <row r="128">
          <cell r="A128">
            <v>42354</v>
          </cell>
          <cell r="B128">
            <v>1.0986</v>
          </cell>
        </row>
        <row r="129">
          <cell r="A129">
            <v>42353</v>
          </cell>
          <cell r="B129">
            <v>1.0981000000000001</v>
          </cell>
        </row>
        <row r="130">
          <cell r="A130">
            <v>42352</v>
          </cell>
          <cell r="B130">
            <v>1.0987</v>
          </cell>
        </row>
        <row r="131">
          <cell r="A131">
            <v>42351</v>
          </cell>
          <cell r="B131">
            <v>1.0987</v>
          </cell>
        </row>
        <row r="132">
          <cell r="A132">
            <v>42350</v>
          </cell>
          <cell r="B132">
            <v>1.0958000000000001</v>
          </cell>
        </row>
        <row r="133">
          <cell r="A133">
            <v>42349</v>
          </cell>
          <cell r="B133">
            <v>1.0978000000000001</v>
          </cell>
        </row>
        <row r="134">
          <cell r="A134">
            <v>42348</v>
          </cell>
          <cell r="B134">
            <v>1.0935999999999999</v>
          </cell>
        </row>
        <row r="135">
          <cell r="A135">
            <v>42347</v>
          </cell>
          <cell r="B135">
            <v>1.0861000000000001</v>
          </cell>
        </row>
        <row r="136">
          <cell r="A136">
            <v>42346</v>
          </cell>
          <cell r="B136">
            <v>1.0847</v>
          </cell>
        </row>
        <row r="137">
          <cell r="A137">
            <v>42345</v>
          </cell>
          <cell r="B137">
            <v>1.0875999999999999</v>
          </cell>
        </row>
        <row r="138">
          <cell r="A138">
            <v>42344</v>
          </cell>
          <cell r="B138">
            <v>1.0875999999999999</v>
          </cell>
        </row>
        <row r="139">
          <cell r="A139">
            <v>42343</v>
          </cell>
          <cell r="B139">
            <v>1.0903</v>
          </cell>
        </row>
        <row r="140">
          <cell r="A140">
            <v>42342</v>
          </cell>
          <cell r="B140">
            <v>1.0685</v>
          </cell>
        </row>
        <row r="141">
          <cell r="A141">
            <v>42341</v>
          </cell>
          <cell r="B141">
            <v>1.0607</v>
          </cell>
        </row>
        <row r="142">
          <cell r="A142">
            <v>42340</v>
          </cell>
          <cell r="B142">
            <v>1.0595000000000001</v>
          </cell>
        </row>
        <row r="143">
          <cell r="A143">
            <v>42339</v>
          </cell>
          <cell r="B143">
            <v>1.0578000000000001</v>
          </cell>
        </row>
        <row r="144">
          <cell r="A144">
            <v>42338</v>
          </cell>
          <cell r="B144">
            <v>1.0589</v>
          </cell>
        </row>
        <row r="145">
          <cell r="A145">
            <v>42337</v>
          </cell>
          <cell r="B145">
            <v>1.0589</v>
          </cell>
        </row>
        <row r="146">
          <cell r="A146">
            <v>42336</v>
          </cell>
          <cell r="B146">
            <v>1.06</v>
          </cell>
        </row>
        <row r="147">
          <cell r="A147">
            <v>42335</v>
          </cell>
          <cell r="B147">
            <v>1.0615000000000001</v>
          </cell>
        </row>
        <row r="148">
          <cell r="A148">
            <v>42334</v>
          </cell>
          <cell r="B148">
            <v>1.0631999999999999</v>
          </cell>
        </row>
        <row r="149">
          <cell r="A149">
            <v>42333</v>
          </cell>
          <cell r="B149">
            <v>1.0641</v>
          </cell>
        </row>
        <row r="150">
          <cell r="A150">
            <v>42332</v>
          </cell>
          <cell r="B150">
            <v>1.0624</v>
          </cell>
        </row>
        <row r="151">
          <cell r="A151">
            <v>42331</v>
          </cell>
          <cell r="B151">
            <v>1.0643</v>
          </cell>
        </row>
        <row r="152">
          <cell r="A152">
            <v>42330</v>
          </cell>
          <cell r="B152">
            <v>1.0643</v>
          </cell>
        </row>
        <row r="153">
          <cell r="A153">
            <v>42329</v>
          </cell>
          <cell r="B153">
            <v>1.0693999999999999</v>
          </cell>
        </row>
        <row r="154">
          <cell r="A154">
            <v>42328</v>
          </cell>
          <cell r="B154">
            <v>1.07</v>
          </cell>
        </row>
        <row r="155">
          <cell r="A155">
            <v>42327</v>
          </cell>
          <cell r="B155">
            <v>1.0649999999999999</v>
          </cell>
        </row>
        <row r="156">
          <cell r="A156">
            <v>42326</v>
          </cell>
          <cell r="B156">
            <v>1.0662</v>
          </cell>
        </row>
        <row r="157">
          <cell r="A157">
            <v>42325</v>
          </cell>
          <cell r="B157">
            <v>1.0720000000000001</v>
          </cell>
        </row>
        <row r="158">
          <cell r="A158">
            <v>42324</v>
          </cell>
          <cell r="B158">
            <v>1.0768</v>
          </cell>
        </row>
        <row r="159">
          <cell r="A159">
            <v>42323</v>
          </cell>
          <cell r="B159">
            <v>1.0767</v>
          </cell>
        </row>
        <row r="160">
          <cell r="A160">
            <v>42322</v>
          </cell>
          <cell r="B160">
            <v>1.0770999999999999</v>
          </cell>
        </row>
        <row r="161">
          <cell r="A161">
            <v>42321</v>
          </cell>
          <cell r="B161">
            <v>1.0752999999999999</v>
          </cell>
        </row>
        <row r="162">
          <cell r="A162">
            <v>42320</v>
          </cell>
          <cell r="B162">
            <v>1.0738000000000001</v>
          </cell>
        </row>
        <row r="163">
          <cell r="A163">
            <v>42319</v>
          </cell>
          <cell r="B163">
            <v>1.073</v>
          </cell>
        </row>
        <row r="164">
          <cell r="A164">
            <v>42318</v>
          </cell>
          <cell r="B164">
            <v>1.0755999999999999</v>
          </cell>
        </row>
        <row r="165">
          <cell r="A165">
            <v>42317</v>
          </cell>
          <cell r="B165">
            <v>1.0737000000000001</v>
          </cell>
        </row>
        <row r="166">
          <cell r="A166">
            <v>42316</v>
          </cell>
          <cell r="B166">
            <v>1.0736000000000001</v>
          </cell>
        </row>
        <row r="167">
          <cell r="A167">
            <v>42315</v>
          </cell>
          <cell r="B167">
            <v>1.0833999999999999</v>
          </cell>
        </row>
        <row r="168">
          <cell r="A168">
            <v>42314</v>
          </cell>
          <cell r="B168">
            <v>1.0869</v>
          </cell>
        </row>
        <row r="169">
          <cell r="A169">
            <v>42313</v>
          </cell>
          <cell r="B169">
            <v>1.0919000000000001</v>
          </cell>
        </row>
        <row r="170">
          <cell r="A170">
            <v>42312</v>
          </cell>
          <cell r="B170">
            <v>1.0989</v>
          </cell>
        </row>
        <row r="171">
          <cell r="A171">
            <v>42311</v>
          </cell>
          <cell r="B171">
            <v>1.1025</v>
          </cell>
        </row>
        <row r="172">
          <cell r="A172">
            <v>42310</v>
          </cell>
          <cell r="B172">
            <v>1.1001000000000001</v>
          </cell>
        </row>
        <row r="173">
          <cell r="A173">
            <v>42309</v>
          </cell>
          <cell r="B173">
            <v>1.1001000000000001</v>
          </cell>
        </row>
        <row r="174">
          <cell r="A174">
            <v>42308</v>
          </cell>
          <cell r="B174">
            <v>1.1001000000000001</v>
          </cell>
        </row>
        <row r="175">
          <cell r="A175">
            <v>42307</v>
          </cell>
          <cell r="B175">
            <v>1.0944</v>
          </cell>
        </row>
        <row r="176">
          <cell r="A176">
            <v>42306</v>
          </cell>
          <cell r="B176">
            <v>1.1033999999999999</v>
          </cell>
        </row>
        <row r="177">
          <cell r="A177">
            <v>42305</v>
          </cell>
          <cell r="B177">
            <v>1.1051</v>
          </cell>
        </row>
        <row r="178">
          <cell r="A178">
            <v>42304</v>
          </cell>
          <cell r="B178">
            <v>1.1032999999999999</v>
          </cell>
        </row>
        <row r="179">
          <cell r="A179">
            <v>42303</v>
          </cell>
          <cell r="B179">
            <v>1.1015999999999999</v>
          </cell>
        </row>
        <row r="180">
          <cell r="A180">
            <v>42302</v>
          </cell>
          <cell r="B180">
            <v>1.1015999999999999</v>
          </cell>
        </row>
        <row r="181">
          <cell r="A181">
            <v>42301</v>
          </cell>
          <cell r="B181">
            <v>1.1082000000000001</v>
          </cell>
        </row>
        <row r="182">
          <cell r="A182">
            <v>42300</v>
          </cell>
          <cell r="B182">
            <v>1.1265000000000001</v>
          </cell>
        </row>
        <row r="183">
          <cell r="A183">
            <v>42299</v>
          </cell>
          <cell r="B183">
            <v>1.1351</v>
          </cell>
        </row>
        <row r="184">
          <cell r="A184">
            <v>42298</v>
          </cell>
          <cell r="B184">
            <v>1.1344000000000001</v>
          </cell>
        </row>
        <row r="185">
          <cell r="A185">
            <v>42297</v>
          </cell>
          <cell r="B185">
            <v>1.1343000000000001</v>
          </cell>
        </row>
        <row r="186">
          <cell r="A186">
            <v>42296</v>
          </cell>
          <cell r="B186">
            <v>1.1343000000000001</v>
          </cell>
        </row>
        <row r="187">
          <cell r="A187">
            <v>42295</v>
          </cell>
          <cell r="B187">
            <v>1.1343000000000001</v>
          </cell>
        </row>
        <row r="188">
          <cell r="A188">
            <v>42294</v>
          </cell>
          <cell r="B188">
            <v>1.1369</v>
          </cell>
        </row>
        <row r="189">
          <cell r="A189">
            <v>42293</v>
          </cell>
          <cell r="B189">
            <v>1.1436999999999999</v>
          </cell>
        </row>
        <row r="190">
          <cell r="A190">
            <v>42292</v>
          </cell>
          <cell r="B190">
            <v>1.1415</v>
          </cell>
        </row>
        <row r="191">
          <cell r="A191">
            <v>42291</v>
          </cell>
          <cell r="B191">
            <v>1.1372</v>
          </cell>
        </row>
        <row r="192">
          <cell r="A192">
            <v>42290</v>
          </cell>
          <cell r="B192">
            <v>1.137</v>
          </cell>
        </row>
        <row r="193">
          <cell r="A193">
            <v>42289</v>
          </cell>
          <cell r="B193">
            <v>1.1356999999999999</v>
          </cell>
        </row>
        <row r="194">
          <cell r="A194">
            <v>42288</v>
          </cell>
          <cell r="B194">
            <v>1.1356999999999999</v>
          </cell>
        </row>
        <row r="195">
          <cell r="A195">
            <v>42287</v>
          </cell>
          <cell r="B195">
            <v>1.1322000000000001</v>
          </cell>
        </row>
        <row r="196">
          <cell r="A196">
            <v>42286</v>
          </cell>
          <cell r="B196">
            <v>1.1266</v>
          </cell>
        </row>
        <row r="197">
          <cell r="A197">
            <v>42285</v>
          </cell>
          <cell r="B197">
            <v>1.1254</v>
          </cell>
        </row>
        <row r="198">
          <cell r="A198">
            <v>42284</v>
          </cell>
          <cell r="B198">
            <v>1.1215999999999999</v>
          </cell>
        </row>
        <row r="199">
          <cell r="A199">
            <v>42283</v>
          </cell>
          <cell r="B199">
            <v>1.1221000000000001</v>
          </cell>
        </row>
        <row r="200">
          <cell r="A200">
            <v>42282</v>
          </cell>
          <cell r="B200">
            <v>1.1208</v>
          </cell>
        </row>
        <row r="201">
          <cell r="A201">
            <v>42281</v>
          </cell>
          <cell r="B201">
            <v>1.1208</v>
          </cell>
        </row>
        <row r="202">
          <cell r="A202">
            <v>42280</v>
          </cell>
          <cell r="B202">
            <v>1.1203000000000001</v>
          </cell>
        </row>
        <row r="203">
          <cell r="A203">
            <v>42279</v>
          </cell>
          <cell r="B203">
            <v>1.1168</v>
          </cell>
        </row>
        <row r="204">
          <cell r="A204">
            <v>42278</v>
          </cell>
          <cell r="B204">
            <v>1.1215999999999999</v>
          </cell>
        </row>
        <row r="205">
          <cell r="A205">
            <v>42277</v>
          </cell>
          <cell r="B205">
            <v>1.1243000000000001</v>
          </cell>
        </row>
        <row r="206">
          <cell r="A206">
            <v>42276</v>
          </cell>
          <cell r="B206">
            <v>1.1195999999999999</v>
          </cell>
        </row>
        <row r="207">
          <cell r="A207">
            <v>42275</v>
          </cell>
          <cell r="B207">
            <v>1.1191</v>
          </cell>
        </row>
        <row r="208">
          <cell r="A208">
            <v>42274</v>
          </cell>
          <cell r="B208">
            <v>1.1191</v>
          </cell>
        </row>
        <row r="209">
          <cell r="A209">
            <v>42273</v>
          </cell>
          <cell r="B209">
            <v>1.1172</v>
          </cell>
        </row>
        <row r="210">
          <cell r="A210">
            <v>42272</v>
          </cell>
          <cell r="B210">
            <v>1.1213</v>
          </cell>
        </row>
        <row r="211">
          <cell r="A211">
            <v>42271</v>
          </cell>
          <cell r="B211">
            <v>1.1145</v>
          </cell>
        </row>
        <row r="212">
          <cell r="A212">
            <v>42270</v>
          </cell>
          <cell r="B212">
            <v>1.1167</v>
          </cell>
        </row>
        <row r="213">
          <cell r="A213">
            <v>42269</v>
          </cell>
          <cell r="B213">
            <v>1.1265000000000001</v>
          </cell>
        </row>
        <row r="214">
          <cell r="A214">
            <v>42268</v>
          </cell>
          <cell r="B214">
            <v>1.1294999999999999</v>
          </cell>
        </row>
        <row r="215">
          <cell r="A215">
            <v>42267</v>
          </cell>
          <cell r="B215">
            <v>1.1294999999999999</v>
          </cell>
        </row>
        <row r="216">
          <cell r="A216">
            <v>42266</v>
          </cell>
          <cell r="B216">
            <v>1.1396999999999999</v>
          </cell>
        </row>
        <row r="217">
          <cell r="A217">
            <v>42265</v>
          </cell>
          <cell r="B217">
            <v>1.1319999999999999</v>
          </cell>
        </row>
        <row r="218">
          <cell r="A218">
            <v>42264</v>
          </cell>
          <cell r="B218">
            <v>1.1274</v>
          </cell>
        </row>
        <row r="219">
          <cell r="A219">
            <v>42263</v>
          </cell>
          <cell r="B219">
            <v>1.1299999999999999</v>
          </cell>
        </row>
        <row r="220">
          <cell r="A220">
            <v>42262</v>
          </cell>
          <cell r="B220">
            <v>1.1328</v>
          </cell>
        </row>
        <row r="221">
          <cell r="A221">
            <v>42261</v>
          </cell>
          <cell r="B221">
            <v>1.1334</v>
          </cell>
        </row>
        <row r="222">
          <cell r="A222">
            <v>42260</v>
          </cell>
          <cell r="B222">
            <v>1.1334</v>
          </cell>
        </row>
        <row r="223">
          <cell r="A223">
            <v>42259</v>
          </cell>
          <cell r="B223">
            <v>1.1294</v>
          </cell>
        </row>
        <row r="224">
          <cell r="A224">
            <v>42258</v>
          </cell>
          <cell r="B224">
            <v>1.1224000000000001</v>
          </cell>
        </row>
        <row r="225">
          <cell r="A225">
            <v>42257</v>
          </cell>
          <cell r="B225">
            <v>1.1174999999999999</v>
          </cell>
        </row>
        <row r="226">
          <cell r="A226">
            <v>42256</v>
          </cell>
          <cell r="B226">
            <v>1.1180000000000001</v>
          </cell>
        </row>
        <row r="227">
          <cell r="A227">
            <v>42255</v>
          </cell>
          <cell r="B227">
            <v>1.1155999999999999</v>
          </cell>
        </row>
        <row r="228">
          <cell r="A228">
            <v>42254</v>
          </cell>
          <cell r="B228">
            <v>1.1142000000000001</v>
          </cell>
        </row>
        <row r="229">
          <cell r="A229">
            <v>42253</v>
          </cell>
          <cell r="B229">
            <v>1.1142000000000001</v>
          </cell>
        </row>
        <row r="230">
          <cell r="A230">
            <v>42252</v>
          </cell>
          <cell r="B230">
            <v>1.1132</v>
          </cell>
        </row>
        <row r="231">
          <cell r="A231">
            <v>42251</v>
          </cell>
          <cell r="B231">
            <v>1.1187</v>
          </cell>
        </row>
        <row r="232">
          <cell r="A232">
            <v>42250</v>
          </cell>
          <cell r="B232">
            <v>1.1264000000000001</v>
          </cell>
        </row>
        <row r="233">
          <cell r="A233">
            <v>42249</v>
          </cell>
          <cell r="B233">
            <v>1.1265000000000001</v>
          </cell>
        </row>
        <row r="234">
          <cell r="A234">
            <v>42248</v>
          </cell>
          <cell r="B234">
            <v>1.1217999999999999</v>
          </cell>
        </row>
        <row r="235">
          <cell r="A235">
            <v>42247</v>
          </cell>
          <cell r="B235">
            <v>1.1181000000000001</v>
          </cell>
        </row>
        <row r="236">
          <cell r="A236">
            <v>42246</v>
          </cell>
          <cell r="B236">
            <v>1.1181000000000001</v>
          </cell>
        </row>
        <row r="237">
          <cell r="A237">
            <v>42245</v>
          </cell>
          <cell r="B237">
            <v>1.1241000000000001</v>
          </cell>
        </row>
        <row r="238">
          <cell r="A238">
            <v>42244</v>
          </cell>
          <cell r="B238">
            <v>1.1293</v>
          </cell>
        </row>
        <row r="239">
          <cell r="A239">
            <v>42243</v>
          </cell>
          <cell r="B239">
            <v>1.1449</v>
          </cell>
        </row>
        <row r="240">
          <cell r="A240">
            <v>42242</v>
          </cell>
          <cell r="B240">
            <v>1.1514</v>
          </cell>
        </row>
        <row r="241">
          <cell r="A241">
            <v>42241</v>
          </cell>
          <cell r="B241">
            <v>1.1493</v>
          </cell>
        </row>
        <row r="242">
          <cell r="A242">
            <v>42240</v>
          </cell>
          <cell r="B242">
            <v>1.1383000000000001</v>
          </cell>
        </row>
        <row r="243">
          <cell r="A243">
            <v>42239</v>
          </cell>
          <cell r="B243">
            <v>1.1383000000000001</v>
          </cell>
        </row>
        <row r="244">
          <cell r="A244">
            <v>42238</v>
          </cell>
          <cell r="B244">
            <v>1.1289</v>
          </cell>
        </row>
        <row r="245">
          <cell r="A245">
            <v>42237</v>
          </cell>
          <cell r="B245">
            <v>1.1156999999999999</v>
          </cell>
        </row>
        <row r="246">
          <cell r="A246">
            <v>42236</v>
          </cell>
          <cell r="B246">
            <v>1.1053999999999999</v>
          </cell>
        </row>
        <row r="247">
          <cell r="A247">
            <v>42235</v>
          </cell>
          <cell r="B247">
            <v>1.1056999999999999</v>
          </cell>
        </row>
        <row r="248">
          <cell r="A248">
            <v>42234</v>
          </cell>
          <cell r="B248">
            <v>1.1091</v>
          </cell>
        </row>
        <row r="249">
          <cell r="A249">
            <v>42233</v>
          </cell>
          <cell r="B249">
            <v>1.1106</v>
          </cell>
        </row>
        <row r="250">
          <cell r="A250">
            <v>42232</v>
          </cell>
          <cell r="B250">
            <v>1.1106</v>
          </cell>
        </row>
        <row r="251">
          <cell r="A251">
            <v>42231</v>
          </cell>
          <cell r="B251">
            <v>1.1142000000000001</v>
          </cell>
        </row>
        <row r="252">
          <cell r="A252">
            <v>42230</v>
          </cell>
          <cell r="B252">
            <v>1.1133999999999999</v>
          </cell>
        </row>
        <row r="253">
          <cell r="A253">
            <v>42229</v>
          </cell>
          <cell r="B253">
            <v>1.1114999999999999</v>
          </cell>
        </row>
        <row r="254">
          <cell r="A254">
            <v>42228</v>
          </cell>
          <cell r="B254">
            <v>1.1021000000000001</v>
          </cell>
        </row>
        <row r="255">
          <cell r="A255">
            <v>42227</v>
          </cell>
          <cell r="B255">
            <v>1.0972999999999999</v>
          </cell>
        </row>
        <row r="256">
          <cell r="A256">
            <v>42226</v>
          </cell>
          <cell r="B256">
            <v>1.0963000000000001</v>
          </cell>
        </row>
        <row r="257">
          <cell r="A257">
            <v>42225</v>
          </cell>
          <cell r="B257">
            <v>1.0963000000000001</v>
          </cell>
        </row>
        <row r="258">
          <cell r="A258">
            <v>42224</v>
          </cell>
          <cell r="B258">
            <v>1.093</v>
          </cell>
        </row>
        <row r="259">
          <cell r="A259">
            <v>42223</v>
          </cell>
          <cell r="B259">
            <v>1.0909</v>
          </cell>
        </row>
        <row r="260">
          <cell r="A260">
            <v>42222</v>
          </cell>
          <cell r="B260">
            <v>1.0875999999999999</v>
          </cell>
        </row>
        <row r="261">
          <cell r="A261">
            <v>42221</v>
          </cell>
          <cell r="B261">
            <v>1.0948</v>
          </cell>
        </row>
        <row r="262">
          <cell r="A262">
            <v>42220</v>
          </cell>
          <cell r="B262">
            <v>1.0968</v>
          </cell>
        </row>
        <row r="263">
          <cell r="A263">
            <v>42219</v>
          </cell>
          <cell r="B263">
            <v>1.0983000000000001</v>
          </cell>
        </row>
        <row r="264">
          <cell r="A264">
            <v>42218</v>
          </cell>
          <cell r="B264">
            <v>1.0983000000000001</v>
          </cell>
        </row>
        <row r="265">
          <cell r="A265">
            <v>42217</v>
          </cell>
          <cell r="B265">
            <v>1.0973999999999999</v>
          </cell>
        </row>
        <row r="266">
          <cell r="A266">
            <v>42216</v>
          </cell>
          <cell r="B266">
            <v>1.0952</v>
          </cell>
        </row>
        <row r="267">
          <cell r="A267">
            <v>42215</v>
          </cell>
          <cell r="B267">
            <v>1.1046</v>
          </cell>
        </row>
        <row r="268">
          <cell r="A268">
            <v>42214</v>
          </cell>
          <cell r="B268">
            <v>1.1063000000000001</v>
          </cell>
        </row>
        <row r="269">
          <cell r="A269">
            <v>42213</v>
          </cell>
          <cell r="B269">
            <v>1.1048</v>
          </cell>
        </row>
        <row r="270">
          <cell r="A270">
            <v>42212</v>
          </cell>
          <cell r="B270">
            <v>1.0974999999999999</v>
          </cell>
        </row>
        <row r="271">
          <cell r="A271">
            <v>42211</v>
          </cell>
          <cell r="B271">
            <v>1.0974999999999999</v>
          </cell>
        </row>
        <row r="272">
          <cell r="A272">
            <v>42210</v>
          </cell>
          <cell r="B272">
            <v>1.0968</v>
          </cell>
        </row>
        <row r="273">
          <cell r="A273">
            <v>42209</v>
          </cell>
          <cell r="B273">
            <v>1.0965</v>
          </cell>
        </row>
        <row r="274">
          <cell r="A274">
            <v>42208</v>
          </cell>
          <cell r="B274">
            <v>1.0924</v>
          </cell>
        </row>
        <row r="275">
          <cell r="A275">
            <v>42207</v>
          </cell>
          <cell r="B275">
            <v>1.0867</v>
          </cell>
        </row>
        <row r="276">
          <cell r="A276">
            <v>42206</v>
          </cell>
          <cell r="B276">
            <v>1.0837000000000001</v>
          </cell>
        </row>
        <row r="277">
          <cell r="A277">
            <v>42205</v>
          </cell>
          <cell r="B277">
            <v>1.0828</v>
          </cell>
        </row>
        <row r="278">
          <cell r="A278">
            <v>42204</v>
          </cell>
          <cell r="B278">
            <v>1.0828</v>
          </cell>
        </row>
        <row r="279">
          <cell r="A279">
            <v>42203</v>
          </cell>
          <cell r="B279">
            <v>1.0873999999999999</v>
          </cell>
        </row>
        <row r="280">
          <cell r="A280">
            <v>42202</v>
          </cell>
          <cell r="B280">
            <v>1.091</v>
          </cell>
        </row>
        <row r="281">
          <cell r="A281">
            <v>42201</v>
          </cell>
          <cell r="B281">
            <v>1.0989</v>
          </cell>
        </row>
        <row r="282">
          <cell r="A282">
            <v>42200</v>
          </cell>
          <cell r="B282">
            <v>1.1009</v>
          </cell>
        </row>
        <row r="283">
          <cell r="A283">
            <v>42199</v>
          </cell>
          <cell r="B283">
            <v>1.1081000000000001</v>
          </cell>
        </row>
        <row r="284">
          <cell r="A284">
            <v>42198</v>
          </cell>
          <cell r="B284">
            <v>1.1148</v>
          </cell>
        </row>
        <row r="285">
          <cell r="A285">
            <v>42197</v>
          </cell>
          <cell r="B285">
            <v>1.1148</v>
          </cell>
        </row>
        <row r="286">
          <cell r="A286">
            <v>42196</v>
          </cell>
          <cell r="B286">
            <v>1.1122000000000001</v>
          </cell>
        </row>
        <row r="287">
          <cell r="A287">
            <v>42195</v>
          </cell>
          <cell r="B287">
            <v>1.1052</v>
          </cell>
        </row>
        <row r="288">
          <cell r="A288">
            <v>42194</v>
          </cell>
          <cell r="B288">
            <v>1.1027</v>
          </cell>
        </row>
        <row r="289">
          <cell r="A289">
            <v>42193</v>
          </cell>
          <cell r="B289">
            <v>1.0999000000000001</v>
          </cell>
        </row>
        <row r="290">
          <cell r="A290">
            <v>42192</v>
          </cell>
          <cell r="B290">
            <v>1.1042000000000001</v>
          </cell>
        </row>
        <row r="291">
          <cell r="A291">
            <v>42191</v>
          </cell>
          <cell r="B291">
            <v>1.1106</v>
          </cell>
        </row>
        <row r="292">
          <cell r="A292">
            <v>42190</v>
          </cell>
          <cell r="B292">
            <v>1.1106</v>
          </cell>
        </row>
        <row r="293">
          <cell r="A293">
            <v>42189</v>
          </cell>
          <cell r="B293">
            <v>1.1095999999999999</v>
          </cell>
        </row>
        <row r="294">
          <cell r="A294">
            <v>42188</v>
          </cell>
          <cell r="B294">
            <v>1.1072</v>
          </cell>
        </row>
        <row r="295">
          <cell r="A295">
            <v>42187</v>
          </cell>
          <cell r="B295">
            <v>1.1107</v>
          </cell>
        </row>
        <row r="296">
          <cell r="A296">
            <v>42186</v>
          </cell>
          <cell r="B296">
            <v>1.1181000000000001</v>
          </cell>
        </row>
        <row r="297">
          <cell r="A297">
            <v>42185</v>
          </cell>
          <cell r="B297">
            <v>1.1093999999999999</v>
          </cell>
        </row>
        <row r="298">
          <cell r="A298">
            <v>42184</v>
          </cell>
          <cell r="B298">
            <v>1.1166</v>
          </cell>
        </row>
        <row r="299">
          <cell r="A299">
            <v>42183</v>
          </cell>
          <cell r="B299">
            <v>1.1166</v>
          </cell>
        </row>
        <row r="300">
          <cell r="A300">
            <v>42182</v>
          </cell>
          <cell r="B300">
            <v>1.1184000000000001</v>
          </cell>
        </row>
        <row r="301">
          <cell r="A301">
            <v>42181</v>
          </cell>
          <cell r="B301">
            <v>1.1201000000000001</v>
          </cell>
        </row>
        <row r="302">
          <cell r="A302">
            <v>42180</v>
          </cell>
          <cell r="B302">
            <v>1.1189</v>
          </cell>
        </row>
        <row r="303">
          <cell r="A303">
            <v>42179</v>
          </cell>
          <cell r="B303">
            <v>1.1241000000000001</v>
          </cell>
        </row>
        <row r="304">
          <cell r="A304">
            <v>42178</v>
          </cell>
          <cell r="B304">
            <v>1.1363000000000001</v>
          </cell>
        </row>
        <row r="305">
          <cell r="A305">
            <v>42177</v>
          </cell>
          <cell r="B305">
            <v>1.1347</v>
          </cell>
        </row>
        <row r="306">
          <cell r="A306">
            <v>42176</v>
          </cell>
          <cell r="B306">
            <v>1.1347</v>
          </cell>
        </row>
        <row r="307">
          <cell r="A307">
            <v>42175</v>
          </cell>
          <cell r="B307">
            <v>1.1345000000000001</v>
          </cell>
        </row>
        <row r="308">
          <cell r="A308">
            <v>42174</v>
          </cell>
          <cell r="B308">
            <v>1.1374</v>
          </cell>
        </row>
        <row r="309">
          <cell r="A309">
            <v>42173</v>
          </cell>
          <cell r="B309">
            <v>1.1265000000000001</v>
          </cell>
        </row>
        <row r="310">
          <cell r="A310">
            <v>42172</v>
          </cell>
          <cell r="B310">
            <v>1.1258999999999999</v>
          </cell>
        </row>
        <row r="311">
          <cell r="A311">
            <v>42171</v>
          </cell>
          <cell r="B311">
            <v>1.1233</v>
          </cell>
        </row>
        <row r="312">
          <cell r="A312">
            <v>42170</v>
          </cell>
          <cell r="B312">
            <v>1.1263000000000001</v>
          </cell>
        </row>
        <row r="313">
          <cell r="A313">
            <v>42169</v>
          </cell>
          <cell r="B313">
            <v>1.1263000000000001</v>
          </cell>
        </row>
        <row r="314">
          <cell r="A314">
            <v>42168</v>
          </cell>
          <cell r="B314">
            <v>1.1238999999999999</v>
          </cell>
        </row>
        <row r="315">
          <cell r="A315">
            <v>42167</v>
          </cell>
          <cell r="B315">
            <v>1.1273</v>
          </cell>
        </row>
        <row r="316">
          <cell r="A316">
            <v>42166</v>
          </cell>
          <cell r="B316">
            <v>1.1302000000000001</v>
          </cell>
        </row>
        <row r="317">
          <cell r="A317">
            <v>42165</v>
          </cell>
          <cell r="B317">
            <v>1.1281000000000001</v>
          </cell>
        </row>
        <row r="318">
          <cell r="A318">
            <v>42164</v>
          </cell>
          <cell r="B318">
            <v>1.1161000000000001</v>
          </cell>
        </row>
        <row r="319">
          <cell r="A319">
            <v>42163</v>
          </cell>
          <cell r="B319">
            <v>1.1109</v>
          </cell>
        </row>
        <row r="320">
          <cell r="A320">
            <v>42162</v>
          </cell>
          <cell r="B320">
            <v>1.1109</v>
          </cell>
        </row>
        <row r="321">
          <cell r="A321">
            <v>42161</v>
          </cell>
          <cell r="B321">
            <v>1.1185</v>
          </cell>
        </row>
        <row r="322">
          <cell r="A322">
            <v>42160</v>
          </cell>
          <cell r="B322">
            <v>1.1276999999999999</v>
          </cell>
        </row>
        <row r="323">
          <cell r="A323">
            <v>42159</v>
          </cell>
          <cell r="B323">
            <v>1.1181000000000001</v>
          </cell>
        </row>
        <row r="324">
          <cell r="A324">
            <v>42158</v>
          </cell>
          <cell r="B324">
            <v>1.1017999999999999</v>
          </cell>
        </row>
        <row r="325">
          <cell r="A325">
            <v>42157</v>
          </cell>
          <cell r="B325">
            <v>1.0936999999999999</v>
          </cell>
        </row>
        <row r="326">
          <cell r="A326">
            <v>42156</v>
          </cell>
          <cell r="B326">
            <v>1.0988</v>
          </cell>
        </row>
        <row r="327">
          <cell r="A327">
            <v>42155</v>
          </cell>
          <cell r="B327">
            <v>1.0988</v>
          </cell>
        </row>
        <row r="328">
          <cell r="A328">
            <v>42154</v>
          </cell>
          <cell r="B328">
            <v>1.0968</v>
          </cell>
        </row>
        <row r="329">
          <cell r="A329">
            <v>42153</v>
          </cell>
          <cell r="B329">
            <v>1.0915999999999999</v>
          </cell>
        </row>
        <row r="330">
          <cell r="A330">
            <v>42152</v>
          </cell>
          <cell r="B330">
            <v>1.0886</v>
          </cell>
        </row>
        <row r="331">
          <cell r="A331">
            <v>42151</v>
          </cell>
          <cell r="B331">
            <v>1.0916999999999999</v>
          </cell>
        </row>
        <row r="332">
          <cell r="A332">
            <v>42150</v>
          </cell>
          <cell r="B332">
            <v>1.0982000000000001</v>
          </cell>
        </row>
        <row r="333">
          <cell r="A333">
            <v>42149</v>
          </cell>
          <cell r="B333">
            <v>1.1007</v>
          </cell>
        </row>
        <row r="334">
          <cell r="A334">
            <v>42148</v>
          </cell>
          <cell r="B334">
            <v>1.1007</v>
          </cell>
        </row>
        <row r="335">
          <cell r="A335">
            <v>42147</v>
          </cell>
          <cell r="B335">
            <v>1.1102000000000001</v>
          </cell>
        </row>
        <row r="336">
          <cell r="A336">
            <v>42146</v>
          </cell>
          <cell r="B336">
            <v>1.1122000000000001</v>
          </cell>
        </row>
        <row r="337">
          <cell r="A337">
            <v>42145</v>
          </cell>
          <cell r="B337">
            <v>1.1117999999999999</v>
          </cell>
        </row>
        <row r="338">
          <cell r="A338">
            <v>42144</v>
          </cell>
          <cell r="B338">
            <v>1.1224000000000001</v>
          </cell>
        </row>
        <row r="339">
          <cell r="A339">
            <v>42143</v>
          </cell>
          <cell r="B339">
            <v>1.1392</v>
          </cell>
        </row>
        <row r="340">
          <cell r="A340">
            <v>42142</v>
          </cell>
          <cell r="B340">
            <v>1.1444000000000001</v>
          </cell>
        </row>
        <row r="341">
          <cell r="A341">
            <v>42141</v>
          </cell>
          <cell r="B341">
            <v>1.1444000000000001</v>
          </cell>
        </row>
        <row r="342">
          <cell r="A342">
            <v>42140</v>
          </cell>
          <cell r="B342">
            <v>1.1399999999999999</v>
          </cell>
        </row>
        <row r="343">
          <cell r="A343">
            <v>42139</v>
          </cell>
          <cell r="B343">
            <v>1.1383000000000001</v>
          </cell>
        </row>
        <row r="344">
          <cell r="A344">
            <v>42138</v>
          </cell>
          <cell r="B344">
            <v>1.1272</v>
          </cell>
        </row>
        <row r="345">
          <cell r="A345">
            <v>42137</v>
          </cell>
          <cell r="B345">
            <v>1.1203000000000001</v>
          </cell>
        </row>
        <row r="346">
          <cell r="A346">
            <v>42136</v>
          </cell>
          <cell r="B346">
            <v>1.1161000000000001</v>
          </cell>
        </row>
        <row r="347">
          <cell r="A347">
            <v>42135</v>
          </cell>
          <cell r="B347">
            <v>1.1197999999999999</v>
          </cell>
        </row>
        <row r="348">
          <cell r="A348">
            <v>42134</v>
          </cell>
          <cell r="B348">
            <v>1.1197999999999999</v>
          </cell>
        </row>
        <row r="349">
          <cell r="A349">
            <v>42133</v>
          </cell>
          <cell r="B349">
            <v>1.1225000000000001</v>
          </cell>
        </row>
        <row r="350">
          <cell r="A350">
            <v>42132</v>
          </cell>
          <cell r="B350">
            <v>1.1318999999999999</v>
          </cell>
        </row>
        <row r="351">
          <cell r="A351">
            <v>42131</v>
          </cell>
          <cell r="B351">
            <v>1.1255999999999999</v>
          </cell>
        </row>
        <row r="352">
          <cell r="A352">
            <v>42130</v>
          </cell>
          <cell r="B352">
            <v>1.1146</v>
          </cell>
        </row>
        <row r="353">
          <cell r="A353">
            <v>42129</v>
          </cell>
          <cell r="B353">
            <v>1.1167</v>
          </cell>
        </row>
        <row r="354">
          <cell r="A354">
            <v>42128</v>
          </cell>
          <cell r="B354">
            <v>1.1193</v>
          </cell>
        </row>
        <row r="355">
          <cell r="A355">
            <v>42127</v>
          </cell>
          <cell r="B355">
            <v>1.1193</v>
          </cell>
        </row>
        <row r="356">
          <cell r="A356">
            <v>42126</v>
          </cell>
          <cell r="B356">
            <v>1.1222000000000001</v>
          </cell>
        </row>
        <row r="357">
          <cell r="A357">
            <v>42125</v>
          </cell>
          <cell r="B357">
            <v>1.1156999999999999</v>
          </cell>
        </row>
        <row r="358">
          <cell r="A358">
            <v>42124</v>
          </cell>
          <cell r="B358">
            <v>1.1028</v>
          </cell>
        </row>
        <row r="359">
          <cell r="A359">
            <v>42123</v>
          </cell>
          <cell r="B359">
            <v>1.0915999999999999</v>
          </cell>
        </row>
        <row r="360">
          <cell r="A360">
            <v>42122</v>
          </cell>
          <cell r="B360">
            <v>1.0865</v>
          </cell>
        </row>
        <row r="361">
          <cell r="A361">
            <v>42121</v>
          </cell>
          <cell r="B361">
            <v>1.0871999999999999</v>
          </cell>
        </row>
        <row r="362">
          <cell r="A362">
            <v>42120</v>
          </cell>
          <cell r="B362">
            <v>1.0871999999999999</v>
          </cell>
        </row>
        <row r="363">
          <cell r="A363">
            <v>42119</v>
          </cell>
          <cell r="B363">
            <v>1.0838000000000001</v>
          </cell>
        </row>
        <row r="364">
          <cell r="A364">
            <v>42118</v>
          </cell>
          <cell r="B364">
            <v>1.0747</v>
          </cell>
        </row>
        <row r="365">
          <cell r="A365">
            <v>42117</v>
          </cell>
          <cell r="B365">
            <v>1.0740000000000001</v>
          </cell>
        </row>
        <row r="366">
          <cell r="A366">
            <v>42116</v>
          </cell>
          <cell r="B366">
            <v>1.0720000000000001</v>
          </cell>
        </row>
        <row r="367">
          <cell r="A367">
            <v>42115</v>
          </cell>
          <cell r="B367">
            <v>1.0768</v>
          </cell>
        </row>
        <row r="368">
          <cell r="A368">
            <v>42114</v>
          </cell>
          <cell r="B368">
            <v>1.0801000000000001</v>
          </cell>
        </row>
        <row r="369">
          <cell r="A369">
            <v>42113</v>
          </cell>
          <cell r="B369">
            <v>1.0801000000000001</v>
          </cell>
        </row>
        <row r="370">
          <cell r="A370">
            <v>42112</v>
          </cell>
          <cell r="B370">
            <v>1.0783</v>
          </cell>
        </row>
        <row r="371">
          <cell r="A371">
            <v>42111</v>
          </cell>
          <cell r="B371">
            <v>1.0709</v>
          </cell>
        </row>
        <row r="372">
          <cell r="A372">
            <v>42110</v>
          </cell>
          <cell r="B372">
            <v>1.0630999999999999</v>
          </cell>
        </row>
        <row r="373">
          <cell r="A373">
            <v>42109</v>
          </cell>
          <cell r="B373">
            <v>1.0599000000000001</v>
          </cell>
        </row>
        <row r="374">
          <cell r="A374">
            <v>42108</v>
          </cell>
          <cell r="B374">
            <v>1.0580000000000001</v>
          </cell>
        </row>
        <row r="375">
          <cell r="A375">
            <v>42107</v>
          </cell>
          <cell r="B375">
            <v>1.0597000000000001</v>
          </cell>
        </row>
        <row r="376">
          <cell r="A376">
            <v>42106</v>
          </cell>
          <cell r="B376">
            <v>1.0597000000000001</v>
          </cell>
        </row>
        <row r="377">
          <cell r="A377">
            <v>42105</v>
          </cell>
          <cell r="B377">
            <v>1.0629999999999999</v>
          </cell>
        </row>
        <row r="378">
          <cell r="A378">
            <v>42104</v>
          </cell>
          <cell r="B378">
            <v>1.0734999999999999</v>
          </cell>
        </row>
        <row r="379">
          <cell r="A379">
            <v>42103</v>
          </cell>
          <cell r="B379">
            <v>1.0831999999999999</v>
          </cell>
        </row>
        <row r="380">
          <cell r="A380">
            <v>42102</v>
          </cell>
          <cell r="B380">
            <v>1.0888</v>
          </cell>
        </row>
        <row r="381">
          <cell r="A381">
            <v>42101</v>
          </cell>
          <cell r="B381">
            <v>1.0986</v>
          </cell>
        </row>
        <row r="382">
          <cell r="A382">
            <v>42100</v>
          </cell>
          <cell r="B382">
            <v>1.0966</v>
          </cell>
        </row>
        <row r="383">
          <cell r="A383">
            <v>42099</v>
          </cell>
          <cell r="B383">
            <v>1.0966</v>
          </cell>
        </row>
        <row r="384">
          <cell r="A384">
            <v>42098</v>
          </cell>
          <cell r="B384">
            <v>1.0914999999999999</v>
          </cell>
        </row>
        <row r="385">
          <cell r="A385">
            <v>42097</v>
          </cell>
          <cell r="B385">
            <v>1.0820000000000001</v>
          </cell>
        </row>
        <row r="386">
          <cell r="A386">
            <v>42096</v>
          </cell>
          <cell r="B386">
            <v>1.0761000000000001</v>
          </cell>
        </row>
        <row r="387">
          <cell r="A387">
            <v>42095</v>
          </cell>
          <cell r="B387">
            <v>1.0771999999999999</v>
          </cell>
        </row>
        <row r="388">
          <cell r="A388">
            <v>42094</v>
          </cell>
          <cell r="B388">
            <v>1.085</v>
          </cell>
        </row>
        <row r="389">
          <cell r="A389">
            <v>42093</v>
          </cell>
          <cell r="B389">
            <v>1.0887</v>
          </cell>
        </row>
        <row r="390">
          <cell r="A390">
            <v>42092</v>
          </cell>
          <cell r="B390">
            <v>1.0887</v>
          </cell>
        </row>
        <row r="391">
          <cell r="A391">
            <v>42091</v>
          </cell>
          <cell r="B391">
            <v>1.0872999999999999</v>
          </cell>
        </row>
        <row r="392">
          <cell r="A392">
            <v>42090</v>
          </cell>
          <cell r="B392">
            <v>1.0961000000000001</v>
          </cell>
        </row>
        <row r="393">
          <cell r="A393">
            <v>42089</v>
          </cell>
          <cell r="B393">
            <v>1.0947</v>
          </cell>
        </row>
        <row r="394">
          <cell r="A394">
            <v>42088</v>
          </cell>
          <cell r="B394">
            <v>1.0938000000000001</v>
          </cell>
        </row>
        <row r="395">
          <cell r="A395">
            <v>42087</v>
          </cell>
          <cell r="B395">
            <v>1.0860000000000001</v>
          </cell>
        </row>
        <row r="396">
          <cell r="A396">
            <v>42086</v>
          </cell>
          <cell r="B396">
            <v>1.0817000000000001</v>
          </cell>
        </row>
        <row r="397">
          <cell r="A397">
            <v>42085</v>
          </cell>
          <cell r="B397">
            <v>1.0817000000000001</v>
          </cell>
        </row>
        <row r="398">
          <cell r="A398">
            <v>42084</v>
          </cell>
          <cell r="B398">
            <v>1.0723</v>
          </cell>
        </row>
        <row r="399">
          <cell r="A399">
            <v>42083</v>
          </cell>
          <cell r="B399">
            <v>1.0728</v>
          </cell>
        </row>
        <row r="400">
          <cell r="A400">
            <v>42082</v>
          </cell>
          <cell r="B400">
            <v>1.0632999999999999</v>
          </cell>
        </row>
        <row r="401">
          <cell r="A401">
            <v>42081</v>
          </cell>
          <cell r="B401">
            <v>1.0588</v>
          </cell>
        </row>
        <row r="402">
          <cell r="A402">
            <v>42080</v>
          </cell>
          <cell r="B402">
            <v>1.0539000000000001</v>
          </cell>
        </row>
        <row r="403">
          <cell r="A403">
            <v>42079</v>
          </cell>
          <cell r="B403">
            <v>1.0492999999999999</v>
          </cell>
        </row>
        <row r="404">
          <cell r="A404">
            <v>42078</v>
          </cell>
          <cell r="B404">
            <v>1.0492999999999999</v>
          </cell>
        </row>
        <row r="405">
          <cell r="A405">
            <v>42077</v>
          </cell>
          <cell r="B405">
            <v>1.0571999999999999</v>
          </cell>
        </row>
        <row r="406">
          <cell r="A406">
            <v>42076</v>
          </cell>
          <cell r="B406">
            <v>1.0580000000000001</v>
          </cell>
        </row>
        <row r="407">
          <cell r="A407">
            <v>42075</v>
          </cell>
          <cell r="B407">
            <v>1.0630999999999999</v>
          </cell>
        </row>
        <row r="408">
          <cell r="A408">
            <v>42074</v>
          </cell>
          <cell r="B408">
            <v>1.0773999999999999</v>
          </cell>
        </row>
        <row r="409">
          <cell r="A409">
            <v>42073</v>
          </cell>
          <cell r="B409">
            <v>1.0853999999999999</v>
          </cell>
        </row>
        <row r="410">
          <cell r="A410">
            <v>42072</v>
          </cell>
          <cell r="B410">
            <v>1.0838000000000001</v>
          </cell>
        </row>
        <row r="411">
          <cell r="A411">
            <v>42071</v>
          </cell>
          <cell r="B411">
            <v>1.0839000000000001</v>
          </cell>
        </row>
        <row r="412">
          <cell r="A412">
            <v>42070</v>
          </cell>
          <cell r="B412">
            <v>1.0962000000000001</v>
          </cell>
        </row>
        <row r="413">
          <cell r="A413">
            <v>42069</v>
          </cell>
          <cell r="B413">
            <v>1.105</v>
          </cell>
        </row>
        <row r="414">
          <cell r="A414">
            <v>42068</v>
          </cell>
          <cell r="B414">
            <v>1.1135999999999999</v>
          </cell>
        </row>
        <row r="415">
          <cell r="A415">
            <v>42067</v>
          </cell>
          <cell r="B415">
            <v>1.1185</v>
          </cell>
        </row>
        <row r="416">
          <cell r="A416">
            <v>42066</v>
          </cell>
          <cell r="B416">
            <v>1.119</v>
          </cell>
        </row>
        <row r="417">
          <cell r="A417">
            <v>42065</v>
          </cell>
          <cell r="B417">
            <v>1.1191</v>
          </cell>
        </row>
        <row r="418">
          <cell r="A418">
            <v>42064</v>
          </cell>
          <cell r="B418">
            <v>1.1191</v>
          </cell>
        </row>
        <row r="419">
          <cell r="A419">
            <v>42063</v>
          </cell>
          <cell r="B419">
            <v>1.1208</v>
          </cell>
        </row>
        <row r="420">
          <cell r="A420">
            <v>42062</v>
          </cell>
          <cell r="B420">
            <v>1.1314</v>
          </cell>
        </row>
        <row r="421">
          <cell r="A421">
            <v>42061</v>
          </cell>
          <cell r="B421">
            <v>1.1352</v>
          </cell>
        </row>
        <row r="422">
          <cell r="A422">
            <v>42060</v>
          </cell>
          <cell r="B422">
            <v>1.1329</v>
          </cell>
        </row>
        <row r="423">
          <cell r="A423">
            <v>42059</v>
          </cell>
          <cell r="B423">
            <v>1.135</v>
          </cell>
        </row>
        <row r="424">
          <cell r="A424">
            <v>42058</v>
          </cell>
          <cell r="B424">
            <v>1.1375</v>
          </cell>
        </row>
        <row r="425">
          <cell r="A425">
            <v>42057</v>
          </cell>
          <cell r="B425">
            <v>1.1375</v>
          </cell>
        </row>
        <row r="426">
          <cell r="A426">
            <v>42056</v>
          </cell>
          <cell r="B426">
            <v>1.1353</v>
          </cell>
        </row>
        <row r="427">
          <cell r="A427">
            <v>42055</v>
          </cell>
          <cell r="B427">
            <v>1.1396999999999999</v>
          </cell>
        </row>
        <row r="428">
          <cell r="A428">
            <v>42054</v>
          </cell>
          <cell r="B428">
            <v>1.1387</v>
          </cell>
        </row>
        <row r="429">
          <cell r="A429">
            <v>42053</v>
          </cell>
          <cell r="B429">
            <v>1.1375999999999999</v>
          </cell>
        </row>
        <row r="430">
          <cell r="A430">
            <v>42052</v>
          </cell>
          <cell r="B430">
            <v>1.1396999999999999</v>
          </cell>
        </row>
        <row r="431">
          <cell r="A431">
            <v>42051</v>
          </cell>
          <cell r="B431">
            <v>1.1384000000000001</v>
          </cell>
        </row>
        <row r="432">
          <cell r="A432">
            <v>42050</v>
          </cell>
          <cell r="B432">
            <v>1.1384000000000001</v>
          </cell>
        </row>
        <row r="433">
          <cell r="A433">
            <v>42049</v>
          </cell>
          <cell r="B433">
            <v>1.1409</v>
          </cell>
        </row>
        <row r="434">
          <cell r="A434">
            <v>42048</v>
          </cell>
          <cell r="B434">
            <v>1.1343000000000001</v>
          </cell>
        </row>
        <row r="435">
          <cell r="A435">
            <v>42047</v>
          </cell>
          <cell r="B435">
            <v>1.1311</v>
          </cell>
        </row>
        <row r="436">
          <cell r="A436">
            <v>42046</v>
          </cell>
          <cell r="B436">
            <v>1.1317999999999999</v>
          </cell>
        </row>
        <row r="437">
          <cell r="A437">
            <v>42045</v>
          </cell>
          <cell r="B437">
            <v>1.1325000000000001</v>
          </cell>
        </row>
        <row r="438">
          <cell r="A438">
            <v>42044</v>
          </cell>
          <cell r="B438">
            <v>1.1312</v>
          </cell>
        </row>
        <row r="439">
          <cell r="A439">
            <v>42043</v>
          </cell>
          <cell r="B439">
            <v>1.1312</v>
          </cell>
        </row>
        <row r="440">
          <cell r="A440">
            <v>42042</v>
          </cell>
          <cell r="B440">
            <v>1.1420999999999999</v>
          </cell>
        </row>
        <row r="441">
          <cell r="A441">
            <v>42041</v>
          </cell>
          <cell r="B441">
            <v>1.1391</v>
          </cell>
        </row>
        <row r="442">
          <cell r="A442">
            <v>42040</v>
          </cell>
          <cell r="B442">
            <v>1.1449</v>
          </cell>
        </row>
        <row r="443">
          <cell r="A443">
            <v>42039</v>
          </cell>
          <cell r="B443">
            <v>1.1377999999999999</v>
          </cell>
        </row>
        <row r="444">
          <cell r="A444">
            <v>42038</v>
          </cell>
          <cell r="B444">
            <v>1.1321000000000001</v>
          </cell>
        </row>
        <row r="445">
          <cell r="A445">
            <v>42037</v>
          </cell>
          <cell r="B445">
            <v>1.1277999999999999</v>
          </cell>
        </row>
        <row r="446">
          <cell r="A446">
            <v>42036</v>
          </cell>
          <cell r="B446">
            <v>1.1277999999999999</v>
          </cell>
        </row>
        <row r="447">
          <cell r="A447">
            <v>42035</v>
          </cell>
          <cell r="B447">
            <v>1.1319999999999999</v>
          </cell>
        </row>
        <row r="448">
          <cell r="A448">
            <v>42034</v>
          </cell>
          <cell r="B448">
            <v>1.1296999999999999</v>
          </cell>
        </row>
        <row r="449">
          <cell r="A449">
            <v>42033</v>
          </cell>
          <cell r="B449">
            <v>1.1347</v>
          </cell>
        </row>
        <row r="450">
          <cell r="A450">
            <v>42032</v>
          </cell>
          <cell r="B450">
            <v>1.1292</v>
          </cell>
        </row>
        <row r="451">
          <cell r="A451">
            <v>42031</v>
          </cell>
          <cell r="B451">
            <v>1.1218999999999999</v>
          </cell>
        </row>
        <row r="452">
          <cell r="A452">
            <v>42030</v>
          </cell>
          <cell r="B452">
            <v>1.1204000000000001</v>
          </cell>
        </row>
        <row r="453">
          <cell r="A453">
            <v>42029</v>
          </cell>
          <cell r="B453">
            <v>1.1204000000000001</v>
          </cell>
        </row>
        <row r="454">
          <cell r="A454">
            <v>42028</v>
          </cell>
          <cell r="B454">
            <v>1.1292</v>
          </cell>
        </row>
        <row r="455">
          <cell r="A455">
            <v>42027</v>
          </cell>
          <cell r="B455">
            <v>1.1549</v>
          </cell>
        </row>
        <row r="456">
          <cell r="A456">
            <v>42026</v>
          </cell>
          <cell r="B456">
            <v>1.1575</v>
          </cell>
        </row>
        <row r="457">
          <cell r="A457">
            <v>42025</v>
          </cell>
          <cell r="B457">
            <v>1.1580999999999999</v>
          </cell>
        </row>
        <row r="458">
          <cell r="A458">
            <v>42024</v>
          </cell>
          <cell r="B458">
            <v>1.1586000000000001</v>
          </cell>
        </row>
        <row r="459">
          <cell r="A459">
            <v>42023</v>
          </cell>
          <cell r="B459">
            <v>1.1559999999999999</v>
          </cell>
        </row>
        <row r="460">
          <cell r="A460">
            <v>42022</v>
          </cell>
          <cell r="B460">
            <v>1.1560999999999999</v>
          </cell>
        </row>
        <row r="461">
          <cell r="A461">
            <v>42021</v>
          </cell>
          <cell r="B461">
            <v>1.1597999999999999</v>
          </cell>
        </row>
        <row r="462">
          <cell r="A462">
            <v>42020</v>
          </cell>
          <cell r="B462">
            <v>1.1716</v>
          </cell>
        </row>
        <row r="463">
          <cell r="A463">
            <v>42019</v>
          </cell>
          <cell r="B463">
            <v>1.1779999999999999</v>
          </cell>
        </row>
        <row r="464">
          <cell r="A464">
            <v>42018</v>
          </cell>
          <cell r="B464">
            <v>1.1809000000000001</v>
          </cell>
        </row>
        <row r="465">
          <cell r="A465">
            <v>42017</v>
          </cell>
          <cell r="B465">
            <v>1.1837</v>
          </cell>
        </row>
        <row r="466">
          <cell r="A466">
            <v>42016</v>
          </cell>
          <cell r="B466">
            <v>1.1838</v>
          </cell>
        </row>
        <row r="467">
          <cell r="A467">
            <v>42015</v>
          </cell>
          <cell r="B467">
            <v>1.1838</v>
          </cell>
        </row>
        <row r="468">
          <cell r="A468">
            <v>42014</v>
          </cell>
          <cell r="B468">
            <v>1.1809000000000001</v>
          </cell>
        </row>
        <row r="469">
          <cell r="A469">
            <v>42013</v>
          </cell>
          <cell r="B469">
            <v>1.1807000000000001</v>
          </cell>
        </row>
        <row r="470">
          <cell r="A470">
            <v>42012</v>
          </cell>
          <cell r="B470">
            <v>1.1855</v>
          </cell>
        </row>
        <row r="471">
          <cell r="A471">
            <v>42011</v>
          </cell>
          <cell r="B471">
            <v>1.1928000000000001</v>
          </cell>
        </row>
        <row r="472">
          <cell r="A472">
            <v>42010</v>
          </cell>
          <cell r="B472">
            <v>1.194</v>
          </cell>
        </row>
        <row r="473">
          <cell r="A473">
            <v>42009</v>
          </cell>
          <cell r="B473">
            <v>1.2000999999999999</v>
          </cell>
        </row>
        <row r="474">
          <cell r="A474">
            <v>42008</v>
          </cell>
          <cell r="B474">
            <v>1.2000999999999999</v>
          </cell>
        </row>
        <row r="475">
          <cell r="A475">
            <v>42007</v>
          </cell>
          <cell r="B475">
            <v>1.2047000000000001</v>
          </cell>
        </row>
        <row r="476">
          <cell r="A476">
            <v>42006</v>
          </cell>
          <cell r="B476">
            <v>1.21</v>
          </cell>
        </row>
        <row r="477">
          <cell r="A477">
            <v>42005</v>
          </cell>
          <cell r="B477">
            <v>1.2141999999999999</v>
          </cell>
        </row>
        <row r="478">
          <cell r="A478">
            <v>42004</v>
          </cell>
          <cell r="B478">
            <v>1.2155</v>
          </cell>
        </row>
        <row r="479">
          <cell r="A479">
            <v>42003</v>
          </cell>
          <cell r="B479">
            <v>1.2182999999999999</v>
          </cell>
        </row>
        <row r="480">
          <cell r="A480">
            <v>42002</v>
          </cell>
          <cell r="B480">
            <v>1.2178</v>
          </cell>
        </row>
        <row r="481">
          <cell r="A481">
            <v>42001</v>
          </cell>
          <cell r="B481">
            <v>1.2178</v>
          </cell>
        </row>
        <row r="482">
          <cell r="A482">
            <v>42000</v>
          </cell>
          <cell r="B482">
            <v>1.2196</v>
          </cell>
        </row>
        <row r="483">
          <cell r="A483">
            <v>41999</v>
          </cell>
          <cell r="B483">
            <v>1.2193000000000001</v>
          </cell>
        </row>
        <row r="484">
          <cell r="A484">
            <v>41998</v>
          </cell>
          <cell r="B484">
            <v>1.2185999999999999</v>
          </cell>
        </row>
        <row r="485">
          <cell r="A485">
            <v>41997</v>
          </cell>
          <cell r="B485">
            <v>1.2212000000000001</v>
          </cell>
        </row>
        <row r="486">
          <cell r="A486">
            <v>41996</v>
          </cell>
          <cell r="B486">
            <v>1.2244999999999999</v>
          </cell>
        </row>
        <row r="487">
          <cell r="A487">
            <v>41995</v>
          </cell>
          <cell r="B487">
            <v>1.2224999999999999</v>
          </cell>
        </row>
        <row r="488">
          <cell r="A488">
            <v>41994</v>
          </cell>
          <cell r="B488">
            <v>1.2224999999999999</v>
          </cell>
        </row>
        <row r="489">
          <cell r="A489">
            <v>41993</v>
          </cell>
          <cell r="B489">
            <v>1.2270000000000001</v>
          </cell>
        </row>
        <row r="490">
          <cell r="A490">
            <v>41992</v>
          </cell>
          <cell r="B490">
            <v>1.2313000000000001</v>
          </cell>
        </row>
        <row r="491">
          <cell r="A491">
            <v>41991</v>
          </cell>
          <cell r="B491">
            <v>1.2463</v>
          </cell>
        </row>
        <row r="492">
          <cell r="A492">
            <v>41990</v>
          </cell>
          <cell r="B492">
            <v>1.2479</v>
          </cell>
        </row>
        <row r="493">
          <cell r="A493">
            <v>41989</v>
          </cell>
          <cell r="B493">
            <v>1.2443</v>
          </cell>
        </row>
        <row r="494">
          <cell r="A494">
            <v>41988</v>
          </cell>
          <cell r="B494">
            <v>1.2458</v>
          </cell>
        </row>
        <row r="495">
          <cell r="A495">
            <v>41987</v>
          </cell>
          <cell r="B495">
            <v>1.2458</v>
          </cell>
        </row>
        <row r="496">
          <cell r="A496">
            <v>41986</v>
          </cell>
          <cell r="B496">
            <v>1.2424999999999999</v>
          </cell>
        </row>
        <row r="497">
          <cell r="A497">
            <v>41985</v>
          </cell>
          <cell r="B497">
            <v>1.2432000000000001</v>
          </cell>
        </row>
        <row r="498">
          <cell r="A498">
            <v>41984</v>
          </cell>
          <cell r="B498">
            <v>1.2394000000000001</v>
          </cell>
        </row>
        <row r="499">
          <cell r="A499">
            <v>41983</v>
          </cell>
          <cell r="B499">
            <v>1.2347999999999999</v>
          </cell>
        </row>
        <row r="500">
          <cell r="A500">
            <v>41982</v>
          </cell>
          <cell r="B500">
            <v>1.2285999999999999</v>
          </cell>
        </row>
        <row r="501">
          <cell r="A501">
            <v>41981</v>
          </cell>
          <cell r="B501">
            <v>1.2282999999999999</v>
          </cell>
        </row>
        <row r="502">
          <cell r="A502">
            <v>41980</v>
          </cell>
          <cell r="B502">
            <v>1.2282999999999999</v>
          </cell>
        </row>
        <row r="503">
          <cell r="A503">
            <v>41979</v>
          </cell>
          <cell r="B503">
            <v>1.2349000000000001</v>
          </cell>
        </row>
        <row r="504">
          <cell r="A504">
            <v>41978</v>
          </cell>
          <cell r="B504">
            <v>1.2335</v>
          </cell>
        </row>
        <row r="505">
          <cell r="A505">
            <v>41977</v>
          </cell>
          <cell r="B505">
            <v>1.2349000000000001</v>
          </cell>
        </row>
        <row r="506">
          <cell r="A506">
            <v>41976</v>
          </cell>
          <cell r="B506">
            <v>1.2437</v>
          </cell>
        </row>
        <row r="507">
          <cell r="A507">
            <v>41975</v>
          </cell>
          <cell r="B507">
            <v>1.246</v>
          </cell>
        </row>
        <row r="508">
          <cell r="A508">
            <v>41974</v>
          </cell>
          <cell r="B508">
            <v>1.2446999999999999</v>
          </cell>
        </row>
        <row r="509">
          <cell r="A509">
            <v>41973</v>
          </cell>
          <cell r="B509">
            <v>1.2446999999999999</v>
          </cell>
        </row>
        <row r="510">
          <cell r="A510">
            <v>41972</v>
          </cell>
          <cell r="B510">
            <v>1.2454000000000001</v>
          </cell>
        </row>
        <row r="511">
          <cell r="A511">
            <v>41971</v>
          </cell>
          <cell r="B511">
            <v>1.2490000000000001</v>
          </cell>
        </row>
        <row r="512">
          <cell r="A512">
            <v>41970</v>
          </cell>
          <cell r="B512">
            <v>1.2481</v>
          </cell>
        </row>
        <row r="513">
          <cell r="A513">
            <v>41969</v>
          </cell>
          <cell r="B513">
            <v>1.244</v>
          </cell>
        </row>
        <row r="514">
          <cell r="A514">
            <v>41968</v>
          </cell>
          <cell r="B514">
            <v>1.2403</v>
          </cell>
        </row>
        <row r="515">
          <cell r="A515">
            <v>41967</v>
          </cell>
          <cell r="B515">
            <v>1.2384999999999999</v>
          </cell>
        </row>
        <row r="516">
          <cell r="A516">
            <v>41966</v>
          </cell>
          <cell r="B516">
            <v>1.2384999999999999</v>
          </cell>
        </row>
        <row r="517">
          <cell r="A517">
            <v>41965</v>
          </cell>
          <cell r="B517">
            <v>1.248</v>
          </cell>
        </row>
        <row r="518">
          <cell r="A518">
            <v>41964</v>
          </cell>
          <cell r="B518">
            <v>1.254</v>
          </cell>
        </row>
        <row r="519">
          <cell r="A519">
            <v>41963</v>
          </cell>
          <cell r="B519">
            <v>1.2534000000000001</v>
          </cell>
        </row>
        <row r="520">
          <cell r="A520">
            <v>41962</v>
          </cell>
          <cell r="B520">
            <v>1.2495000000000001</v>
          </cell>
        </row>
        <row r="521">
          <cell r="A521">
            <v>41961</v>
          </cell>
          <cell r="B521">
            <v>1.2504999999999999</v>
          </cell>
        </row>
        <row r="522">
          <cell r="A522">
            <v>41960</v>
          </cell>
          <cell r="B522">
            <v>1.2521</v>
          </cell>
        </row>
        <row r="523">
          <cell r="A523">
            <v>41959</v>
          </cell>
          <cell r="B523">
            <v>1.2521</v>
          </cell>
        </row>
        <row r="524">
          <cell r="A524">
            <v>41958</v>
          </cell>
          <cell r="B524">
            <v>1.2465999999999999</v>
          </cell>
        </row>
        <row r="525">
          <cell r="A525">
            <v>41957</v>
          </cell>
          <cell r="B525">
            <v>1.2455000000000001</v>
          </cell>
        </row>
        <row r="526">
          <cell r="A526">
            <v>41956</v>
          </cell>
          <cell r="B526">
            <v>1.2462</v>
          </cell>
        </row>
        <row r="527">
          <cell r="A527">
            <v>41955</v>
          </cell>
          <cell r="B527">
            <v>1.2431000000000001</v>
          </cell>
        </row>
        <row r="528">
          <cell r="A528">
            <v>41954</v>
          </cell>
          <cell r="B528">
            <v>1.2463</v>
          </cell>
        </row>
        <row r="529">
          <cell r="A529">
            <v>41953</v>
          </cell>
          <cell r="B529">
            <v>1.2453000000000001</v>
          </cell>
        </row>
        <row r="530">
          <cell r="A530">
            <v>41952</v>
          </cell>
          <cell r="B530">
            <v>1.2453000000000001</v>
          </cell>
        </row>
        <row r="531">
          <cell r="A531">
            <v>41951</v>
          </cell>
          <cell r="B531">
            <v>1.2397</v>
          </cell>
        </row>
        <row r="532">
          <cell r="A532">
            <v>41950</v>
          </cell>
          <cell r="B532">
            <v>1.2471000000000001</v>
          </cell>
        </row>
        <row r="533">
          <cell r="A533">
            <v>41949</v>
          </cell>
          <cell r="B533">
            <v>1.2515000000000001</v>
          </cell>
        </row>
        <row r="534">
          <cell r="A534">
            <v>41948</v>
          </cell>
          <cell r="B534">
            <v>1.2518</v>
          </cell>
        </row>
        <row r="535">
          <cell r="A535">
            <v>41947</v>
          </cell>
          <cell r="B535">
            <v>1.2491000000000001</v>
          </cell>
        </row>
        <row r="536">
          <cell r="A536">
            <v>41946</v>
          </cell>
          <cell r="B536">
            <v>1.2522</v>
          </cell>
        </row>
        <row r="537">
          <cell r="A537">
            <v>41945</v>
          </cell>
          <cell r="B537">
            <v>1.2522</v>
          </cell>
        </row>
        <row r="538">
          <cell r="A538">
            <v>41944</v>
          </cell>
          <cell r="B538">
            <v>1.2565999999999999</v>
          </cell>
        </row>
        <row r="539">
          <cell r="A539">
            <v>41943</v>
          </cell>
          <cell r="B539">
            <v>1.2608999999999999</v>
          </cell>
        </row>
        <row r="540">
          <cell r="A540">
            <v>41942</v>
          </cell>
          <cell r="B540">
            <v>1.2726999999999999</v>
          </cell>
        </row>
        <row r="541">
          <cell r="A541">
            <v>41941</v>
          </cell>
          <cell r="B541">
            <v>1.2716000000000001</v>
          </cell>
        </row>
        <row r="542">
          <cell r="A542">
            <v>41940</v>
          </cell>
          <cell r="B542">
            <v>1.2694000000000001</v>
          </cell>
        </row>
        <row r="543">
          <cell r="A543">
            <v>41939</v>
          </cell>
          <cell r="B543">
            <v>1.2667999999999999</v>
          </cell>
        </row>
        <row r="544">
          <cell r="A544">
            <v>41938</v>
          </cell>
          <cell r="B544">
            <v>1.2667999999999999</v>
          </cell>
        </row>
        <row r="545">
          <cell r="A545">
            <v>41937</v>
          </cell>
          <cell r="B545">
            <v>1.2658</v>
          </cell>
        </row>
        <row r="546">
          <cell r="A546">
            <v>41936</v>
          </cell>
          <cell r="B546">
            <v>1.2646999999999999</v>
          </cell>
        </row>
        <row r="547">
          <cell r="A547">
            <v>41935</v>
          </cell>
          <cell r="B547">
            <v>1.2693000000000001</v>
          </cell>
        </row>
        <row r="548">
          <cell r="A548">
            <v>41934</v>
          </cell>
          <cell r="B548">
            <v>1.2774000000000001</v>
          </cell>
        </row>
        <row r="549">
          <cell r="A549">
            <v>41933</v>
          </cell>
          <cell r="B549">
            <v>1.2768999999999999</v>
          </cell>
        </row>
        <row r="550">
          <cell r="A550">
            <v>41932</v>
          </cell>
          <cell r="B550">
            <v>1.2756000000000001</v>
          </cell>
        </row>
        <row r="551">
          <cell r="A551">
            <v>41931</v>
          </cell>
          <cell r="B551">
            <v>1.2756000000000001</v>
          </cell>
        </row>
        <row r="552">
          <cell r="A552">
            <v>41930</v>
          </cell>
          <cell r="B552">
            <v>1.2791999999999999</v>
          </cell>
        </row>
        <row r="553">
          <cell r="A553">
            <v>41929</v>
          </cell>
          <cell r="B553">
            <v>1.2799</v>
          </cell>
        </row>
        <row r="554">
          <cell r="A554">
            <v>41928</v>
          </cell>
          <cell r="B554">
            <v>1.2694000000000001</v>
          </cell>
        </row>
        <row r="555">
          <cell r="A555">
            <v>41927</v>
          </cell>
          <cell r="B555">
            <v>1.2688999999999999</v>
          </cell>
        </row>
        <row r="556">
          <cell r="A556">
            <v>41926</v>
          </cell>
          <cell r="B556">
            <v>1.2674000000000001</v>
          </cell>
        </row>
        <row r="557">
          <cell r="A557">
            <v>41925</v>
          </cell>
          <cell r="B557">
            <v>1.2627999999999999</v>
          </cell>
        </row>
        <row r="558">
          <cell r="A558">
            <v>41924</v>
          </cell>
          <cell r="B558">
            <v>1.2627999999999999</v>
          </cell>
        </row>
        <row r="559">
          <cell r="A559">
            <v>41923</v>
          </cell>
          <cell r="B559">
            <v>1.2664</v>
          </cell>
        </row>
        <row r="560">
          <cell r="A560">
            <v>41922</v>
          </cell>
          <cell r="B560">
            <v>1.2728999999999999</v>
          </cell>
        </row>
        <row r="561">
          <cell r="A561">
            <v>41921</v>
          </cell>
          <cell r="B561">
            <v>1.2665</v>
          </cell>
        </row>
        <row r="562">
          <cell r="A562">
            <v>41920</v>
          </cell>
          <cell r="B562">
            <v>1.2632000000000001</v>
          </cell>
        </row>
        <row r="563">
          <cell r="A563">
            <v>41919</v>
          </cell>
          <cell r="B563">
            <v>1.2551000000000001</v>
          </cell>
        </row>
        <row r="564">
          <cell r="A564">
            <v>41918</v>
          </cell>
          <cell r="B564">
            <v>1.2512000000000001</v>
          </cell>
        </row>
        <row r="565">
          <cell r="A565">
            <v>41917</v>
          </cell>
          <cell r="B565">
            <v>1.2512000000000001</v>
          </cell>
        </row>
        <row r="566">
          <cell r="A566">
            <v>41916</v>
          </cell>
          <cell r="B566">
            <v>1.2601</v>
          </cell>
        </row>
        <row r="567">
          <cell r="A567">
            <v>41915</v>
          </cell>
          <cell r="B567">
            <v>1.2644</v>
          </cell>
        </row>
        <row r="568">
          <cell r="A568">
            <v>41914</v>
          </cell>
          <cell r="B568">
            <v>1.2613000000000001</v>
          </cell>
        </row>
        <row r="569">
          <cell r="A569">
            <v>41913</v>
          </cell>
          <cell r="B569">
            <v>1.2650999999999999</v>
          </cell>
        </row>
        <row r="570">
          <cell r="A570">
            <v>41912</v>
          </cell>
          <cell r="B570">
            <v>1.2685</v>
          </cell>
        </row>
        <row r="571">
          <cell r="A571">
            <v>41911</v>
          </cell>
          <cell r="B571">
            <v>1.2682</v>
          </cell>
        </row>
        <row r="572">
          <cell r="A572">
            <v>41910</v>
          </cell>
          <cell r="B572">
            <v>1.2682</v>
          </cell>
        </row>
        <row r="573">
          <cell r="A573">
            <v>41909</v>
          </cell>
          <cell r="B573">
            <v>1.2726999999999999</v>
          </cell>
        </row>
        <row r="574">
          <cell r="A574">
            <v>41908</v>
          </cell>
          <cell r="B574">
            <v>1.2749999999999999</v>
          </cell>
        </row>
        <row r="575">
          <cell r="A575">
            <v>41907</v>
          </cell>
          <cell r="B575">
            <v>1.2827</v>
          </cell>
        </row>
        <row r="576">
          <cell r="A576">
            <v>41906</v>
          </cell>
          <cell r="B576">
            <v>1.2861</v>
          </cell>
        </row>
        <row r="577">
          <cell r="A577">
            <v>41905</v>
          </cell>
          <cell r="B577">
            <v>1.2845</v>
          </cell>
        </row>
        <row r="578">
          <cell r="A578">
            <v>41904</v>
          </cell>
          <cell r="B578">
            <v>1.2827999999999999</v>
          </cell>
        </row>
        <row r="579">
          <cell r="A579">
            <v>41903</v>
          </cell>
          <cell r="B579">
            <v>1.2827999999999999</v>
          </cell>
        </row>
        <row r="580">
          <cell r="A580">
            <v>41902</v>
          </cell>
          <cell r="B580">
            <v>1.2879</v>
          </cell>
        </row>
        <row r="581">
          <cell r="A581">
            <v>41901</v>
          </cell>
          <cell r="B581">
            <v>1.2881</v>
          </cell>
        </row>
        <row r="582">
          <cell r="A582">
            <v>41900</v>
          </cell>
          <cell r="B582">
            <v>1.2948</v>
          </cell>
        </row>
        <row r="583">
          <cell r="A583">
            <v>41899</v>
          </cell>
          <cell r="B583">
            <v>1.2947</v>
          </cell>
        </row>
        <row r="584">
          <cell r="A584">
            <v>41898</v>
          </cell>
          <cell r="B584">
            <v>1.2944</v>
          </cell>
        </row>
        <row r="585">
          <cell r="A585">
            <v>41897</v>
          </cell>
          <cell r="B585">
            <v>1.2961</v>
          </cell>
        </row>
        <row r="586">
          <cell r="A586">
            <v>41896</v>
          </cell>
          <cell r="B586">
            <v>1.2961</v>
          </cell>
        </row>
        <row r="587">
          <cell r="A587">
            <v>41895</v>
          </cell>
          <cell r="B587">
            <v>1.2931999999999999</v>
          </cell>
        </row>
        <row r="588">
          <cell r="A588">
            <v>41894</v>
          </cell>
          <cell r="B588">
            <v>1.2922</v>
          </cell>
        </row>
        <row r="589">
          <cell r="A589">
            <v>41893</v>
          </cell>
          <cell r="B589">
            <v>1.2927</v>
          </cell>
        </row>
        <row r="590">
          <cell r="A590">
            <v>41892</v>
          </cell>
          <cell r="B590">
            <v>1.2896000000000001</v>
          </cell>
        </row>
        <row r="591">
          <cell r="A591">
            <v>41891</v>
          </cell>
          <cell r="B591">
            <v>1.2939000000000001</v>
          </cell>
        </row>
        <row r="592">
          <cell r="A592">
            <v>41890</v>
          </cell>
          <cell r="B592">
            <v>1.2948</v>
          </cell>
        </row>
        <row r="593">
          <cell r="A593">
            <v>41889</v>
          </cell>
          <cell r="B593">
            <v>1.2948</v>
          </cell>
        </row>
        <row r="594">
          <cell r="A594">
            <v>41888</v>
          </cell>
          <cell r="B594">
            <v>1.2946</v>
          </cell>
        </row>
        <row r="595">
          <cell r="A595">
            <v>41887</v>
          </cell>
          <cell r="B595">
            <v>1.3078000000000001</v>
          </cell>
        </row>
        <row r="596">
          <cell r="A596">
            <v>41886</v>
          </cell>
          <cell r="B596">
            <v>1.3138000000000001</v>
          </cell>
        </row>
        <row r="597">
          <cell r="A597">
            <v>41885</v>
          </cell>
          <cell r="B597">
            <v>1.3123</v>
          </cell>
        </row>
        <row r="598">
          <cell r="A598">
            <v>41884</v>
          </cell>
          <cell r="B598">
            <v>1.3130999999999999</v>
          </cell>
        </row>
        <row r="599">
          <cell r="A599">
            <v>41883</v>
          </cell>
          <cell r="B599">
            <v>1.3130999999999999</v>
          </cell>
        </row>
        <row r="600">
          <cell r="A600">
            <v>41882</v>
          </cell>
          <cell r="B600">
            <v>1.3130999999999999</v>
          </cell>
        </row>
        <row r="601">
          <cell r="A601">
            <v>41881</v>
          </cell>
          <cell r="B601">
            <v>1.3169999999999999</v>
          </cell>
        </row>
        <row r="602">
          <cell r="A602">
            <v>41880</v>
          </cell>
          <cell r="B602">
            <v>1.3191999999999999</v>
          </cell>
        </row>
        <row r="603">
          <cell r="A603">
            <v>41879</v>
          </cell>
          <cell r="B603">
            <v>1.3178000000000001</v>
          </cell>
        </row>
        <row r="604">
          <cell r="A604">
            <v>41878</v>
          </cell>
          <cell r="B604">
            <v>1.3192999999999999</v>
          </cell>
        </row>
        <row r="605">
          <cell r="A605">
            <v>41877</v>
          </cell>
          <cell r="B605">
            <v>1.3198000000000001</v>
          </cell>
        </row>
        <row r="606">
          <cell r="A606">
            <v>41876</v>
          </cell>
          <cell r="B606">
            <v>1.3240000000000001</v>
          </cell>
        </row>
        <row r="607">
          <cell r="A607">
            <v>41875</v>
          </cell>
          <cell r="B607">
            <v>1.3240000000000001</v>
          </cell>
        </row>
        <row r="608">
          <cell r="A608">
            <v>41874</v>
          </cell>
          <cell r="B608">
            <v>1.3268</v>
          </cell>
        </row>
        <row r="609">
          <cell r="A609">
            <v>41873</v>
          </cell>
          <cell r="B609">
            <v>1.3264</v>
          </cell>
        </row>
        <row r="610">
          <cell r="A610">
            <v>41872</v>
          </cell>
          <cell r="B610">
            <v>1.3295999999999999</v>
          </cell>
        </row>
        <row r="611">
          <cell r="A611">
            <v>41871</v>
          </cell>
          <cell r="B611">
            <v>1.3342000000000001</v>
          </cell>
        </row>
        <row r="612">
          <cell r="A612">
            <v>41870</v>
          </cell>
          <cell r="B612">
            <v>1.3382000000000001</v>
          </cell>
        </row>
        <row r="613">
          <cell r="A613">
            <v>41869</v>
          </cell>
          <cell r="B613">
            <v>1.3395999999999999</v>
          </cell>
        </row>
        <row r="614">
          <cell r="A614">
            <v>41868</v>
          </cell>
          <cell r="B614">
            <v>1.3395999999999999</v>
          </cell>
        </row>
        <row r="615">
          <cell r="A615">
            <v>41867</v>
          </cell>
          <cell r="B615">
            <v>1.3376999999999999</v>
          </cell>
        </row>
        <row r="616">
          <cell r="A616">
            <v>41866</v>
          </cell>
          <cell r="B616">
            <v>1.3369</v>
          </cell>
        </row>
        <row r="617">
          <cell r="A617">
            <v>41865</v>
          </cell>
          <cell r="B617">
            <v>1.3366</v>
          </cell>
        </row>
        <row r="618">
          <cell r="A618">
            <v>41864</v>
          </cell>
          <cell r="B618">
            <v>1.3364</v>
          </cell>
        </row>
        <row r="619">
          <cell r="A619">
            <v>41863</v>
          </cell>
          <cell r="B619">
            <v>1.3392999999999999</v>
          </cell>
        </row>
        <row r="620">
          <cell r="A620">
            <v>41862</v>
          </cell>
          <cell r="B620">
            <v>1.341</v>
          </cell>
        </row>
        <row r="621">
          <cell r="A621">
            <v>41861</v>
          </cell>
          <cell r="B621">
            <v>1.3409</v>
          </cell>
        </row>
        <row r="622">
          <cell r="A622">
            <v>41860</v>
          </cell>
          <cell r="B622">
            <v>1.3384</v>
          </cell>
        </row>
        <row r="623">
          <cell r="A623">
            <v>41859</v>
          </cell>
          <cell r="B623">
            <v>1.3372999999999999</v>
          </cell>
        </row>
        <row r="624">
          <cell r="A624">
            <v>41858</v>
          </cell>
          <cell r="B624">
            <v>1.3364</v>
          </cell>
        </row>
        <row r="625">
          <cell r="A625">
            <v>41857</v>
          </cell>
          <cell r="B625">
            <v>1.3398000000000001</v>
          </cell>
        </row>
        <row r="626">
          <cell r="A626">
            <v>41856</v>
          </cell>
          <cell r="B626">
            <v>1.3422000000000001</v>
          </cell>
        </row>
        <row r="627">
          <cell r="A627">
            <v>41855</v>
          </cell>
          <cell r="B627">
            <v>1.3429</v>
          </cell>
        </row>
        <row r="628">
          <cell r="A628">
            <v>41854</v>
          </cell>
          <cell r="B628">
            <v>1.3429</v>
          </cell>
        </row>
        <row r="629">
          <cell r="A629">
            <v>41853</v>
          </cell>
          <cell r="B629">
            <v>1.3401000000000001</v>
          </cell>
        </row>
        <row r="630">
          <cell r="A630">
            <v>41852</v>
          </cell>
          <cell r="B630">
            <v>1.3391</v>
          </cell>
        </row>
        <row r="631">
          <cell r="A631">
            <v>41851</v>
          </cell>
          <cell r="B631">
            <v>1.3398000000000001</v>
          </cell>
        </row>
        <row r="632">
          <cell r="A632">
            <v>41850</v>
          </cell>
          <cell r="B632">
            <v>1.3426</v>
          </cell>
        </row>
        <row r="633">
          <cell r="A633">
            <v>41849</v>
          </cell>
          <cell r="B633">
            <v>1.3433999999999999</v>
          </cell>
        </row>
        <row r="634">
          <cell r="A634">
            <v>41848</v>
          </cell>
          <cell r="B634">
            <v>1.3428</v>
          </cell>
        </row>
        <row r="635">
          <cell r="A635">
            <v>41847</v>
          </cell>
          <cell r="B635">
            <v>1.3428</v>
          </cell>
        </row>
        <row r="636">
          <cell r="A636">
            <v>41846</v>
          </cell>
          <cell r="B636">
            <v>1.345</v>
          </cell>
        </row>
        <row r="637">
          <cell r="A637">
            <v>41845</v>
          </cell>
          <cell r="B637">
            <v>1.3464</v>
          </cell>
        </row>
        <row r="638">
          <cell r="A638">
            <v>41844</v>
          </cell>
          <cell r="B638">
            <v>1.3464</v>
          </cell>
        </row>
        <row r="639">
          <cell r="A639">
            <v>41843</v>
          </cell>
          <cell r="B639">
            <v>1.3496999999999999</v>
          </cell>
        </row>
        <row r="640">
          <cell r="A640">
            <v>41842</v>
          </cell>
          <cell r="B640">
            <v>1.3527</v>
          </cell>
        </row>
        <row r="641">
          <cell r="A641">
            <v>41841</v>
          </cell>
          <cell r="B641">
            <v>1.3520000000000001</v>
          </cell>
        </row>
        <row r="642">
          <cell r="A642">
            <v>41840</v>
          </cell>
          <cell r="B642">
            <v>1.3523000000000001</v>
          </cell>
        </row>
        <row r="643">
          <cell r="A643">
            <v>41839</v>
          </cell>
          <cell r="B643">
            <v>1.3522000000000001</v>
          </cell>
        </row>
        <row r="644">
          <cell r="A644">
            <v>41838</v>
          </cell>
          <cell r="B644">
            <v>1.3527</v>
          </cell>
        </row>
        <row r="645">
          <cell r="A645">
            <v>41837</v>
          </cell>
          <cell r="B645">
            <v>1.3546</v>
          </cell>
        </row>
        <row r="646">
          <cell r="A646">
            <v>41836</v>
          </cell>
          <cell r="B646">
            <v>1.3601000000000001</v>
          </cell>
        </row>
        <row r="647">
          <cell r="A647">
            <v>41835</v>
          </cell>
          <cell r="B647">
            <v>1.3613999999999999</v>
          </cell>
        </row>
        <row r="648">
          <cell r="A648">
            <v>41834</v>
          </cell>
          <cell r="B648">
            <v>1.3602000000000001</v>
          </cell>
        </row>
        <row r="649">
          <cell r="A649">
            <v>41833</v>
          </cell>
          <cell r="B649">
            <v>1.3602000000000001</v>
          </cell>
        </row>
        <row r="650">
          <cell r="A650">
            <v>41832</v>
          </cell>
          <cell r="B650">
            <v>1.3604000000000001</v>
          </cell>
        </row>
        <row r="651">
          <cell r="A651">
            <v>41831</v>
          </cell>
          <cell r="B651">
            <v>1.3624000000000001</v>
          </cell>
        </row>
        <row r="652">
          <cell r="A652">
            <v>41830</v>
          </cell>
          <cell r="B652">
            <v>1.3619000000000001</v>
          </cell>
        </row>
        <row r="653">
          <cell r="A653">
            <v>41829</v>
          </cell>
          <cell r="B653">
            <v>1.3604000000000001</v>
          </cell>
        </row>
        <row r="654">
          <cell r="A654">
            <v>41828</v>
          </cell>
          <cell r="B654">
            <v>1.3593</v>
          </cell>
        </row>
        <row r="655">
          <cell r="A655">
            <v>41827</v>
          </cell>
          <cell r="B655">
            <v>1.3592</v>
          </cell>
        </row>
        <row r="656">
          <cell r="A656">
            <v>41826</v>
          </cell>
          <cell r="B656">
            <v>1.3595999999999999</v>
          </cell>
        </row>
        <row r="657">
          <cell r="A657">
            <v>41825</v>
          </cell>
          <cell r="B657">
            <v>1.3597999999999999</v>
          </cell>
        </row>
        <row r="658">
          <cell r="A658">
            <v>41824</v>
          </cell>
          <cell r="B658">
            <v>1.3636999999999999</v>
          </cell>
        </row>
        <row r="659">
          <cell r="A659">
            <v>41823</v>
          </cell>
          <cell r="B659">
            <v>1.3665</v>
          </cell>
        </row>
        <row r="660">
          <cell r="A660">
            <v>41822</v>
          </cell>
          <cell r="B660">
            <v>1.3687</v>
          </cell>
        </row>
        <row r="661">
          <cell r="A661">
            <v>41821</v>
          </cell>
          <cell r="B661">
            <v>1.3660000000000001</v>
          </cell>
        </row>
        <row r="662">
          <cell r="A662">
            <v>41820</v>
          </cell>
          <cell r="B662">
            <v>1.3645</v>
          </cell>
        </row>
        <row r="663">
          <cell r="A663">
            <v>41819</v>
          </cell>
          <cell r="B663">
            <v>1.3645</v>
          </cell>
        </row>
        <row r="664">
          <cell r="A664">
            <v>41818</v>
          </cell>
          <cell r="B664">
            <v>1.3625</v>
          </cell>
        </row>
        <row r="665">
          <cell r="A665">
            <v>41817</v>
          </cell>
          <cell r="B665">
            <v>1.3619000000000001</v>
          </cell>
        </row>
        <row r="666">
          <cell r="A666">
            <v>41816</v>
          </cell>
          <cell r="B666">
            <v>1.3615999999999999</v>
          </cell>
        </row>
        <row r="667">
          <cell r="A667">
            <v>41815</v>
          </cell>
          <cell r="B667">
            <v>1.3604000000000001</v>
          </cell>
        </row>
        <row r="668">
          <cell r="A668">
            <v>41814</v>
          </cell>
          <cell r="B668">
            <v>1.3594999999999999</v>
          </cell>
        </row>
        <row r="669">
          <cell r="A669">
            <v>41813</v>
          </cell>
          <cell r="B669">
            <v>1.3597999999999999</v>
          </cell>
        </row>
        <row r="670">
          <cell r="A670">
            <v>41812</v>
          </cell>
          <cell r="B670">
            <v>1.3597999999999999</v>
          </cell>
        </row>
        <row r="671">
          <cell r="A671">
            <v>41811</v>
          </cell>
          <cell r="B671">
            <v>1.3602000000000001</v>
          </cell>
        </row>
        <row r="672">
          <cell r="A672">
            <v>41810</v>
          </cell>
          <cell r="B672">
            <v>1.3608</v>
          </cell>
        </row>
        <row r="673">
          <cell r="A673">
            <v>41809</v>
          </cell>
          <cell r="B673">
            <v>1.3559000000000001</v>
          </cell>
        </row>
        <row r="674">
          <cell r="A674">
            <v>41808</v>
          </cell>
          <cell r="B674">
            <v>1.3557999999999999</v>
          </cell>
        </row>
        <row r="675">
          <cell r="A675">
            <v>41807</v>
          </cell>
          <cell r="B675">
            <v>1.3547</v>
          </cell>
        </row>
        <row r="676">
          <cell r="A676">
            <v>41806</v>
          </cell>
          <cell r="B676">
            <v>1.3537999999999999</v>
          </cell>
        </row>
        <row r="677">
          <cell r="A677">
            <v>41805</v>
          </cell>
          <cell r="B677">
            <v>1.3537999999999999</v>
          </cell>
        </row>
        <row r="678">
          <cell r="A678">
            <v>41804</v>
          </cell>
          <cell r="B678">
            <v>1.3549</v>
          </cell>
        </row>
        <row r="679">
          <cell r="A679">
            <v>41803</v>
          </cell>
          <cell r="B679">
            <v>1.3540000000000001</v>
          </cell>
        </row>
        <row r="680">
          <cell r="A680">
            <v>41802</v>
          </cell>
          <cell r="B680">
            <v>1.3534999999999999</v>
          </cell>
        </row>
        <row r="681">
          <cell r="A681">
            <v>41801</v>
          </cell>
          <cell r="B681">
            <v>1.3567</v>
          </cell>
        </row>
        <row r="682">
          <cell r="A682">
            <v>41800</v>
          </cell>
          <cell r="B682">
            <v>1.3623000000000001</v>
          </cell>
        </row>
        <row r="683">
          <cell r="A683">
            <v>41799</v>
          </cell>
          <cell r="B683">
            <v>1.3638999999999999</v>
          </cell>
        </row>
        <row r="684">
          <cell r="A684">
            <v>41798</v>
          </cell>
          <cell r="B684">
            <v>1.3638999999999999</v>
          </cell>
        </row>
        <row r="685">
          <cell r="A685">
            <v>41797</v>
          </cell>
          <cell r="B685">
            <v>1.3647</v>
          </cell>
        </row>
        <row r="686">
          <cell r="A686">
            <v>41796</v>
          </cell>
          <cell r="B686">
            <v>1.3609</v>
          </cell>
        </row>
        <row r="687">
          <cell r="A687">
            <v>41795</v>
          </cell>
          <cell r="B687">
            <v>1.3613999999999999</v>
          </cell>
        </row>
        <row r="688">
          <cell r="A688">
            <v>41794</v>
          </cell>
          <cell r="B688">
            <v>1.3612</v>
          </cell>
        </row>
        <row r="689">
          <cell r="A689">
            <v>41793</v>
          </cell>
          <cell r="B689">
            <v>1.3613999999999999</v>
          </cell>
        </row>
        <row r="690">
          <cell r="A690">
            <v>41792</v>
          </cell>
          <cell r="B690">
            <v>1.3629</v>
          </cell>
        </row>
        <row r="691">
          <cell r="A691">
            <v>41791</v>
          </cell>
          <cell r="B691">
            <v>1.3629</v>
          </cell>
        </row>
        <row r="692">
          <cell r="A692">
            <v>41790</v>
          </cell>
          <cell r="B692">
            <v>1.3615999999999999</v>
          </cell>
        </row>
        <row r="693">
          <cell r="A693">
            <v>41789</v>
          </cell>
          <cell r="B693">
            <v>1.3604000000000001</v>
          </cell>
        </row>
        <row r="694">
          <cell r="A694">
            <v>41788</v>
          </cell>
          <cell r="B694">
            <v>1.3616999999999999</v>
          </cell>
        </row>
        <row r="695">
          <cell r="A695">
            <v>41787</v>
          </cell>
          <cell r="B695">
            <v>1.3642000000000001</v>
          </cell>
        </row>
        <row r="696">
          <cell r="A696">
            <v>41786</v>
          </cell>
          <cell r="B696">
            <v>1.3633999999999999</v>
          </cell>
        </row>
        <row r="697">
          <cell r="A697">
            <v>41785</v>
          </cell>
          <cell r="B697">
            <v>1.3624000000000001</v>
          </cell>
        </row>
        <row r="698">
          <cell r="A698">
            <v>41784</v>
          </cell>
          <cell r="B698">
            <v>1.3624000000000001</v>
          </cell>
        </row>
        <row r="699">
          <cell r="A699">
            <v>41783</v>
          </cell>
          <cell r="B699">
            <v>1.3637999999999999</v>
          </cell>
        </row>
        <row r="700">
          <cell r="A700">
            <v>41782</v>
          </cell>
          <cell r="B700">
            <v>1.3668</v>
          </cell>
        </row>
        <row r="701">
          <cell r="A701">
            <v>41781</v>
          </cell>
          <cell r="B701">
            <v>1.369</v>
          </cell>
        </row>
        <row r="702">
          <cell r="A702">
            <v>41780</v>
          </cell>
          <cell r="B702">
            <v>1.3702000000000001</v>
          </cell>
        </row>
        <row r="703">
          <cell r="A703">
            <v>41779</v>
          </cell>
          <cell r="B703">
            <v>1.371</v>
          </cell>
        </row>
        <row r="704">
          <cell r="A704">
            <v>41778</v>
          </cell>
          <cell r="B704">
            <v>1.3693</v>
          </cell>
        </row>
        <row r="705">
          <cell r="A705">
            <v>41777</v>
          </cell>
          <cell r="B705">
            <v>1.3693</v>
          </cell>
        </row>
        <row r="706">
          <cell r="A706">
            <v>41776</v>
          </cell>
          <cell r="B706">
            <v>1.3708</v>
          </cell>
        </row>
        <row r="707">
          <cell r="A707">
            <v>41775</v>
          </cell>
          <cell r="B707">
            <v>1.37</v>
          </cell>
        </row>
        <row r="708">
          <cell r="A708">
            <v>41774</v>
          </cell>
          <cell r="B708">
            <v>1.3711</v>
          </cell>
        </row>
        <row r="709">
          <cell r="A709">
            <v>41773</v>
          </cell>
          <cell r="B709">
            <v>1.3734999999999999</v>
          </cell>
        </row>
        <row r="710">
          <cell r="A710">
            <v>41772</v>
          </cell>
          <cell r="B710">
            <v>1.3759999999999999</v>
          </cell>
        </row>
        <row r="711">
          <cell r="A711">
            <v>41771</v>
          </cell>
          <cell r="B711">
            <v>1.3756999999999999</v>
          </cell>
        </row>
        <row r="712">
          <cell r="A712">
            <v>41770</v>
          </cell>
          <cell r="B712">
            <v>1.3756999999999999</v>
          </cell>
        </row>
        <row r="713">
          <cell r="A713">
            <v>41769</v>
          </cell>
          <cell r="B713">
            <v>1.3805000000000001</v>
          </cell>
        </row>
        <row r="714">
          <cell r="A714">
            <v>41768</v>
          </cell>
          <cell r="B714">
            <v>1.3902000000000001</v>
          </cell>
        </row>
        <row r="715">
          <cell r="A715">
            <v>41767</v>
          </cell>
          <cell r="B715">
            <v>1.3923000000000001</v>
          </cell>
        </row>
        <row r="716">
          <cell r="A716">
            <v>41766</v>
          </cell>
          <cell r="B716">
            <v>1.3907</v>
          </cell>
        </row>
        <row r="717">
          <cell r="A717">
            <v>41765</v>
          </cell>
          <cell r="B717">
            <v>1.3875</v>
          </cell>
        </row>
        <row r="718">
          <cell r="A718">
            <v>41764</v>
          </cell>
          <cell r="B718">
            <v>1.3869</v>
          </cell>
        </row>
        <row r="719">
          <cell r="A719">
            <v>41763</v>
          </cell>
          <cell r="B719">
            <v>1.3869</v>
          </cell>
        </row>
        <row r="720">
          <cell r="A720">
            <v>41762</v>
          </cell>
          <cell r="B720">
            <v>1.3859999999999999</v>
          </cell>
        </row>
        <row r="721">
          <cell r="A721">
            <v>41761</v>
          </cell>
          <cell r="B721">
            <v>1.3872</v>
          </cell>
        </row>
        <row r="722">
          <cell r="A722">
            <v>41760</v>
          </cell>
          <cell r="B722">
            <v>1.3832</v>
          </cell>
        </row>
        <row r="723">
          <cell r="A723">
            <v>41759</v>
          </cell>
          <cell r="B723">
            <v>1.3843000000000001</v>
          </cell>
        </row>
        <row r="724">
          <cell r="A724">
            <v>41758</v>
          </cell>
          <cell r="B724">
            <v>1.3845000000000001</v>
          </cell>
        </row>
        <row r="725">
          <cell r="A725">
            <v>41757</v>
          </cell>
          <cell r="B725">
            <v>1.383</v>
          </cell>
        </row>
        <row r="726">
          <cell r="A726">
            <v>41756</v>
          </cell>
          <cell r="B726">
            <v>1.383</v>
          </cell>
        </row>
        <row r="727">
          <cell r="A727">
            <v>41755</v>
          </cell>
          <cell r="B727">
            <v>1.3835</v>
          </cell>
        </row>
        <row r="728">
          <cell r="A728">
            <v>41754</v>
          </cell>
          <cell r="B728">
            <v>1.3822000000000001</v>
          </cell>
        </row>
        <row r="729">
          <cell r="A729">
            <v>41753</v>
          </cell>
          <cell r="B729">
            <v>1.3821000000000001</v>
          </cell>
        </row>
        <row r="730">
          <cell r="A730">
            <v>41752</v>
          </cell>
          <cell r="B730">
            <v>1.3801000000000001</v>
          </cell>
        </row>
        <row r="731">
          <cell r="A731">
            <v>41751</v>
          </cell>
          <cell r="B731">
            <v>1.3809</v>
          </cell>
        </row>
        <row r="732">
          <cell r="A732">
            <v>41750</v>
          </cell>
          <cell r="B732">
            <v>1.3804000000000001</v>
          </cell>
        </row>
        <row r="733">
          <cell r="A733">
            <v>41749</v>
          </cell>
          <cell r="B733">
            <v>1.3804000000000001</v>
          </cell>
        </row>
        <row r="734">
          <cell r="A734">
            <v>41748</v>
          </cell>
          <cell r="B734">
            <v>1.3815</v>
          </cell>
        </row>
        <row r="735">
          <cell r="A735">
            <v>41747</v>
          </cell>
          <cell r="B735">
            <v>1.3834</v>
          </cell>
        </row>
        <row r="736">
          <cell r="A736">
            <v>41746</v>
          </cell>
          <cell r="B736">
            <v>1.3822000000000001</v>
          </cell>
        </row>
        <row r="737">
          <cell r="A737">
            <v>41745</v>
          </cell>
          <cell r="B737">
            <v>1.3811</v>
          </cell>
        </row>
        <row r="738">
          <cell r="A738">
            <v>41744</v>
          </cell>
          <cell r="B738">
            <v>1.3835</v>
          </cell>
        </row>
        <row r="739">
          <cell r="A739">
            <v>41743</v>
          </cell>
          <cell r="B739">
            <v>1.3883000000000001</v>
          </cell>
        </row>
        <row r="740">
          <cell r="A740">
            <v>41742</v>
          </cell>
          <cell r="B740">
            <v>1.3883000000000001</v>
          </cell>
        </row>
        <row r="741">
          <cell r="A741">
            <v>41741</v>
          </cell>
          <cell r="B741">
            <v>1.3889</v>
          </cell>
        </row>
        <row r="742">
          <cell r="A742">
            <v>41740</v>
          </cell>
          <cell r="B742">
            <v>1.3865000000000001</v>
          </cell>
        </row>
        <row r="743">
          <cell r="A743">
            <v>41739</v>
          </cell>
          <cell r="B743">
            <v>1.3804000000000001</v>
          </cell>
        </row>
        <row r="744">
          <cell r="A744">
            <v>41738</v>
          </cell>
          <cell r="B744">
            <v>1.3767</v>
          </cell>
        </row>
        <row r="745">
          <cell r="A745">
            <v>41737</v>
          </cell>
          <cell r="B745">
            <v>1.3717999999999999</v>
          </cell>
        </row>
        <row r="746">
          <cell r="A746">
            <v>41736</v>
          </cell>
          <cell r="B746">
            <v>1.3702000000000001</v>
          </cell>
        </row>
        <row r="747">
          <cell r="A747">
            <v>41735</v>
          </cell>
          <cell r="B747">
            <v>1.3702000000000001</v>
          </cell>
        </row>
        <row r="748">
          <cell r="A748">
            <v>41734</v>
          </cell>
          <cell r="B748">
            <v>1.3707</v>
          </cell>
        </row>
        <row r="749">
          <cell r="A749">
            <v>41733</v>
          </cell>
          <cell r="B749">
            <v>1.3747</v>
          </cell>
        </row>
        <row r="750">
          <cell r="A750">
            <v>41732</v>
          </cell>
          <cell r="B750">
            <v>1.3787</v>
          </cell>
        </row>
        <row r="751">
          <cell r="A751">
            <v>41731</v>
          </cell>
          <cell r="B751">
            <v>1.3786</v>
          </cell>
        </row>
        <row r="752">
          <cell r="A752">
            <v>41730</v>
          </cell>
          <cell r="B752">
            <v>1.3767</v>
          </cell>
        </row>
        <row r="753">
          <cell r="A753">
            <v>41729</v>
          </cell>
          <cell r="B753">
            <v>1.3752</v>
          </cell>
        </row>
        <row r="754">
          <cell r="A754">
            <v>41728</v>
          </cell>
          <cell r="B754">
            <v>1.3752</v>
          </cell>
        </row>
        <row r="755">
          <cell r="A755">
            <v>41727</v>
          </cell>
          <cell r="B755">
            <v>1.3743000000000001</v>
          </cell>
        </row>
        <row r="756">
          <cell r="A756">
            <v>41726</v>
          </cell>
          <cell r="B756">
            <v>1.3768</v>
          </cell>
        </row>
        <row r="757">
          <cell r="A757">
            <v>41725</v>
          </cell>
          <cell r="B757">
            <v>1.3804000000000001</v>
          </cell>
        </row>
        <row r="758">
          <cell r="A758">
            <v>41724</v>
          </cell>
          <cell r="B758">
            <v>1.3821000000000001</v>
          </cell>
        </row>
        <row r="759">
          <cell r="A759">
            <v>41723</v>
          </cell>
          <cell r="B759">
            <v>1.3794999999999999</v>
          </cell>
        </row>
        <row r="760">
          <cell r="A760">
            <v>41722</v>
          </cell>
          <cell r="B760">
            <v>1.3791</v>
          </cell>
        </row>
        <row r="761">
          <cell r="A761">
            <v>41721</v>
          </cell>
          <cell r="B761">
            <v>1.3791</v>
          </cell>
        </row>
        <row r="762">
          <cell r="A762">
            <v>41720</v>
          </cell>
          <cell r="B762">
            <v>1.3788</v>
          </cell>
        </row>
        <row r="763">
          <cell r="A763">
            <v>41719</v>
          </cell>
          <cell r="B763">
            <v>1.3803000000000001</v>
          </cell>
        </row>
        <row r="764">
          <cell r="A764">
            <v>41718</v>
          </cell>
          <cell r="B764">
            <v>1.391</v>
          </cell>
        </row>
        <row r="765">
          <cell r="A765">
            <v>41717</v>
          </cell>
          <cell r="B765">
            <v>1.3919999999999999</v>
          </cell>
        </row>
        <row r="766">
          <cell r="A766">
            <v>41716</v>
          </cell>
          <cell r="B766">
            <v>1.3909</v>
          </cell>
        </row>
        <row r="767">
          <cell r="A767">
            <v>41715</v>
          </cell>
          <cell r="B767">
            <v>1.3907</v>
          </cell>
        </row>
        <row r="768">
          <cell r="A768">
            <v>41714</v>
          </cell>
          <cell r="B768">
            <v>1.3907</v>
          </cell>
        </row>
        <row r="769">
          <cell r="A769">
            <v>41713</v>
          </cell>
          <cell r="B769">
            <v>1.3882000000000001</v>
          </cell>
        </row>
        <row r="770">
          <cell r="A770">
            <v>41712</v>
          </cell>
          <cell r="B770">
            <v>1.3916999999999999</v>
          </cell>
        </row>
        <row r="771">
          <cell r="A771">
            <v>41711</v>
          </cell>
          <cell r="B771">
            <v>1.3873</v>
          </cell>
        </row>
        <row r="772">
          <cell r="A772">
            <v>41710</v>
          </cell>
          <cell r="B772">
            <v>1.3864000000000001</v>
          </cell>
        </row>
        <row r="773">
          <cell r="A773">
            <v>41709</v>
          </cell>
          <cell r="B773">
            <v>1.3878999999999999</v>
          </cell>
        </row>
        <row r="774">
          <cell r="A774">
            <v>41708</v>
          </cell>
          <cell r="B774">
            <v>1.3875</v>
          </cell>
        </row>
        <row r="775">
          <cell r="A775">
            <v>41707</v>
          </cell>
          <cell r="B775">
            <v>1.3875</v>
          </cell>
        </row>
        <row r="776">
          <cell r="A776">
            <v>41706</v>
          </cell>
          <cell r="B776">
            <v>1.3869</v>
          </cell>
        </row>
        <row r="777">
          <cell r="A777">
            <v>41705</v>
          </cell>
          <cell r="B777">
            <v>1.3768</v>
          </cell>
        </row>
        <row r="778">
          <cell r="A778">
            <v>41704</v>
          </cell>
          <cell r="B778">
            <v>1.3732</v>
          </cell>
        </row>
        <row r="779">
          <cell r="A779">
            <v>41703</v>
          </cell>
          <cell r="B779">
            <v>1.3743000000000001</v>
          </cell>
        </row>
        <row r="780">
          <cell r="A780">
            <v>41702</v>
          </cell>
          <cell r="B780">
            <v>1.3771</v>
          </cell>
        </row>
        <row r="781">
          <cell r="A781">
            <v>41701</v>
          </cell>
          <cell r="B781">
            <v>1.3798999999999999</v>
          </cell>
        </row>
        <row r="782">
          <cell r="A782">
            <v>41700</v>
          </cell>
          <cell r="B782">
            <v>1.3798999999999999</v>
          </cell>
        </row>
        <row r="783">
          <cell r="A783">
            <v>41699</v>
          </cell>
          <cell r="B783">
            <v>1.3751</v>
          </cell>
        </row>
        <row r="784">
          <cell r="A784">
            <v>41698</v>
          </cell>
          <cell r="B784">
            <v>1.3682000000000001</v>
          </cell>
        </row>
        <row r="785">
          <cell r="A785">
            <v>41697</v>
          </cell>
          <cell r="B785">
            <v>1.3722000000000001</v>
          </cell>
        </row>
        <row r="786">
          <cell r="A786">
            <v>41696</v>
          </cell>
          <cell r="B786">
            <v>1.3742000000000001</v>
          </cell>
        </row>
        <row r="787">
          <cell r="A787">
            <v>41695</v>
          </cell>
          <cell r="B787">
            <v>1.3736999999999999</v>
          </cell>
        </row>
        <row r="788">
          <cell r="A788">
            <v>41694</v>
          </cell>
          <cell r="B788">
            <v>1.3734999999999999</v>
          </cell>
        </row>
        <row r="789">
          <cell r="A789">
            <v>41693</v>
          </cell>
          <cell r="B789">
            <v>1.3734999999999999</v>
          </cell>
        </row>
        <row r="790">
          <cell r="A790">
            <v>41692</v>
          </cell>
          <cell r="B790">
            <v>1.3720000000000001</v>
          </cell>
        </row>
        <row r="791">
          <cell r="A791">
            <v>41691</v>
          </cell>
          <cell r="B791">
            <v>1.3723000000000001</v>
          </cell>
        </row>
        <row r="792">
          <cell r="A792">
            <v>41690</v>
          </cell>
          <cell r="B792">
            <v>1.3754999999999999</v>
          </cell>
        </row>
        <row r="793">
          <cell r="A793">
            <v>41689</v>
          </cell>
          <cell r="B793">
            <v>1.3725000000000001</v>
          </cell>
        </row>
        <row r="794">
          <cell r="A794">
            <v>41688</v>
          </cell>
          <cell r="B794">
            <v>1.3705000000000001</v>
          </cell>
        </row>
        <row r="795">
          <cell r="A795">
            <v>41687</v>
          </cell>
          <cell r="B795">
            <v>1.3689</v>
          </cell>
        </row>
        <row r="796">
          <cell r="A796">
            <v>41686</v>
          </cell>
          <cell r="B796">
            <v>1.369</v>
          </cell>
        </row>
        <row r="797">
          <cell r="A797">
            <v>41685</v>
          </cell>
          <cell r="B797">
            <v>1.3689</v>
          </cell>
        </row>
        <row r="798">
          <cell r="A798">
            <v>41684</v>
          </cell>
          <cell r="B798">
            <v>1.3637999999999999</v>
          </cell>
        </row>
        <row r="799">
          <cell r="A799">
            <v>41683</v>
          </cell>
          <cell r="B799">
            <v>1.3614999999999999</v>
          </cell>
        </row>
        <row r="800">
          <cell r="A800">
            <v>41682</v>
          </cell>
          <cell r="B800">
            <v>1.3657999999999999</v>
          </cell>
        </row>
        <row r="801">
          <cell r="A801">
            <v>41681</v>
          </cell>
          <cell r="B801">
            <v>1.3632</v>
          </cell>
        </row>
        <row r="802">
          <cell r="A802">
            <v>41680</v>
          </cell>
          <cell r="B802">
            <v>1.3633</v>
          </cell>
        </row>
        <row r="803">
          <cell r="A803">
            <v>41679</v>
          </cell>
          <cell r="B803">
            <v>1.3633999999999999</v>
          </cell>
        </row>
        <row r="804">
          <cell r="A804">
            <v>41678</v>
          </cell>
          <cell r="B804">
            <v>1.3592</v>
          </cell>
        </row>
        <row r="805">
          <cell r="A805">
            <v>41677</v>
          </cell>
          <cell r="B805">
            <v>1.3547</v>
          </cell>
        </row>
        <row r="806">
          <cell r="A806">
            <v>41676</v>
          </cell>
          <cell r="B806">
            <v>1.3519000000000001</v>
          </cell>
        </row>
        <row r="807">
          <cell r="A807">
            <v>41675</v>
          </cell>
          <cell r="B807">
            <v>1.3515999999999999</v>
          </cell>
        </row>
        <row r="808">
          <cell r="A808">
            <v>41674</v>
          </cell>
          <cell r="B808">
            <v>1.3498000000000001</v>
          </cell>
        </row>
        <row r="809">
          <cell r="A809">
            <v>41673</v>
          </cell>
          <cell r="B809">
            <v>1.3481000000000001</v>
          </cell>
        </row>
        <row r="810">
          <cell r="A810">
            <v>41672</v>
          </cell>
          <cell r="B810">
            <v>1.3481000000000001</v>
          </cell>
        </row>
        <row r="811">
          <cell r="A811">
            <v>41671</v>
          </cell>
          <cell r="B811">
            <v>1.3532</v>
          </cell>
        </row>
        <row r="812">
          <cell r="A812">
            <v>41670</v>
          </cell>
          <cell r="B812">
            <v>1.3611</v>
          </cell>
        </row>
        <row r="813">
          <cell r="A813">
            <v>41669</v>
          </cell>
          <cell r="B813">
            <v>1.3657999999999999</v>
          </cell>
        </row>
        <row r="814">
          <cell r="A814">
            <v>41668</v>
          </cell>
          <cell r="B814">
            <v>1.3665</v>
          </cell>
        </row>
        <row r="815">
          <cell r="A815">
            <v>41667</v>
          </cell>
          <cell r="B815">
            <v>1.3677999999999999</v>
          </cell>
        </row>
        <row r="816">
          <cell r="A816">
            <v>41666</v>
          </cell>
          <cell r="B816">
            <v>1.3674999999999999</v>
          </cell>
        </row>
        <row r="817">
          <cell r="A817">
            <v>41665</v>
          </cell>
          <cell r="B817">
            <v>1.3674999999999999</v>
          </cell>
        </row>
        <row r="818">
          <cell r="A818">
            <v>41664</v>
          </cell>
          <cell r="B818">
            <v>1.3686</v>
          </cell>
        </row>
        <row r="819">
          <cell r="A819">
            <v>41663</v>
          </cell>
          <cell r="B819">
            <v>1.3606</v>
          </cell>
        </row>
        <row r="820">
          <cell r="A820">
            <v>41662</v>
          </cell>
          <cell r="B820">
            <v>1.3555999999999999</v>
          </cell>
        </row>
        <row r="821">
          <cell r="A821">
            <v>41661</v>
          </cell>
          <cell r="B821">
            <v>1.3545</v>
          </cell>
        </row>
        <row r="822">
          <cell r="A822">
            <v>41660</v>
          </cell>
          <cell r="B822">
            <v>1.3545</v>
          </cell>
        </row>
        <row r="823">
          <cell r="A823">
            <v>41659</v>
          </cell>
          <cell r="B823">
            <v>1.3540000000000001</v>
          </cell>
        </row>
        <row r="824">
          <cell r="A824">
            <v>41658</v>
          </cell>
          <cell r="B824">
            <v>1.3540000000000001</v>
          </cell>
        </row>
        <row r="825">
          <cell r="A825">
            <v>41657</v>
          </cell>
          <cell r="B825">
            <v>1.3589</v>
          </cell>
        </row>
        <row r="826">
          <cell r="A826">
            <v>41656</v>
          </cell>
          <cell r="B826">
            <v>1.3611</v>
          </cell>
        </row>
        <row r="827">
          <cell r="A827">
            <v>41655</v>
          </cell>
          <cell r="B827">
            <v>1.3627</v>
          </cell>
        </row>
        <row r="828">
          <cell r="A828">
            <v>41654</v>
          </cell>
          <cell r="B828">
            <v>1.3671</v>
          </cell>
        </row>
        <row r="829">
          <cell r="A829">
            <v>41653</v>
          </cell>
          <cell r="B829">
            <v>1.3665</v>
          </cell>
        </row>
        <row r="830">
          <cell r="A830">
            <v>41652</v>
          </cell>
          <cell r="B830">
            <v>1.3668</v>
          </cell>
        </row>
        <row r="831">
          <cell r="A831">
            <v>41651</v>
          </cell>
          <cell r="B831">
            <v>1.3668</v>
          </cell>
        </row>
        <row r="832">
          <cell r="A832">
            <v>41650</v>
          </cell>
          <cell r="B832">
            <v>1.3623000000000001</v>
          </cell>
        </row>
        <row r="833">
          <cell r="A833">
            <v>41649</v>
          </cell>
          <cell r="B833">
            <v>1.3588</v>
          </cell>
        </row>
        <row r="834">
          <cell r="A834">
            <v>41648</v>
          </cell>
          <cell r="B834">
            <v>1.3603000000000001</v>
          </cell>
        </row>
        <row r="835">
          <cell r="A835">
            <v>41647</v>
          </cell>
          <cell r="B835">
            <v>1.3625</v>
          </cell>
        </row>
        <row r="836">
          <cell r="A836">
            <v>41646</v>
          </cell>
          <cell r="B836">
            <v>1.3604000000000001</v>
          </cell>
        </row>
        <row r="837">
          <cell r="A837">
            <v>41645</v>
          </cell>
          <cell r="B837">
            <v>1.3587</v>
          </cell>
        </row>
        <row r="838">
          <cell r="A838">
            <v>41644</v>
          </cell>
          <cell r="B838">
            <v>1.3587</v>
          </cell>
        </row>
        <row r="839">
          <cell r="A839">
            <v>41643</v>
          </cell>
          <cell r="B839">
            <v>1.3638999999999999</v>
          </cell>
        </row>
        <row r="840">
          <cell r="A840">
            <v>41642</v>
          </cell>
          <cell r="B840">
            <v>1.3714999999999999</v>
          </cell>
        </row>
        <row r="841">
          <cell r="A841">
            <v>41641</v>
          </cell>
          <cell r="B841">
            <v>1.3787</v>
          </cell>
        </row>
        <row r="842">
          <cell r="A842">
            <v>41640</v>
          </cell>
          <cell r="B842">
            <v>1.3786</v>
          </cell>
        </row>
        <row r="843">
          <cell r="A843">
            <v>41639</v>
          </cell>
          <cell r="B843">
            <v>1.3766</v>
          </cell>
        </row>
        <row r="844">
          <cell r="A844">
            <v>41638</v>
          </cell>
          <cell r="B844">
            <v>1.3743000000000001</v>
          </cell>
        </row>
        <row r="845">
          <cell r="A845">
            <v>41637</v>
          </cell>
          <cell r="B845">
            <v>1.3743000000000001</v>
          </cell>
        </row>
        <row r="846">
          <cell r="A846">
            <v>41636</v>
          </cell>
          <cell r="B846">
            <v>1.3757999999999999</v>
          </cell>
        </row>
        <row r="847">
          <cell r="A847">
            <v>41635</v>
          </cell>
          <cell r="B847">
            <v>1.3684000000000001</v>
          </cell>
        </row>
        <row r="848">
          <cell r="A848">
            <v>41634</v>
          </cell>
          <cell r="B848">
            <v>1.3681000000000001</v>
          </cell>
        </row>
        <row r="849">
          <cell r="A849">
            <v>41633</v>
          </cell>
          <cell r="B849">
            <v>1.3681000000000001</v>
          </cell>
        </row>
        <row r="850">
          <cell r="A850">
            <v>41632</v>
          </cell>
          <cell r="B850">
            <v>1.3686</v>
          </cell>
        </row>
        <row r="851">
          <cell r="A851">
            <v>41631</v>
          </cell>
          <cell r="B851">
            <v>1.3671</v>
          </cell>
        </row>
        <row r="852">
          <cell r="A852">
            <v>41630</v>
          </cell>
          <cell r="B852">
            <v>1.3671</v>
          </cell>
        </row>
        <row r="853">
          <cell r="A853">
            <v>41629</v>
          </cell>
          <cell r="B853">
            <v>1.3653</v>
          </cell>
        </row>
        <row r="854">
          <cell r="A854">
            <v>41628</v>
          </cell>
          <cell r="B854">
            <v>1.367</v>
          </cell>
        </row>
        <row r="855">
          <cell r="A855">
            <v>41627</v>
          </cell>
          <cell r="B855">
            <v>1.3761000000000001</v>
          </cell>
        </row>
        <row r="856">
          <cell r="A856">
            <v>41626</v>
          </cell>
          <cell r="B856">
            <v>1.3761000000000001</v>
          </cell>
        </row>
        <row r="857">
          <cell r="A857">
            <v>41625</v>
          </cell>
          <cell r="B857">
            <v>1.3757999999999999</v>
          </cell>
        </row>
        <row r="858">
          <cell r="A858">
            <v>41624</v>
          </cell>
          <cell r="B858">
            <v>1.3737999999999999</v>
          </cell>
        </row>
        <row r="859">
          <cell r="A859">
            <v>41623</v>
          </cell>
          <cell r="B859">
            <v>1.3737999999999999</v>
          </cell>
        </row>
        <row r="860">
          <cell r="A860">
            <v>41622</v>
          </cell>
          <cell r="B860">
            <v>1.3741000000000001</v>
          </cell>
        </row>
        <row r="861">
          <cell r="A861">
            <v>41621</v>
          </cell>
          <cell r="B861">
            <v>1.3774</v>
          </cell>
        </row>
        <row r="862">
          <cell r="A862">
            <v>41620</v>
          </cell>
          <cell r="B862">
            <v>1.3769</v>
          </cell>
        </row>
        <row r="863">
          <cell r="A863">
            <v>41619</v>
          </cell>
          <cell r="B863">
            <v>1.3753</v>
          </cell>
        </row>
        <row r="864">
          <cell r="A864">
            <v>41618</v>
          </cell>
          <cell r="B864">
            <v>1.3714999999999999</v>
          </cell>
        </row>
        <row r="865">
          <cell r="A865">
            <v>41617</v>
          </cell>
          <cell r="B865">
            <v>1.3704000000000001</v>
          </cell>
        </row>
        <row r="866">
          <cell r="A866">
            <v>41616</v>
          </cell>
          <cell r="B866">
            <v>1.3704000000000001</v>
          </cell>
        </row>
        <row r="867">
          <cell r="A867">
            <v>41615</v>
          </cell>
          <cell r="B867">
            <v>1.3672</v>
          </cell>
        </row>
        <row r="868">
          <cell r="A868">
            <v>41614</v>
          </cell>
          <cell r="B868">
            <v>1.3613999999999999</v>
          </cell>
        </row>
        <row r="869">
          <cell r="A869">
            <v>41613</v>
          </cell>
          <cell r="B869">
            <v>1.3582000000000001</v>
          </cell>
        </row>
        <row r="870">
          <cell r="A870">
            <v>41612</v>
          </cell>
          <cell r="B870">
            <v>1.3562000000000001</v>
          </cell>
        </row>
        <row r="871">
          <cell r="A871">
            <v>41611</v>
          </cell>
          <cell r="B871">
            <v>1.3571</v>
          </cell>
        </row>
        <row r="872">
          <cell r="A872">
            <v>41610</v>
          </cell>
          <cell r="B872">
            <v>1.359</v>
          </cell>
        </row>
        <row r="873">
          <cell r="A873">
            <v>41609</v>
          </cell>
          <cell r="B873">
            <v>1.3589</v>
          </cell>
        </row>
        <row r="874">
          <cell r="A874">
            <v>41608</v>
          </cell>
          <cell r="B874">
            <v>1.3606</v>
          </cell>
        </row>
        <row r="875">
          <cell r="A875">
            <v>41607</v>
          </cell>
          <cell r="B875">
            <v>1.3588</v>
          </cell>
        </row>
        <row r="876">
          <cell r="A876">
            <v>41606</v>
          </cell>
          <cell r="B876">
            <v>1.3580000000000001</v>
          </cell>
        </row>
        <row r="877">
          <cell r="A877">
            <v>41605</v>
          </cell>
          <cell r="B877">
            <v>1.3541000000000001</v>
          </cell>
        </row>
        <row r="878">
          <cell r="A878">
            <v>41604</v>
          </cell>
          <cell r="B878">
            <v>1.3529</v>
          </cell>
        </row>
        <row r="879">
          <cell r="A879">
            <v>41603</v>
          </cell>
          <cell r="B879">
            <v>1.3555999999999999</v>
          </cell>
        </row>
        <row r="880">
          <cell r="A880">
            <v>41602</v>
          </cell>
          <cell r="B880">
            <v>1.3555999999999999</v>
          </cell>
        </row>
        <row r="881">
          <cell r="A881">
            <v>41601</v>
          </cell>
          <cell r="B881">
            <v>1.3502000000000001</v>
          </cell>
        </row>
        <row r="882">
          <cell r="A882">
            <v>41600</v>
          </cell>
          <cell r="B882">
            <v>1.3441000000000001</v>
          </cell>
        </row>
        <row r="883">
          <cell r="A883">
            <v>41599</v>
          </cell>
          <cell r="B883">
            <v>1.3517999999999999</v>
          </cell>
        </row>
        <row r="884">
          <cell r="A884">
            <v>41598</v>
          </cell>
          <cell r="B884">
            <v>1.3513999999999999</v>
          </cell>
        </row>
        <row r="885">
          <cell r="A885">
            <v>41597</v>
          </cell>
          <cell r="B885">
            <v>1.3502000000000001</v>
          </cell>
        </row>
        <row r="886">
          <cell r="A886">
            <v>41596</v>
          </cell>
          <cell r="B886">
            <v>1.3494999999999999</v>
          </cell>
        </row>
        <row r="887">
          <cell r="A887">
            <v>41595</v>
          </cell>
          <cell r="B887">
            <v>1.3494999999999999</v>
          </cell>
        </row>
        <row r="888">
          <cell r="A888">
            <v>41594</v>
          </cell>
          <cell r="B888">
            <v>1.3462000000000001</v>
          </cell>
        </row>
        <row r="889">
          <cell r="A889">
            <v>41593</v>
          </cell>
          <cell r="B889">
            <v>1.3462000000000001</v>
          </cell>
        </row>
        <row r="890">
          <cell r="A890">
            <v>41592</v>
          </cell>
          <cell r="B890">
            <v>1.3435999999999999</v>
          </cell>
        </row>
        <row r="891">
          <cell r="A891">
            <v>41591</v>
          </cell>
          <cell r="B891">
            <v>1.3408</v>
          </cell>
        </row>
        <row r="892">
          <cell r="A892">
            <v>41590</v>
          </cell>
          <cell r="B892">
            <v>1.3381000000000001</v>
          </cell>
        </row>
        <row r="893">
          <cell r="A893">
            <v>41589</v>
          </cell>
          <cell r="B893">
            <v>1.3362000000000001</v>
          </cell>
        </row>
        <row r="894">
          <cell r="A894">
            <v>41588</v>
          </cell>
          <cell r="B894">
            <v>1.3362000000000001</v>
          </cell>
        </row>
        <row r="895">
          <cell r="A895">
            <v>41587</v>
          </cell>
          <cell r="B895">
            <v>1.3395999999999999</v>
          </cell>
        </row>
        <row r="896">
          <cell r="A896">
            <v>41586</v>
          </cell>
          <cell r="B896">
            <v>1.3472999999999999</v>
          </cell>
        </row>
        <row r="897">
          <cell r="A897">
            <v>41585</v>
          </cell>
          <cell r="B897">
            <v>1.3504</v>
          </cell>
        </row>
        <row r="898">
          <cell r="A898">
            <v>41584</v>
          </cell>
          <cell r="B898">
            <v>1.3492</v>
          </cell>
        </row>
        <row r="899">
          <cell r="A899">
            <v>41583</v>
          </cell>
          <cell r="B899">
            <v>1.3499000000000001</v>
          </cell>
        </row>
        <row r="900">
          <cell r="A900">
            <v>41582</v>
          </cell>
          <cell r="B900">
            <v>1.3486</v>
          </cell>
        </row>
        <row r="901">
          <cell r="A901">
            <v>41581</v>
          </cell>
          <cell r="B901">
            <v>1.3486</v>
          </cell>
        </row>
        <row r="902">
          <cell r="A902">
            <v>41580</v>
          </cell>
          <cell r="B902">
            <v>1.3531</v>
          </cell>
        </row>
        <row r="903">
          <cell r="A903">
            <v>41579</v>
          </cell>
          <cell r="B903">
            <v>1.3671</v>
          </cell>
        </row>
        <row r="904">
          <cell r="A904">
            <v>41578</v>
          </cell>
          <cell r="B904">
            <v>1.3748</v>
          </cell>
        </row>
        <row r="905">
          <cell r="A905">
            <v>41577</v>
          </cell>
          <cell r="B905">
            <v>1.3771</v>
          </cell>
        </row>
        <row r="906">
          <cell r="A906">
            <v>41576</v>
          </cell>
          <cell r="B906">
            <v>1.38</v>
          </cell>
        </row>
        <row r="907">
          <cell r="A907">
            <v>41575</v>
          </cell>
          <cell r="B907">
            <v>1.3801000000000001</v>
          </cell>
        </row>
        <row r="908">
          <cell r="A908">
            <v>41574</v>
          </cell>
          <cell r="B908">
            <v>1.3801000000000001</v>
          </cell>
        </row>
        <row r="909">
          <cell r="A909">
            <v>41573</v>
          </cell>
          <cell r="B909">
            <v>1.3802000000000001</v>
          </cell>
        </row>
        <row r="910">
          <cell r="A910">
            <v>41572</v>
          </cell>
          <cell r="B910">
            <v>1.3794</v>
          </cell>
        </row>
        <row r="911">
          <cell r="A911">
            <v>41571</v>
          </cell>
          <cell r="B911">
            <v>1.3774</v>
          </cell>
        </row>
        <row r="912">
          <cell r="A912">
            <v>41570</v>
          </cell>
          <cell r="B912">
            <v>1.3707</v>
          </cell>
        </row>
        <row r="913">
          <cell r="A913">
            <v>41569</v>
          </cell>
          <cell r="B913">
            <v>1.3674999999999999</v>
          </cell>
        </row>
        <row r="914">
          <cell r="A914">
            <v>41568</v>
          </cell>
          <cell r="B914">
            <v>1.3684000000000001</v>
          </cell>
        </row>
        <row r="915">
          <cell r="A915">
            <v>41567</v>
          </cell>
          <cell r="B915">
            <v>1.3684000000000001</v>
          </cell>
        </row>
        <row r="916">
          <cell r="A916">
            <v>41566</v>
          </cell>
          <cell r="B916">
            <v>1.3676999999999999</v>
          </cell>
        </row>
        <row r="917">
          <cell r="A917">
            <v>41565</v>
          </cell>
          <cell r="B917">
            <v>1.3604000000000001</v>
          </cell>
        </row>
        <row r="918">
          <cell r="A918">
            <v>41564</v>
          </cell>
          <cell r="B918">
            <v>1.3524</v>
          </cell>
        </row>
        <row r="919">
          <cell r="A919">
            <v>41563</v>
          </cell>
          <cell r="B919">
            <v>1.353</v>
          </cell>
        </row>
        <row r="920">
          <cell r="A920">
            <v>41562</v>
          </cell>
          <cell r="B920">
            <v>1.3565</v>
          </cell>
        </row>
        <row r="921">
          <cell r="A921">
            <v>41561</v>
          </cell>
          <cell r="B921">
            <v>1.3534999999999999</v>
          </cell>
        </row>
        <row r="922">
          <cell r="A922">
            <v>41560</v>
          </cell>
          <cell r="B922">
            <v>1.3534999999999999</v>
          </cell>
        </row>
        <row r="923">
          <cell r="A923">
            <v>41559</v>
          </cell>
          <cell r="B923">
            <v>1.3545</v>
          </cell>
        </row>
        <row r="924">
          <cell r="A924">
            <v>41558</v>
          </cell>
          <cell r="B924">
            <v>1.3516999999999999</v>
          </cell>
        </row>
        <row r="925">
          <cell r="A925">
            <v>41557</v>
          </cell>
          <cell r="B925">
            <v>1.3540000000000001</v>
          </cell>
        </row>
        <row r="926">
          <cell r="A926">
            <v>41556</v>
          </cell>
          <cell r="B926">
            <v>1.3573999999999999</v>
          </cell>
        </row>
        <row r="927">
          <cell r="A927">
            <v>41555</v>
          </cell>
          <cell r="B927">
            <v>1.3571</v>
          </cell>
        </row>
        <row r="928">
          <cell r="A928">
            <v>41554</v>
          </cell>
          <cell r="B928">
            <v>1.3553999999999999</v>
          </cell>
        </row>
        <row r="929">
          <cell r="A929">
            <v>41553</v>
          </cell>
          <cell r="B929">
            <v>1.3553999999999999</v>
          </cell>
        </row>
        <row r="930">
          <cell r="A930">
            <v>41552</v>
          </cell>
          <cell r="B930">
            <v>1.36</v>
          </cell>
        </row>
        <row r="931">
          <cell r="A931">
            <v>41551</v>
          </cell>
          <cell r="B931">
            <v>1.3604000000000001</v>
          </cell>
        </row>
        <row r="932">
          <cell r="A932">
            <v>41550</v>
          </cell>
          <cell r="B932">
            <v>1.3544</v>
          </cell>
        </row>
        <row r="933">
          <cell r="A933">
            <v>41549</v>
          </cell>
          <cell r="B933">
            <v>1.3536999999999999</v>
          </cell>
        </row>
        <row r="934">
          <cell r="A934">
            <v>41548</v>
          </cell>
          <cell r="B934">
            <v>1.3508</v>
          </cell>
        </row>
        <row r="935">
          <cell r="A935">
            <v>41547</v>
          </cell>
          <cell r="B935">
            <v>1.3520000000000001</v>
          </cell>
        </row>
        <row r="936">
          <cell r="A936">
            <v>41546</v>
          </cell>
          <cell r="B936">
            <v>1.3520000000000001</v>
          </cell>
        </row>
        <row r="937">
          <cell r="A937">
            <v>41545</v>
          </cell>
          <cell r="B937">
            <v>1.3507</v>
          </cell>
        </row>
        <row r="938">
          <cell r="A938">
            <v>41544</v>
          </cell>
          <cell r="B938">
            <v>1.3504</v>
          </cell>
        </row>
        <row r="939">
          <cell r="A939">
            <v>41543</v>
          </cell>
          <cell r="B939">
            <v>1.3493999999999999</v>
          </cell>
        </row>
        <row r="940">
          <cell r="A940">
            <v>41542</v>
          </cell>
          <cell r="B940">
            <v>1.3489</v>
          </cell>
        </row>
        <row r="941">
          <cell r="A941">
            <v>41541</v>
          </cell>
          <cell r="B941">
            <v>1.3514999999999999</v>
          </cell>
        </row>
        <row r="942">
          <cell r="A942">
            <v>41540</v>
          </cell>
          <cell r="B942">
            <v>1.3521000000000001</v>
          </cell>
        </row>
        <row r="943">
          <cell r="A943">
            <v>41539</v>
          </cell>
          <cell r="B943">
            <v>1.3521000000000001</v>
          </cell>
        </row>
        <row r="944">
          <cell r="A944">
            <v>41538</v>
          </cell>
          <cell r="B944">
            <v>1.3529</v>
          </cell>
        </row>
        <row r="945">
          <cell r="A945">
            <v>41537</v>
          </cell>
          <cell r="B945">
            <v>1.3532999999999999</v>
          </cell>
        </row>
        <row r="946">
          <cell r="A946">
            <v>41536</v>
          </cell>
          <cell r="B946">
            <v>1.3371999999999999</v>
          </cell>
        </row>
        <row r="947">
          <cell r="A947">
            <v>41535</v>
          </cell>
          <cell r="B947">
            <v>1.3346</v>
          </cell>
        </row>
        <row r="948">
          <cell r="A948">
            <v>41534</v>
          </cell>
          <cell r="B948">
            <v>1.3357000000000001</v>
          </cell>
        </row>
        <row r="949">
          <cell r="A949">
            <v>41533</v>
          </cell>
          <cell r="B949">
            <v>1.3291999999999999</v>
          </cell>
        </row>
        <row r="950">
          <cell r="A950">
            <v>41532</v>
          </cell>
          <cell r="B950">
            <v>1.3291999999999999</v>
          </cell>
        </row>
        <row r="951">
          <cell r="A951">
            <v>41531</v>
          </cell>
          <cell r="B951">
            <v>1.3288</v>
          </cell>
        </row>
        <row r="952">
          <cell r="A952">
            <v>41530</v>
          </cell>
          <cell r="B952">
            <v>1.3304</v>
          </cell>
        </row>
        <row r="953">
          <cell r="A953">
            <v>41529</v>
          </cell>
          <cell r="B953">
            <v>1.3275999999999999</v>
          </cell>
        </row>
        <row r="954">
          <cell r="A954">
            <v>41528</v>
          </cell>
          <cell r="B954">
            <v>1.3257000000000001</v>
          </cell>
        </row>
        <row r="955">
          <cell r="A955">
            <v>41527</v>
          </cell>
          <cell r="B955">
            <v>1.3203</v>
          </cell>
        </row>
        <row r="956">
          <cell r="A956">
            <v>41526</v>
          </cell>
          <cell r="B956">
            <v>1.3178000000000001</v>
          </cell>
        </row>
        <row r="957">
          <cell r="A957">
            <v>41525</v>
          </cell>
          <cell r="B957">
            <v>1.3178000000000001</v>
          </cell>
        </row>
        <row r="958">
          <cell r="A958">
            <v>41524</v>
          </cell>
          <cell r="B958">
            <v>1.3138000000000001</v>
          </cell>
        </row>
        <row r="959">
          <cell r="A959">
            <v>41523</v>
          </cell>
          <cell r="B959">
            <v>1.3169999999999999</v>
          </cell>
        </row>
        <row r="960">
          <cell r="A960">
            <v>41522</v>
          </cell>
          <cell r="B960">
            <v>1.3180000000000001</v>
          </cell>
        </row>
        <row r="961">
          <cell r="A961">
            <v>41521</v>
          </cell>
          <cell r="B961">
            <v>1.3177000000000001</v>
          </cell>
        </row>
        <row r="962">
          <cell r="A962">
            <v>41520</v>
          </cell>
          <cell r="B962">
            <v>1.3204</v>
          </cell>
        </row>
        <row r="963">
          <cell r="A963">
            <v>41519</v>
          </cell>
          <cell r="B963">
            <v>1.3218000000000001</v>
          </cell>
        </row>
        <row r="964">
          <cell r="A964">
            <v>41518</v>
          </cell>
          <cell r="B964">
            <v>1.3218000000000001</v>
          </cell>
        </row>
        <row r="965">
          <cell r="A965">
            <v>41517</v>
          </cell>
          <cell r="B965">
            <v>1.3229</v>
          </cell>
        </row>
        <row r="966">
          <cell r="A966">
            <v>41516</v>
          </cell>
          <cell r="B966">
            <v>1.3281000000000001</v>
          </cell>
        </row>
        <row r="967">
          <cell r="A967">
            <v>41515</v>
          </cell>
          <cell r="B967">
            <v>1.3362000000000001</v>
          </cell>
        </row>
        <row r="968">
          <cell r="A968">
            <v>41514</v>
          </cell>
          <cell r="B968">
            <v>1.337</v>
          </cell>
        </row>
        <row r="969">
          <cell r="A969">
            <v>41513</v>
          </cell>
          <cell r="B969">
            <v>1.3375999999999999</v>
          </cell>
        </row>
        <row r="970">
          <cell r="A970">
            <v>41512</v>
          </cell>
          <cell r="B970">
            <v>1.3376999999999999</v>
          </cell>
        </row>
        <row r="971">
          <cell r="A971">
            <v>41511</v>
          </cell>
          <cell r="B971">
            <v>1.3376999999999999</v>
          </cell>
        </row>
        <row r="972">
          <cell r="A972">
            <v>41510</v>
          </cell>
          <cell r="B972">
            <v>1.3361000000000001</v>
          </cell>
        </row>
        <row r="973">
          <cell r="A973">
            <v>41509</v>
          </cell>
          <cell r="B973">
            <v>1.3342000000000001</v>
          </cell>
        </row>
        <row r="974">
          <cell r="A974">
            <v>41508</v>
          </cell>
          <cell r="B974">
            <v>1.3395999999999999</v>
          </cell>
        </row>
        <row r="975">
          <cell r="A975">
            <v>41507</v>
          </cell>
          <cell r="B975">
            <v>1.3376999999999999</v>
          </cell>
        </row>
        <row r="976">
          <cell r="A976">
            <v>41506</v>
          </cell>
          <cell r="B976">
            <v>1.3337000000000001</v>
          </cell>
        </row>
        <row r="977">
          <cell r="A977">
            <v>41505</v>
          </cell>
          <cell r="B977">
            <v>1.3324</v>
          </cell>
        </row>
        <row r="978">
          <cell r="A978">
            <v>41504</v>
          </cell>
          <cell r="B978">
            <v>1.3324</v>
          </cell>
        </row>
        <row r="979">
          <cell r="A979">
            <v>41503</v>
          </cell>
          <cell r="B979">
            <v>1.3340000000000001</v>
          </cell>
        </row>
        <row r="980">
          <cell r="A980">
            <v>41502</v>
          </cell>
          <cell r="B980">
            <v>1.3283</v>
          </cell>
        </row>
        <row r="981">
          <cell r="A981">
            <v>41501</v>
          </cell>
          <cell r="B981">
            <v>1.3258000000000001</v>
          </cell>
        </row>
        <row r="982">
          <cell r="A982">
            <v>41500</v>
          </cell>
          <cell r="B982">
            <v>1.3283</v>
          </cell>
        </row>
        <row r="983">
          <cell r="A983">
            <v>41499</v>
          </cell>
          <cell r="B983">
            <v>1.3311999999999999</v>
          </cell>
        </row>
        <row r="984">
          <cell r="A984">
            <v>41498</v>
          </cell>
          <cell r="B984">
            <v>1.3337000000000001</v>
          </cell>
        </row>
        <row r="985">
          <cell r="A985">
            <v>41497</v>
          </cell>
          <cell r="B985">
            <v>1.3337000000000001</v>
          </cell>
        </row>
        <row r="986">
          <cell r="A986">
            <v>41496</v>
          </cell>
          <cell r="B986">
            <v>1.3368</v>
          </cell>
        </row>
        <row r="987">
          <cell r="A987">
            <v>41495</v>
          </cell>
          <cell r="B987">
            <v>1.3357000000000001</v>
          </cell>
        </row>
        <row r="988">
          <cell r="A988">
            <v>41494</v>
          </cell>
          <cell r="B988">
            <v>1.3307</v>
          </cell>
        </row>
        <row r="989">
          <cell r="A989">
            <v>41493</v>
          </cell>
          <cell r="B989">
            <v>1.3277000000000001</v>
          </cell>
        </row>
        <row r="990">
          <cell r="A990">
            <v>41492</v>
          </cell>
          <cell r="B990">
            <v>1.3268</v>
          </cell>
        </row>
        <row r="991">
          <cell r="A991">
            <v>41491</v>
          </cell>
          <cell r="B991">
            <v>1.3278000000000001</v>
          </cell>
        </row>
        <row r="992">
          <cell r="A992">
            <v>41490</v>
          </cell>
          <cell r="B992">
            <v>1.3278000000000001</v>
          </cell>
        </row>
        <row r="993">
          <cell r="A993">
            <v>41489</v>
          </cell>
          <cell r="B993">
            <v>1.3233999999999999</v>
          </cell>
        </row>
        <row r="994">
          <cell r="A994">
            <v>41488</v>
          </cell>
          <cell r="B994">
            <v>1.3251999999999999</v>
          </cell>
        </row>
        <row r="995">
          <cell r="A995">
            <v>41487</v>
          </cell>
          <cell r="B995">
            <v>1.3268</v>
          </cell>
        </row>
        <row r="996">
          <cell r="A996">
            <v>41486</v>
          </cell>
          <cell r="B996">
            <v>1.3262</v>
          </cell>
        </row>
        <row r="997">
          <cell r="A997">
            <v>41485</v>
          </cell>
          <cell r="B997">
            <v>1.3272999999999999</v>
          </cell>
        </row>
        <row r="998">
          <cell r="A998">
            <v>41484</v>
          </cell>
          <cell r="B998">
            <v>1.3275999999999999</v>
          </cell>
        </row>
        <row r="999">
          <cell r="A999">
            <v>41483</v>
          </cell>
          <cell r="B999">
            <v>1.3275999999999999</v>
          </cell>
        </row>
        <row r="1000">
          <cell r="A1000">
            <v>41482</v>
          </cell>
          <cell r="B1000">
            <v>1.3275999999999999</v>
          </cell>
        </row>
        <row r="1001">
          <cell r="A1001">
            <v>41481</v>
          </cell>
          <cell r="B1001">
            <v>1.3214999999999999</v>
          </cell>
        </row>
        <row r="1002">
          <cell r="A1002">
            <v>41480</v>
          </cell>
          <cell r="B1002">
            <v>1.3216000000000001</v>
          </cell>
        </row>
        <row r="1003">
          <cell r="A1003">
            <v>41479</v>
          </cell>
          <cell r="B1003">
            <v>1.3196000000000001</v>
          </cell>
        </row>
        <row r="1004">
          <cell r="A1004">
            <v>41478</v>
          </cell>
          <cell r="B1004">
            <v>1.3168</v>
          </cell>
        </row>
        <row r="1005">
          <cell r="A1005">
            <v>41477</v>
          </cell>
          <cell r="B1005">
            <v>1.3139000000000001</v>
          </cell>
        </row>
        <row r="1006">
          <cell r="A1006">
            <v>41476</v>
          </cell>
          <cell r="B1006">
            <v>1.3139000000000001</v>
          </cell>
        </row>
        <row r="1007">
          <cell r="A1007">
            <v>41475</v>
          </cell>
          <cell r="B1007">
            <v>1.3124</v>
          </cell>
        </row>
        <row r="1008">
          <cell r="A1008">
            <v>41474</v>
          </cell>
          <cell r="B1008">
            <v>1.3103</v>
          </cell>
        </row>
        <row r="1009">
          <cell r="A1009">
            <v>41473</v>
          </cell>
          <cell r="B1009">
            <v>1.3137000000000001</v>
          </cell>
        </row>
        <row r="1010">
          <cell r="A1010">
            <v>41472</v>
          </cell>
          <cell r="B1010">
            <v>1.31</v>
          </cell>
        </row>
        <row r="1011">
          <cell r="A1011">
            <v>41471</v>
          </cell>
          <cell r="B1011">
            <v>1.3052999999999999</v>
          </cell>
        </row>
        <row r="1012">
          <cell r="A1012">
            <v>41470</v>
          </cell>
          <cell r="B1012">
            <v>1.3064</v>
          </cell>
        </row>
        <row r="1013">
          <cell r="A1013">
            <v>41469</v>
          </cell>
          <cell r="B1013">
            <v>1.3064</v>
          </cell>
        </row>
        <row r="1014">
          <cell r="A1014">
            <v>41468</v>
          </cell>
          <cell r="B1014">
            <v>1.3065</v>
          </cell>
        </row>
        <row r="1015">
          <cell r="A1015">
            <v>41467</v>
          </cell>
          <cell r="B1015">
            <v>1.3068</v>
          </cell>
        </row>
        <row r="1016">
          <cell r="A1016">
            <v>41466</v>
          </cell>
          <cell r="B1016">
            <v>1.2816000000000001</v>
          </cell>
        </row>
        <row r="1017">
          <cell r="A1017">
            <v>41465</v>
          </cell>
          <cell r="B1017">
            <v>1.2842</v>
          </cell>
        </row>
        <row r="1018">
          <cell r="A1018">
            <v>41464</v>
          </cell>
          <cell r="B1018">
            <v>1.2842</v>
          </cell>
        </row>
        <row r="1019">
          <cell r="A1019">
            <v>41463</v>
          </cell>
          <cell r="B1019">
            <v>1.2825</v>
          </cell>
        </row>
        <row r="1020">
          <cell r="A1020">
            <v>41462</v>
          </cell>
          <cell r="B1020">
            <v>1.2825</v>
          </cell>
        </row>
        <row r="1021">
          <cell r="A1021">
            <v>41461</v>
          </cell>
          <cell r="B1021">
            <v>1.2870999999999999</v>
          </cell>
        </row>
        <row r="1022">
          <cell r="A1022">
            <v>41460</v>
          </cell>
          <cell r="B1022">
            <v>1.2969999999999999</v>
          </cell>
        </row>
        <row r="1023">
          <cell r="A1023">
            <v>41459</v>
          </cell>
          <cell r="B1023">
            <v>1.2977000000000001</v>
          </cell>
        </row>
        <row r="1024">
          <cell r="A1024">
            <v>41458</v>
          </cell>
          <cell r="B1024">
            <v>1.3035000000000001</v>
          </cell>
        </row>
        <row r="1025">
          <cell r="A1025">
            <v>41457</v>
          </cell>
          <cell r="B1025">
            <v>1.3035000000000001</v>
          </cell>
        </row>
        <row r="1026">
          <cell r="A1026">
            <v>41456</v>
          </cell>
          <cell r="B1026">
            <v>1.3007</v>
          </cell>
        </row>
        <row r="1027">
          <cell r="A1027">
            <v>41455</v>
          </cell>
          <cell r="B1027">
            <v>1.3007</v>
          </cell>
        </row>
        <row r="1028">
          <cell r="A1028">
            <v>41454</v>
          </cell>
          <cell r="B1028">
            <v>1.3041</v>
          </cell>
        </row>
        <row r="1029">
          <cell r="A1029">
            <v>41453</v>
          </cell>
          <cell r="B1029">
            <v>1.3027</v>
          </cell>
        </row>
        <row r="1030">
          <cell r="A1030">
            <v>41452</v>
          </cell>
          <cell r="B1030">
            <v>1.3045</v>
          </cell>
        </row>
        <row r="1031">
          <cell r="A1031">
            <v>41451</v>
          </cell>
          <cell r="B1031">
            <v>1.3111999999999999</v>
          </cell>
        </row>
        <row r="1032">
          <cell r="A1032">
            <v>41450</v>
          </cell>
          <cell r="B1032">
            <v>1.3104</v>
          </cell>
        </row>
        <row r="1033">
          <cell r="A1033">
            <v>41449</v>
          </cell>
          <cell r="B1033">
            <v>1.3117000000000001</v>
          </cell>
        </row>
        <row r="1034">
          <cell r="A1034">
            <v>41448</v>
          </cell>
          <cell r="B1034">
            <v>1.3117000000000001</v>
          </cell>
        </row>
        <row r="1035">
          <cell r="A1035">
            <v>41447</v>
          </cell>
          <cell r="B1035">
            <v>1.3193999999999999</v>
          </cell>
        </row>
        <row r="1036">
          <cell r="A1036">
            <v>41446</v>
          </cell>
          <cell r="B1036">
            <v>1.3236000000000001</v>
          </cell>
        </row>
        <row r="1037">
          <cell r="A1037">
            <v>41445</v>
          </cell>
          <cell r="B1037">
            <v>1.3382000000000001</v>
          </cell>
        </row>
        <row r="1038">
          <cell r="A1038">
            <v>41444</v>
          </cell>
          <cell r="B1038">
            <v>1.3372999999999999</v>
          </cell>
        </row>
        <row r="1039">
          <cell r="A1039">
            <v>41443</v>
          </cell>
          <cell r="B1039">
            <v>1.3339000000000001</v>
          </cell>
        </row>
        <row r="1040">
          <cell r="A1040">
            <v>41442</v>
          </cell>
          <cell r="B1040">
            <v>1.3342000000000001</v>
          </cell>
        </row>
        <row r="1041">
          <cell r="A1041">
            <v>41441</v>
          </cell>
          <cell r="B1041">
            <v>1.3342000000000001</v>
          </cell>
        </row>
        <row r="1042">
          <cell r="A1042">
            <v>41440</v>
          </cell>
          <cell r="B1042">
            <v>1.3340000000000001</v>
          </cell>
        </row>
        <row r="1043">
          <cell r="A1043">
            <v>41439</v>
          </cell>
          <cell r="B1043">
            <v>1.3340000000000001</v>
          </cell>
        </row>
        <row r="1044">
          <cell r="A1044">
            <v>41438</v>
          </cell>
          <cell r="B1044">
            <v>1.331</v>
          </cell>
        </row>
        <row r="1045">
          <cell r="A1045">
            <v>41437</v>
          </cell>
          <cell r="B1045">
            <v>1.3272999999999999</v>
          </cell>
        </row>
        <row r="1046">
          <cell r="A1046">
            <v>41436</v>
          </cell>
          <cell r="B1046">
            <v>1.3213999999999999</v>
          </cell>
        </row>
        <row r="1047">
          <cell r="A1047">
            <v>41435</v>
          </cell>
          <cell r="B1047">
            <v>1.3214999999999999</v>
          </cell>
        </row>
        <row r="1048">
          <cell r="A1048">
            <v>41434</v>
          </cell>
          <cell r="B1048">
            <v>1.3214999999999999</v>
          </cell>
        </row>
        <row r="1049">
          <cell r="A1049">
            <v>41433</v>
          </cell>
          <cell r="B1049">
            <v>1.3237000000000001</v>
          </cell>
        </row>
        <row r="1050">
          <cell r="A1050">
            <v>41432</v>
          </cell>
          <cell r="B1050">
            <v>1.3142</v>
          </cell>
        </row>
        <row r="1051">
          <cell r="A1051">
            <v>41431</v>
          </cell>
          <cell r="B1051">
            <v>1.3080000000000001</v>
          </cell>
        </row>
        <row r="1052">
          <cell r="A1052">
            <v>41430</v>
          </cell>
          <cell r="B1052">
            <v>1.3070999999999999</v>
          </cell>
        </row>
        <row r="1053">
          <cell r="A1053">
            <v>41429</v>
          </cell>
          <cell r="B1053">
            <v>1.3025</v>
          </cell>
        </row>
        <row r="1054">
          <cell r="A1054">
            <v>41428</v>
          </cell>
          <cell r="B1054">
            <v>1.2994000000000001</v>
          </cell>
        </row>
        <row r="1055">
          <cell r="A1055">
            <v>41427</v>
          </cell>
          <cell r="B1055">
            <v>1.2994000000000001</v>
          </cell>
        </row>
        <row r="1056">
          <cell r="A1056">
            <v>41426</v>
          </cell>
          <cell r="B1056">
            <v>1.3009999999999999</v>
          </cell>
        </row>
        <row r="1057">
          <cell r="A1057">
            <v>41425</v>
          </cell>
          <cell r="B1057">
            <v>1.2987</v>
          </cell>
        </row>
        <row r="1058">
          <cell r="A1058">
            <v>41424</v>
          </cell>
          <cell r="B1058">
            <v>1.2895000000000001</v>
          </cell>
        </row>
        <row r="1059">
          <cell r="A1059">
            <v>41423</v>
          </cell>
          <cell r="B1059">
            <v>1.2903</v>
          </cell>
        </row>
        <row r="1060">
          <cell r="A1060">
            <v>41422</v>
          </cell>
          <cell r="B1060">
            <v>1.2932999999999999</v>
          </cell>
        </row>
        <row r="1061">
          <cell r="A1061">
            <v>41421</v>
          </cell>
          <cell r="B1061">
            <v>1.2927999999999999</v>
          </cell>
        </row>
        <row r="1062">
          <cell r="A1062">
            <v>41420</v>
          </cell>
          <cell r="B1062">
            <v>1.2927999999999999</v>
          </cell>
        </row>
        <row r="1063">
          <cell r="A1063">
            <v>41419</v>
          </cell>
          <cell r="B1063">
            <v>1.2934000000000001</v>
          </cell>
        </row>
        <row r="1064">
          <cell r="A1064">
            <v>41418</v>
          </cell>
          <cell r="B1064">
            <v>1.288</v>
          </cell>
        </row>
        <row r="1065">
          <cell r="A1065">
            <v>41417</v>
          </cell>
          <cell r="B1065">
            <v>1.2907999999999999</v>
          </cell>
        </row>
        <row r="1066">
          <cell r="A1066">
            <v>41416</v>
          </cell>
          <cell r="B1066">
            <v>1.2885</v>
          </cell>
        </row>
        <row r="1067">
          <cell r="A1067">
            <v>41415</v>
          </cell>
          <cell r="B1067">
            <v>1.2855000000000001</v>
          </cell>
        </row>
        <row r="1068">
          <cell r="A1068">
            <v>41414</v>
          </cell>
          <cell r="B1068">
            <v>1.2836000000000001</v>
          </cell>
        </row>
        <row r="1069">
          <cell r="A1069">
            <v>41413</v>
          </cell>
          <cell r="B1069">
            <v>1.2836000000000001</v>
          </cell>
        </row>
        <row r="1070">
          <cell r="A1070">
            <v>41412</v>
          </cell>
          <cell r="B1070">
            <v>1.2855000000000001</v>
          </cell>
        </row>
        <row r="1071">
          <cell r="A1071">
            <v>41411</v>
          </cell>
          <cell r="B1071">
            <v>1.2881</v>
          </cell>
        </row>
        <row r="1072">
          <cell r="A1072">
            <v>41410</v>
          </cell>
          <cell r="B1072">
            <v>1.2898000000000001</v>
          </cell>
        </row>
        <row r="1073">
          <cell r="A1073">
            <v>41409</v>
          </cell>
          <cell r="B1073">
            <v>1.2981</v>
          </cell>
        </row>
        <row r="1074">
          <cell r="A1074">
            <v>41408</v>
          </cell>
          <cell r="B1074">
            <v>1.2974000000000001</v>
          </cell>
        </row>
        <row r="1075">
          <cell r="A1075">
            <v>41407</v>
          </cell>
          <cell r="B1075">
            <v>1.2986</v>
          </cell>
        </row>
        <row r="1076">
          <cell r="A1076">
            <v>41406</v>
          </cell>
          <cell r="B1076">
            <v>1.2986</v>
          </cell>
        </row>
        <row r="1077">
          <cell r="A1077">
            <v>41405</v>
          </cell>
          <cell r="B1077">
            <v>1.3010999999999999</v>
          </cell>
        </row>
        <row r="1078">
          <cell r="A1078">
            <v>41404</v>
          </cell>
          <cell r="B1078">
            <v>1.3129999999999999</v>
          </cell>
        </row>
        <row r="1079">
          <cell r="A1079">
            <v>41403</v>
          </cell>
          <cell r="B1079">
            <v>1.3122</v>
          </cell>
        </row>
        <row r="1080">
          <cell r="A1080">
            <v>41402</v>
          </cell>
          <cell r="B1080">
            <v>1.3085</v>
          </cell>
        </row>
        <row r="1081">
          <cell r="A1081">
            <v>41401</v>
          </cell>
          <cell r="B1081">
            <v>1.3103</v>
          </cell>
        </row>
        <row r="1082">
          <cell r="A1082">
            <v>41400</v>
          </cell>
          <cell r="B1082">
            <v>1.3112999999999999</v>
          </cell>
        </row>
        <row r="1083">
          <cell r="A1083">
            <v>41399</v>
          </cell>
          <cell r="B1083">
            <v>1.3112999999999999</v>
          </cell>
        </row>
        <row r="1084">
          <cell r="A1084">
            <v>41398</v>
          </cell>
          <cell r="B1084">
            <v>1.3092999999999999</v>
          </cell>
        </row>
        <row r="1085">
          <cell r="A1085">
            <v>41397</v>
          </cell>
          <cell r="B1085">
            <v>1.3137000000000001</v>
          </cell>
        </row>
        <row r="1086">
          <cell r="A1086">
            <v>41396</v>
          </cell>
          <cell r="B1086">
            <v>1.3184</v>
          </cell>
        </row>
        <row r="1087">
          <cell r="A1087">
            <v>41395</v>
          </cell>
          <cell r="B1087">
            <v>1.3109999999999999</v>
          </cell>
        </row>
        <row r="1088">
          <cell r="A1088">
            <v>41394</v>
          </cell>
          <cell r="B1088">
            <v>1.3072999999999999</v>
          </cell>
        </row>
        <row r="1089">
          <cell r="A1089">
            <v>41393</v>
          </cell>
          <cell r="B1089">
            <v>1.3026</v>
          </cell>
        </row>
        <row r="1090">
          <cell r="A1090">
            <v>41392</v>
          </cell>
          <cell r="B1090">
            <v>1.3026</v>
          </cell>
        </row>
        <row r="1091">
          <cell r="A1091">
            <v>41391</v>
          </cell>
          <cell r="B1091">
            <v>1.3021</v>
          </cell>
        </row>
        <row r="1092">
          <cell r="A1092">
            <v>41390</v>
          </cell>
          <cell r="B1092">
            <v>1.3032999999999999</v>
          </cell>
        </row>
        <row r="1093">
          <cell r="A1093">
            <v>41389</v>
          </cell>
          <cell r="B1093">
            <v>1.3002</v>
          </cell>
        </row>
        <row r="1094">
          <cell r="A1094">
            <v>41388</v>
          </cell>
          <cell r="B1094">
            <v>1.3022</v>
          </cell>
        </row>
        <row r="1095">
          <cell r="A1095">
            <v>41387</v>
          </cell>
          <cell r="B1095">
            <v>1.3055000000000001</v>
          </cell>
        </row>
        <row r="1096">
          <cell r="A1096">
            <v>41386</v>
          </cell>
          <cell r="B1096">
            <v>1.3048999999999999</v>
          </cell>
        </row>
        <row r="1097">
          <cell r="A1097">
            <v>41385</v>
          </cell>
          <cell r="B1097">
            <v>1.3048999999999999</v>
          </cell>
        </row>
        <row r="1098">
          <cell r="A1098">
            <v>41384</v>
          </cell>
          <cell r="B1098">
            <v>1.3069999999999999</v>
          </cell>
        </row>
        <row r="1099">
          <cell r="A1099">
            <v>41383</v>
          </cell>
          <cell r="B1099">
            <v>1.3050999999999999</v>
          </cell>
        </row>
        <row r="1100">
          <cell r="A1100">
            <v>41382</v>
          </cell>
          <cell r="B1100">
            <v>1.3129</v>
          </cell>
        </row>
        <row r="1101">
          <cell r="A1101">
            <v>41381</v>
          </cell>
          <cell r="B1101">
            <v>1.3098000000000001</v>
          </cell>
        </row>
        <row r="1102">
          <cell r="A1102">
            <v>41380</v>
          </cell>
          <cell r="B1102">
            <v>1.3078000000000001</v>
          </cell>
        </row>
        <row r="1103">
          <cell r="A1103">
            <v>41379</v>
          </cell>
          <cell r="B1103">
            <v>1.3108</v>
          </cell>
        </row>
        <row r="1104">
          <cell r="A1104">
            <v>41378</v>
          </cell>
          <cell r="B1104">
            <v>1.3108</v>
          </cell>
        </row>
        <row r="1105">
          <cell r="A1105">
            <v>41377</v>
          </cell>
          <cell r="B1105">
            <v>1.3090999999999999</v>
          </cell>
        </row>
        <row r="1106">
          <cell r="A1106">
            <v>41376</v>
          </cell>
          <cell r="B1106">
            <v>1.3089</v>
          </cell>
        </row>
        <row r="1107">
          <cell r="A1107">
            <v>41375</v>
          </cell>
          <cell r="B1107">
            <v>1.3081</v>
          </cell>
        </row>
        <row r="1108">
          <cell r="A1108">
            <v>41374</v>
          </cell>
          <cell r="B1108">
            <v>1.3051999999999999</v>
          </cell>
        </row>
        <row r="1109">
          <cell r="A1109">
            <v>41373</v>
          </cell>
          <cell r="B1109">
            <v>1.3002</v>
          </cell>
        </row>
        <row r="1110">
          <cell r="A1110">
            <v>41372</v>
          </cell>
          <cell r="B1110">
            <v>1.2985</v>
          </cell>
        </row>
        <row r="1111">
          <cell r="A1111">
            <v>41371</v>
          </cell>
          <cell r="B1111">
            <v>1.2985</v>
          </cell>
        </row>
        <row r="1112">
          <cell r="A1112">
            <v>41370</v>
          </cell>
          <cell r="B1112">
            <v>1.2956000000000001</v>
          </cell>
        </row>
        <row r="1113">
          <cell r="A1113">
            <v>41369</v>
          </cell>
          <cell r="B1113">
            <v>1.2847</v>
          </cell>
        </row>
        <row r="1114">
          <cell r="A1114">
            <v>41368</v>
          </cell>
          <cell r="B1114">
            <v>1.2823</v>
          </cell>
        </row>
        <row r="1115">
          <cell r="A1115">
            <v>41367</v>
          </cell>
          <cell r="B1115">
            <v>1.2842</v>
          </cell>
        </row>
        <row r="1116">
          <cell r="A1116">
            <v>41366</v>
          </cell>
          <cell r="B1116">
            <v>1.2815000000000001</v>
          </cell>
        </row>
        <row r="1117">
          <cell r="A1117">
            <v>41365</v>
          </cell>
          <cell r="B1117">
            <v>1.2816000000000001</v>
          </cell>
        </row>
        <row r="1118">
          <cell r="A1118">
            <v>41364</v>
          </cell>
          <cell r="B1118">
            <v>1.2816000000000001</v>
          </cell>
        </row>
        <row r="1119">
          <cell r="A1119">
            <v>41363</v>
          </cell>
          <cell r="B1119">
            <v>1.2818000000000001</v>
          </cell>
        </row>
        <row r="1120">
          <cell r="A1120">
            <v>41362</v>
          </cell>
          <cell r="B1120">
            <v>1.2798</v>
          </cell>
        </row>
        <row r="1121">
          <cell r="A1121">
            <v>41361</v>
          </cell>
          <cell r="B1121">
            <v>1.2815000000000001</v>
          </cell>
        </row>
        <row r="1122">
          <cell r="A1122">
            <v>41360</v>
          </cell>
          <cell r="B1122">
            <v>1.2862</v>
          </cell>
        </row>
        <row r="1123">
          <cell r="A1123">
            <v>41359</v>
          </cell>
          <cell r="B1123">
            <v>1.2965</v>
          </cell>
        </row>
        <row r="1124">
          <cell r="A1124">
            <v>41358</v>
          </cell>
          <cell r="B1124">
            <v>1.2986</v>
          </cell>
        </row>
        <row r="1125">
          <cell r="A1125">
            <v>41357</v>
          </cell>
          <cell r="B1125">
            <v>1.2986</v>
          </cell>
        </row>
        <row r="1126">
          <cell r="A1126">
            <v>41356</v>
          </cell>
          <cell r="B1126">
            <v>1.2936000000000001</v>
          </cell>
        </row>
        <row r="1127">
          <cell r="A1127">
            <v>41355</v>
          </cell>
          <cell r="B1127">
            <v>1.2923</v>
          </cell>
        </row>
        <row r="1128">
          <cell r="A1128">
            <v>41354</v>
          </cell>
          <cell r="B1128">
            <v>1.2907</v>
          </cell>
        </row>
        <row r="1129">
          <cell r="A1129">
            <v>41353</v>
          </cell>
          <cell r="B1129">
            <v>1.2930999999999999</v>
          </cell>
        </row>
        <row r="1130">
          <cell r="A1130">
            <v>41352</v>
          </cell>
          <cell r="B1130">
            <v>1.2929999999999999</v>
          </cell>
        </row>
        <row r="1131">
          <cell r="A1131">
            <v>41351</v>
          </cell>
          <cell r="B1131">
            <v>1.3073999999999999</v>
          </cell>
        </row>
        <row r="1132">
          <cell r="A1132">
            <v>41350</v>
          </cell>
          <cell r="B1132">
            <v>1.3073999999999999</v>
          </cell>
        </row>
        <row r="1133">
          <cell r="A1133">
            <v>41349</v>
          </cell>
          <cell r="B1133">
            <v>1.3039000000000001</v>
          </cell>
        </row>
        <row r="1134">
          <cell r="A1134">
            <v>41348</v>
          </cell>
          <cell r="B1134">
            <v>1.2964</v>
          </cell>
        </row>
        <row r="1135">
          <cell r="A1135">
            <v>41347</v>
          </cell>
          <cell r="B1135">
            <v>1.3004</v>
          </cell>
        </row>
        <row r="1136">
          <cell r="A1136">
            <v>41346</v>
          </cell>
          <cell r="B1136">
            <v>1.3028</v>
          </cell>
        </row>
        <row r="1137">
          <cell r="A1137">
            <v>41345</v>
          </cell>
          <cell r="B1137">
            <v>1.3006</v>
          </cell>
        </row>
        <row r="1138">
          <cell r="A1138">
            <v>41344</v>
          </cell>
          <cell r="B1138">
            <v>1.3003</v>
          </cell>
        </row>
        <row r="1139">
          <cell r="A1139">
            <v>41343</v>
          </cell>
          <cell r="B1139">
            <v>1.3003</v>
          </cell>
        </row>
        <row r="1140">
          <cell r="A1140">
            <v>41342</v>
          </cell>
          <cell r="B1140">
            <v>1.3065</v>
          </cell>
        </row>
        <row r="1141">
          <cell r="A1141">
            <v>41341</v>
          </cell>
          <cell r="B1141">
            <v>1.3028</v>
          </cell>
        </row>
        <row r="1142">
          <cell r="A1142">
            <v>41340</v>
          </cell>
          <cell r="B1142">
            <v>1.3035000000000001</v>
          </cell>
        </row>
        <row r="1143">
          <cell r="A1143">
            <v>41339</v>
          </cell>
          <cell r="B1143">
            <v>1.3033999999999999</v>
          </cell>
        </row>
        <row r="1144">
          <cell r="A1144">
            <v>41338</v>
          </cell>
          <cell r="B1144">
            <v>1.3008</v>
          </cell>
        </row>
        <row r="1145">
          <cell r="A1145">
            <v>41337</v>
          </cell>
          <cell r="B1145">
            <v>1.3018000000000001</v>
          </cell>
        </row>
        <row r="1146">
          <cell r="A1146">
            <v>41336</v>
          </cell>
          <cell r="B1146">
            <v>1.3018000000000001</v>
          </cell>
        </row>
        <row r="1147">
          <cell r="A1147">
            <v>41335</v>
          </cell>
          <cell r="B1147">
            <v>1.3042</v>
          </cell>
        </row>
        <row r="1148">
          <cell r="A1148">
            <v>41334</v>
          </cell>
          <cell r="B1148">
            <v>1.3120000000000001</v>
          </cell>
        </row>
        <row r="1149">
          <cell r="A1149">
            <v>41333</v>
          </cell>
          <cell r="B1149">
            <v>1.3083</v>
          </cell>
        </row>
        <row r="1150">
          <cell r="A1150">
            <v>41332</v>
          </cell>
          <cell r="B1150">
            <v>1.3069</v>
          </cell>
        </row>
        <row r="1151">
          <cell r="A1151">
            <v>41331</v>
          </cell>
          <cell r="B1151">
            <v>1.3207</v>
          </cell>
        </row>
        <row r="1152">
          <cell r="A1152">
            <v>41330</v>
          </cell>
          <cell r="B1152">
            <v>1.3189</v>
          </cell>
        </row>
        <row r="1153">
          <cell r="A1153">
            <v>41329</v>
          </cell>
          <cell r="B1153">
            <v>1.3189</v>
          </cell>
        </row>
        <row r="1154">
          <cell r="A1154">
            <v>41328</v>
          </cell>
          <cell r="B1154">
            <v>1.3191999999999999</v>
          </cell>
        </row>
        <row r="1155">
          <cell r="A1155">
            <v>41327</v>
          </cell>
          <cell r="B1155">
            <v>1.323</v>
          </cell>
        </row>
        <row r="1156">
          <cell r="A1156">
            <v>41326</v>
          </cell>
          <cell r="B1156">
            <v>1.3385</v>
          </cell>
        </row>
        <row r="1157">
          <cell r="A1157">
            <v>41325</v>
          </cell>
          <cell r="B1157">
            <v>1.3355999999999999</v>
          </cell>
        </row>
        <row r="1158">
          <cell r="A1158">
            <v>41324</v>
          </cell>
          <cell r="B1158">
            <v>1.3346</v>
          </cell>
        </row>
        <row r="1159">
          <cell r="A1159">
            <v>41323</v>
          </cell>
          <cell r="B1159">
            <v>1.3359000000000001</v>
          </cell>
        </row>
        <row r="1160">
          <cell r="A1160">
            <v>41322</v>
          </cell>
          <cell r="B1160">
            <v>1.3359000000000001</v>
          </cell>
        </row>
        <row r="1161">
          <cell r="A1161">
            <v>41321</v>
          </cell>
          <cell r="B1161">
            <v>1.3351</v>
          </cell>
        </row>
        <row r="1162">
          <cell r="A1162">
            <v>41320</v>
          </cell>
          <cell r="B1162">
            <v>1.3389</v>
          </cell>
        </row>
        <row r="1163">
          <cell r="A1163">
            <v>41319</v>
          </cell>
          <cell r="B1163">
            <v>1.3456999999999999</v>
          </cell>
        </row>
        <row r="1164">
          <cell r="A1164">
            <v>41318</v>
          </cell>
          <cell r="B1164">
            <v>1.3415999999999999</v>
          </cell>
        </row>
        <row r="1165">
          <cell r="A1165">
            <v>41317</v>
          </cell>
          <cell r="B1165">
            <v>1.3383</v>
          </cell>
        </row>
        <row r="1166">
          <cell r="A1166">
            <v>41316</v>
          </cell>
          <cell r="B1166">
            <v>1.3361000000000001</v>
          </cell>
        </row>
        <row r="1167">
          <cell r="A1167">
            <v>41315</v>
          </cell>
          <cell r="B1167">
            <v>1.3361000000000001</v>
          </cell>
        </row>
        <row r="1168">
          <cell r="A1168">
            <v>41314</v>
          </cell>
          <cell r="B1168">
            <v>1.3391999999999999</v>
          </cell>
        </row>
        <row r="1169">
          <cell r="A1169">
            <v>41313</v>
          </cell>
          <cell r="B1169">
            <v>1.3493999999999999</v>
          </cell>
        </row>
        <row r="1170">
          <cell r="A1170">
            <v>41312</v>
          </cell>
          <cell r="B1170">
            <v>1.3549</v>
          </cell>
        </row>
        <row r="1171">
          <cell r="A1171">
            <v>41311</v>
          </cell>
          <cell r="B1171">
            <v>1.3525</v>
          </cell>
        </row>
        <row r="1172">
          <cell r="A1172">
            <v>41310</v>
          </cell>
          <cell r="B1172">
            <v>1.3592</v>
          </cell>
        </row>
        <row r="1173">
          <cell r="A1173">
            <v>41309</v>
          </cell>
          <cell r="B1173">
            <v>1.3638999999999999</v>
          </cell>
        </row>
        <row r="1174">
          <cell r="A1174">
            <v>41308</v>
          </cell>
          <cell r="B1174">
            <v>1.3638999999999999</v>
          </cell>
        </row>
        <row r="1175">
          <cell r="A1175">
            <v>41307</v>
          </cell>
          <cell r="B1175">
            <v>1.3633</v>
          </cell>
        </row>
        <row r="1176">
          <cell r="A1176">
            <v>41306</v>
          </cell>
          <cell r="B1176">
            <v>1.3566</v>
          </cell>
        </row>
        <row r="1177">
          <cell r="A1177">
            <v>41305</v>
          </cell>
          <cell r="B1177">
            <v>1.3523000000000001</v>
          </cell>
        </row>
        <row r="1178">
          <cell r="A1178">
            <v>41304</v>
          </cell>
          <cell r="B1178">
            <v>1.3455999999999999</v>
          </cell>
        </row>
        <row r="1179">
          <cell r="A1179">
            <v>41303</v>
          </cell>
          <cell r="B1179">
            <v>1.3452</v>
          </cell>
        </row>
        <row r="1180">
          <cell r="A1180">
            <v>41302</v>
          </cell>
          <cell r="B1180">
            <v>1.3462000000000001</v>
          </cell>
        </row>
        <row r="1181">
          <cell r="A1181">
            <v>41301</v>
          </cell>
          <cell r="B1181">
            <v>1.3462000000000001</v>
          </cell>
        </row>
        <row r="1182">
          <cell r="A1182">
            <v>41300</v>
          </cell>
          <cell r="B1182">
            <v>1.3413999999999999</v>
          </cell>
        </row>
        <row r="1183">
          <cell r="A1183">
            <v>41299</v>
          </cell>
          <cell r="B1183">
            <v>1.3332999999999999</v>
          </cell>
        </row>
        <row r="1184">
          <cell r="A1184">
            <v>41298</v>
          </cell>
          <cell r="B1184">
            <v>1.3315999999999999</v>
          </cell>
        </row>
        <row r="1185">
          <cell r="A1185">
            <v>41297</v>
          </cell>
          <cell r="B1185">
            <v>1.3322000000000001</v>
          </cell>
        </row>
        <row r="1186">
          <cell r="A1186">
            <v>41296</v>
          </cell>
          <cell r="B1186">
            <v>1.3314999999999999</v>
          </cell>
        </row>
        <row r="1187">
          <cell r="A1187">
            <v>41295</v>
          </cell>
          <cell r="B1187">
            <v>1.3318000000000001</v>
          </cell>
        </row>
        <row r="1188">
          <cell r="A1188">
            <v>41294</v>
          </cell>
          <cell r="B1188">
            <v>1.3318000000000001</v>
          </cell>
        </row>
        <row r="1189">
          <cell r="A1189">
            <v>41293</v>
          </cell>
          <cell r="B1189">
            <v>1.3351999999999999</v>
          </cell>
        </row>
        <row r="1190">
          <cell r="A1190">
            <v>41292</v>
          </cell>
          <cell r="B1190">
            <v>1.3326</v>
          </cell>
        </row>
        <row r="1191">
          <cell r="A1191">
            <v>41291</v>
          </cell>
          <cell r="B1191">
            <v>1.3290999999999999</v>
          </cell>
        </row>
        <row r="1192">
          <cell r="A1192">
            <v>41290</v>
          </cell>
          <cell r="B1192">
            <v>1.3351999999999999</v>
          </cell>
        </row>
        <row r="1193">
          <cell r="A1193">
            <v>41289</v>
          </cell>
          <cell r="B1193">
            <v>1.3369</v>
          </cell>
        </row>
        <row r="1194">
          <cell r="A1194">
            <v>41288</v>
          </cell>
          <cell r="B1194">
            <v>1.3342000000000001</v>
          </cell>
        </row>
        <row r="1195">
          <cell r="A1195">
            <v>41287</v>
          </cell>
          <cell r="B1195">
            <v>1.3341000000000001</v>
          </cell>
        </row>
        <row r="1196">
          <cell r="A1196">
            <v>41286</v>
          </cell>
          <cell r="B1196">
            <v>1.3289</v>
          </cell>
        </row>
        <row r="1197">
          <cell r="A1197">
            <v>41285</v>
          </cell>
          <cell r="B1197">
            <v>1.3115000000000001</v>
          </cell>
        </row>
        <row r="1198">
          <cell r="A1198">
            <v>41284</v>
          </cell>
          <cell r="B1198">
            <v>1.3069</v>
          </cell>
        </row>
        <row r="1199">
          <cell r="A1199">
            <v>41283</v>
          </cell>
          <cell r="B1199">
            <v>1.3105</v>
          </cell>
        </row>
        <row r="1200">
          <cell r="A1200">
            <v>41282</v>
          </cell>
          <cell r="B1200">
            <v>1.3062</v>
          </cell>
        </row>
        <row r="1201">
          <cell r="A1201">
            <v>41281</v>
          </cell>
          <cell r="B1201">
            <v>1.3068</v>
          </cell>
        </row>
        <row r="1202">
          <cell r="A1202">
            <v>41280</v>
          </cell>
          <cell r="B1202">
            <v>1.3068</v>
          </cell>
        </row>
        <row r="1203">
          <cell r="A1203">
            <v>41279</v>
          </cell>
          <cell r="B1203">
            <v>1.3035000000000001</v>
          </cell>
        </row>
        <row r="1204">
          <cell r="A1204">
            <v>41278</v>
          </cell>
          <cell r="B1204">
            <v>1.3131999999999999</v>
          </cell>
        </row>
        <row r="1205">
          <cell r="A1205">
            <v>41277</v>
          </cell>
          <cell r="B1205">
            <v>1.3233999999999999</v>
          </cell>
        </row>
        <row r="1206">
          <cell r="A1206">
            <v>41276</v>
          </cell>
          <cell r="B1206">
            <v>1.3196000000000001</v>
          </cell>
        </row>
        <row r="1207">
          <cell r="A1207">
            <v>41275</v>
          </cell>
          <cell r="B1207">
            <v>1.3203</v>
          </cell>
        </row>
        <row r="1208">
          <cell r="A1208">
            <v>41274</v>
          </cell>
          <cell r="B1208">
            <v>1.3214999999999999</v>
          </cell>
        </row>
        <row r="1209">
          <cell r="A1209">
            <v>41273</v>
          </cell>
          <cell r="B1209">
            <v>1.3214999999999999</v>
          </cell>
        </row>
        <row r="1210">
          <cell r="A1210">
            <v>41272</v>
          </cell>
          <cell r="B1210">
            <v>1.3224</v>
          </cell>
        </row>
        <row r="1211">
          <cell r="A1211">
            <v>41271</v>
          </cell>
          <cell r="B1211">
            <v>1.3241000000000001</v>
          </cell>
        </row>
        <row r="1212">
          <cell r="A1212">
            <v>41270</v>
          </cell>
          <cell r="B1212">
            <v>1.3198000000000001</v>
          </cell>
        </row>
        <row r="1213">
          <cell r="A1213">
            <v>41269</v>
          </cell>
          <cell r="B1213">
            <v>1.3187</v>
          </cell>
        </row>
        <row r="1214">
          <cell r="A1214">
            <v>41268</v>
          </cell>
          <cell r="B1214">
            <v>1.3191999999999999</v>
          </cell>
        </row>
        <row r="1215">
          <cell r="A1215">
            <v>41267</v>
          </cell>
          <cell r="B1215">
            <v>1.3186</v>
          </cell>
        </row>
        <row r="1216">
          <cell r="A1216">
            <v>41266</v>
          </cell>
          <cell r="B1216">
            <v>1.3186</v>
          </cell>
        </row>
        <row r="1217">
          <cell r="A1217">
            <v>41265</v>
          </cell>
          <cell r="B1217">
            <v>1.3201000000000001</v>
          </cell>
        </row>
        <row r="1218">
          <cell r="A1218">
            <v>41264</v>
          </cell>
          <cell r="B1218">
            <v>1.3232999999999999</v>
          </cell>
        </row>
        <row r="1219">
          <cell r="A1219">
            <v>41263</v>
          </cell>
          <cell r="B1219">
            <v>1.3250999999999999</v>
          </cell>
        </row>
        <row r="1220">
          <cell r="A1220">
            <v>41262</v>
          </cell>
          <cell r="B1220">
            <v>1.3183</v>
          </cell>
        </row>
        <row r="1221">
          <cell r="A1221">
            <v>41261</v>
          </cell>
          <cell r="B1221">
            <v>1.3161</v>
          </cell>
        </row>
        <row r="1222">
          <cell r="A1222">
            <v>41260</v>
          </cell>
          <cell r="B1222">
            <v>1.3161</v>
          </cell>
        </row>
        <row r="1223">
          <cell r="A1223">
            <v>41259</v>
          </cell>
          <cell r="B1223">
            <v>1.3161</v>
          </cell>
        </row>
        <row r="1224">
          <cell r="A1224">
            <v>41258</v>
          </cell>
          <cell r="B1224">
            <v>1.31</v>
          </cell>
        </row>
        <row r="1225">
          <cell r="A1225">
            <v>41257</v>
          </cell>
          <cell r="B1225">
            <v>1.3071999999999999</v>
          </cell>
        </row>
        <row r="1226">
          <cell r="A1226">
            <v>41256</v>
          </cell>
          <cell r="B1226">
            <v>1.3025</v>
          </cell>
        </row>
        <row r="1227">
          <cell r="A1227">
            <v>41255</v>
          </cell>
          <cell r="B1227">
            <v>1.2966</v>
          </cell>
        </row>
        <row r="1228">
          <cell r="A1228">
            <v>41254</v>
          </cell>
          <cell r="B1228">
            <v>1.2914000000000001</v>
          </cell>
        </row>
        <row r="1229">
          <cell r="A1229">
            <v>41253</v>
          </cell>
          <cell r="B1229">
            <v>1.2925</v>
          </cell>
        </row>
        <row r="1230">
          <cell r="A1230">
            <v>41252</v>
          </cell>
          <cell r="B1230">
            <v>1.2925</v>
          </cell>
        </row>
        <row r="1231">
          <cell r="A1231">
            <v>41251</v>
          </cell>
          <cell r="B1231">
            <v>1.2943</v>
          </cell>
        </row>
        <row r="1232">
          <cell r="A1232">
            <v>41250</v>
          </cell>
          <cell r="B1232">
            <v>1.3037000000000001</v>
          </cell>
        </row>
        <row r="1233">
          <cell r="A1233">
            <v>41249</v>
          </cell>
          <cell r="B1233">
            <v>1.3092999999999999</v>
          </cell>
        </row>
        <row r="1234">
          <cell r="A1234">
            <v>41248</v>
          </cell>
          <cell r="B1234">
            <v>1.3070999999999999</v>
          </cell>
        </row>
        <row r="1235">
          <cell r="A1235">
            <v>41247</v>
          </cell>
          <cell r="B1235">
            <v>1.3033999999999999</v>
          </cell>
        </row>
        <row r="1236">
          <cell r="A1236">
            <v>41246</v>
          </cell>
          <cell r="B1236">
            <v>1.2983</v>
          </cell>
        </row>
        <row r="1237">
          <cell r="A1237">
            <v>41245</v>
          </cell>
          <cell r="B1237">
            <v>1.2983</v>
          </cell>
        </row>
        <row r="1238">
          <cell r="A1238">
            <v>41244</v>
          </cell>
          <cell r="B1238">
            <v>1.2996000000000001</v>
          </cell>
        </row>
        <row r="1239">
          <cell r="A1239">
            <v>41243</v>
          </cell>
          <cell r="B1239">
            <v>1.2966</v>
          </cell>
        </row>
        <row r="1240">
          <cell r="A1240">
            <v>41242</v>
          </cell>
          <cell r="B1240">
            <v>1.2924</v>
          </cell>
        </row>
        <row r="1241">
          <cell r="A1241">
            <v>41241</v>
          </cell>
          <cell r="B1241">
            <v>1.2964</v>
          </cell>
        </row>
        <row r="1242">
          <cell r="A1242">
            <v>41240</v>
          </cell>
          <cell r="B1242">
            <v>1.2963</v>
          </cell>
        </row>
        <row r="1243">
          <cell r="A1243">
            <v>41239</v>
          </cell>
          <cell r="B1243">
            <v>1.2972999999999999</v>
          </cell>
        </row>
        <row r="1244">
          <cell r="A1244">
            <v>41238</v>
          </cell>
          <cell r="B1244">
            <v>1.2972999999999999</v>
          </cell>
        </row>
        <row r="1245">
          <cell r="A1245">
            <v>41237</v>
          </cell>
          <cell r="B1245">
            <v>1.2910999999999999</v>
          </cell>
        </row>
        <row r="1246">
          <cell r="A1246">
            <v>41236</v>
          </cell>
          <cell r="B1246">
            <v>1.2859</v>
          </cell>
        </row>
        <row r="1247">
          <cell r="A1247">
            <v>41235</v>
          </cell>
          <cell r="B1247">
            <v>1.2799</v>
          </cell>
        </row>
        <row r="1248">
          <cell r="A1248">
            <v>41234</v>
          </cell>
          <cell r="B1248">
            <v>1.2799</v>
          </cell>
        </row>
        <row r="1249">
          <cell r="A1249">
            <v>41233</v>
          </cell>
          <cell r="B1249">
            <v>1.2771999999999999</v>
          </cell>
        </row>
        <row r="1250">
          <cell r="A1250">
            <v>41232</v>
          </cell>
          <cell r="B1250">
            <v>1.274</v>
          </cell>
        </row>
        <row r="1251">
          <cell r="A1251">
            <v>41231</v>
          </cell>
          <cell r="B1251">
            <v>1.274</v>
          </cell>
        </row>
        <row r="1252">
          <cell r="A1252">
            <v>41230</v>
          </cell>
          <cell r="B1252">
            <v>1.2748999999999999</v>
          </cell>
        </row>
        <row r="1253">
          <cell r="A1253">
            <v>41229</v>
          </cell>
          <cell r="B1253">
            <v>1.2754000000000001</v>
          </cell>
        </row>
        <row r="1254">
          <cell r="A1254">
            <v>41228</v>
          </cell>
          <cell r="B1254">
            <v>1.2727999999999999</v>
          </cell>
        </row>
        <row r="1255">
          <cell r="A1255">
            <v>41227</v>
          </cell>
          <cell r="B1255">
            <v>1.2695000000000001</v>
          </cell>
        </row>
        <row r="1256">
          <cell r="A1256">
            <v>41226</v>
          </cell>
          <cell r="B1256">
            <v>1.2717000000000001</v>
          </cell>
        </row>
        <row r="1257">
          <cell r="A1257">
            <v>41225</v>
          </cell>
          <cell r="B1257">
            <v>1.2709999999999999</v>
          </cell>
        </row>
        <row r="1258">
          <cell r="A1258">
            <v>41224</v>
          </cell>
          <cell r="B1258">
            <v>1.2709999999999999</v>
          </cell>
        </row>
        <row r="1259">
          <cell r="A1259">
            <v>41223</v>
          </cell>
          <cell r="B1259">
            <v>1.2736000000000001</v>
          </cell>
        </row>
        <row r="1260">
          <cell r="A1260">
            <v>41222</v>
          </cell>
          <cell r="B1260">
            <v>1.2749999999999999</v>
          </cell>
        </row>
        <row r="1261">
          <cell r="A1261">
            <v>41221</v>
          </cell>
          <cell r="B1261">
            <v>1.2805</v>
          </cell>
        </row>
        <row r="1262">
          <cell r="A1262">
            <v>41220</v>
          </cell>
          <cell r="B1262">
            <v>1.2797000000000001</v>
          </cell>
        </row>
        <row r="1263">
          <cell r="A1263">
            <v>41219</v>
          </cell>
          <cell r="B1263">
            <v>1.2805</v>
          </cell>
        </row>
        <row r="1264">
          <cell r="A1264">
            <v>41218</v>
          </cell>
          <cell r="B1264">
            <v>1.2835000000000001</v>
          </cell>
        </row>
        <row r="1265">
          <cell r="A1265">
            <v>41217</v>
          </cell>
          <cell r="B1265">
            <v>1.2835000000000001</v>
          </cell>
        </row>
        <row r="1266">
          <cell r="A1266">
            <v>41216</v>
          </cell>
          <cell r="B1266">
            <v>1.2889999999999999</v>
          </cell>
        </row>
        <row r="1267">
          <cell r="A1267">
            <v>41215</v>
          </cell>
          <cell r="B1267">
            <v>1.2952999999999999</v>
          </cell>
        </row>
        <row r="1268">
          <cell r="A1268">
            <v>41214</v>
          </cell>
          <cell r="B1268">
            <v>1.2971999999999999</v>
          </cell>
        </row>
        <row r="1269">
          <cell r="A1269">
            <v>41213</v>
          </cell>
          <cell r="B1269">
            <v>1.2936000000000001</v>
          </cell>
        </row>
        <row r="1270">
          <cell r="A1270">
            <v>41212</v>
          </cell>
          <cell r="B1270">
            <v>1.2912999999999999</v>
          </cell>
        </row>
        <row r="1271">
          <cell r="A1271">
            <v>41211</v>
          </cell>
          <cell r="B1271">
            <v>1.2936000000000001</v>
          </cell>
        </row>
        <row r="1272">
          <cell r="A1272">
            <v>41210</v>
          </cell>
          <cell r="B1272">
            <v>1.2935000000000001</v>
          </cell>
        </row>
        <row r="1273">
          <cell r="A1273">
            <v>41209</v>
          </cell>
          <cell r="B1273">
            <v>1.2930999999999999</v>
          </cell>
        </row>
        <row r="1274">
          <cell r="A1274">
            <v>41208</v>
          </cell>
          <cell r="B1274">
            <v>1.2976000000000001</v>
          </cell>
        </row>
        <row r="1275">
          <cell r="A1275">
            <v>41207</v>
          </cell>
          <cell r="B1275">
            <v>1.2966</v>
          </cell>
        </row>
        <row r="1276">
          <cell r="A1276">
            <v>41206</v>
          </cell>
          <cell r="B1276">
            <v>1.3019000000000001</v>
          </cell>
        </row>
        <row r="1277">
          <cell r="A1277">
            <v>41205</v>
          </cell>
          <cell r="B1277">
            <v>1.3048</v>
          </cell>
        </row>
        <row r="1278">
          <cell r="A1278">
            <v>41204</v>
          </cell>
          <cell r="B1278">
            <v>1.3022</v>
          </cell>
        </row>
        <row r="1279">
          <cell r="A1279">
            <v>41203</v>
          </cell>
          <cell r="B1279">
            <v>1.3022</v>
          </cell>
        </row>
        <row r="1280">
          <cell r="A1280">
            <v>41202</v>
          </cell>
          <cell r="B1280">
            <v>1.3050999999999999</v>
          </cell>
        </row>
        <row r="1281">
          <cell r="A1281">
            <v>41201</v>
          </cell>
          <cell r="B1281">
            <v>1.31</v>
          </cell>
        </row>
        <row r="1282">
          <cell r="A1282">
            <v>41200</v>
          </cell>
          <cell r="B1282">
            <v>1.3109</v>
          </cell>
        </row>
        <row r="1283">
          <cell r="A1283">
            <v>41199</v>
          </cell>
          <cell r="B1283">
            <v>1.3002</v>
          </cell>
        </row>
        <row r="1284">
          <cell r="A1284">
            <v>41198</v>
          </cell>
          <cell r="B1284">
            <v>1.2938000000000001</v>
          </cell>
        </row>
        <row r="1285">
          <cell r="A1285">
            <v>41197</v>
          </cell>
          <cell r="B1285">
            <v>1.2949999999999999</v>
          </cell>
        </row>
        <row r="1286">
          <cell r="A1286">
            <v>41196</v>
          </cell>
          <cell r="B1286">
            <v>1.2949999999999999</v>
          </cell>
        </row>
        <row r="1287">
          <cell r="A1287">
            <v>41195</v>
          </cell>
          <cell r="B1287">
            <v>1.2949999999999999</v>
          </cell>
        </row>
        <row r="1288">
          <cell r="A1288">
            <v>41194</v>
          </cell>
          <cell r="B1288">
            <v>1.2890999999999999</v>
          </cell>
        </row>
        <row r="1289">
          <cell r="A1289">
            <v>41193</v>
          </cell>
          <cell r="B1289">
            <v>1.2875000000000001</v>
          </cell>
        </row>
        <row r="1290">
          <cell r="A1290">
            <v>41192</v>
          </cell>
          <cell r="B1290">
            <v>1.2937000000000001</v>
          </cell>
        </row>
        <row r="1291">
          <cell r="A1291">
            <v>41191</v>
          </cell>
          <cell r="B1291">
            <v>1.2982</v>
          </cell>
        </row>
        <row r="1292">
          <cell r="A1292">
            <v>41190</v>
          </cell>
          <cell r="B1292">
            <v>1.3035000000000001</v>
          </cell>
        </row>
        <row r="1293">
          <cell r="A1293">
            <v>41189</v>
          </cell>
          <cell r="B1293">
            <v>1.3036000000000001</v>
          </cell>
        </row>
        <row r="1294">
          <cell r="A1294">
            <v>41188</v>
          </cell>
          <cell r="B1294">
            <v>1.3022</v>
          </cell>
        </row>
        <row r="1295">
          <cell r="A1295">
            <v>41187</v>
          </cell>
          <cell r="B1295">
            <v>1.2956000000000001</v>
          </cell>
        </row>
        <row r="1296">
          <cell r="A1296">
            <v>41186</v>
          </cell>
          <cell r="B1296">
            <v>1.2907</v>
          </cell>
        </row>
        <row r="1297">
          <cell r="A1297">
            <v>41185</v>
          </cell>
          <cell r="B1297">
            <v>1.2911999999999999</v>
          </cell>
        </row>
        <row r="1298">
          <cell r="A1298">
            <v>41184</v>
          </cell>
          <cell r="B1298">
            <v>1.2865</v>
          </cell>
        </row>
        <row r="1299">
          <cell r="A1299">
            <v>41183</v>
          </cell>
          <cell r="B1299">
            <v>1.2854000000000001</v>
          </cell>
        </row>
        <row r="1300">
          <cell r="A1300">
            <v>41182</v>
          </cell>
          <cell r="B1300">
            <v>1.2855000000000001</v>
          </cell>
        </row>
        <row r="1301">
          <cell r="A1301">
            <v>41181</v>
          </cell>
          <cell r="B1301">
            <v>1.2907</v>
          </cell>
        </row>
        <row r="1302">
          <cell r="A1302">
            <v>41180</v>
          </cell>
          <cell r="B1302">
            <v>1.288</v>
          </cell>
        </row>
        <row r="1303">
          <cell r="A1303">
            <v>41179</v>
          </cell>
          <cell r="B1303">
            <v>1.2874000000000001</v>
          </cell>
        </row>
        <row r="1304">
          <cell r="A1304">
            <v>41178</v>
          </cell>
          <cell r="B1304">
            <v>1.2929999999999999</v>
          </cell>
        </row>
        <row r="1305">
          <cell r="A1305">
            <v>41177</v>
          </cell>
          <cell r="B1305">
            <v>1.2934000000000001</v>
          </cell>
        </row>
        <row r="1306">
          <cell r="A1306">
            <v>41176</v>
          </cell>
          <cell r="B1306">
            <v>1.2977000000000001</v>
          </cell>
        </row>
        <row r="1307">
          <cell r="A1307">
            <v>41175</v>
          </cell>
          <cell r="B1307">
            <v>1.2978000000000001</v>
          </cell>
        </row>
        <row r="1308">
          <cell r="A1308">
            <v>41174</v>
          </cell>
          <cell r="B1308">
            <v>1.2988999999999999</v>
          </cell>
        </row>
        <row r="1309">
          <cell r="A1309">
            <v>41173</v>
          </cell>
          <cell r="B1309">
            <v>1.2984</v>
          </cell>
        </row>
        <row r="1310">
          <cell r="A1310">
            <v>41172</v>
          </cell>
          <cell r="B1310">
            <v>1.3046</v>
          </cell>
        </row>
        <row r="1311">
          <cell r="A1311">
            <v>41171</v>
          </cell>
          <cell r="B1311">
            <v>1.3076000000000001</v>
          </cell>
        </row>
        <row r="1312">
          <cell r="A1312">
            <v>41170</v>
          </cell>
          <cell r="B1312">
            <v>1.3118000000000001</v>
          </cell>
        </row>
        <row r="1313">
          <cell r="A1313">
            <v>41169</v>
          </cell>
          <cell r="B1313">
            <v>1.3125</v>
          </cell>
        </row>
        <row r="1314">
          <cell r="A1314">
            <v>41168</v>
          </cell>
          <cell r="B1314">
            <v>1.3126</v>
          </cell>
        </row>
        <row r="1315">
          <cell r="A1315">
            <v>41167</v>
          </cell>
          <cell r="B1315">
            <v>1.306</v>
          </cell>
        </row>
        <row r="1316">
          <cell r="A1316">
            <v>41166</v>
          </cell>
          <cell r="B1316">
            <v>1.2921</v>
          </cell>
        </row>
        <row r="1317">
          <cell r="A1317">
            <v>41165</v>
          </cell>
          <cell r="B1317">
            <v>1.288</v>
          </cell>
        </row>
        <row r="1318">
          <cell r="A1318">
            <v>41164</v>
          </cell>
          <cell r="B1318">
            <v>1.2802</v>
          </cell>
        </row>
        <row r="1319">
          <cell r="A1319">
            <v>41163</v>
          </cell>
          <cell r="B1319">
            <v>1.2785</v>
          </cell>
        </row>
        <row r="1320">
          <cell r="A1320">
            <v>41162</v>
          </cell>
          <cell r="B1320">
            <v>1.2813000000000001</v>
          </cell>
        </row>
        <row r="1321">
          <cell r="A1321">
            <v>41161</v>
          </cell>
          <cell r="B1321">
            <v>1.2814000000000001</v>
          </cell>
        </row>
        <row r="1322">
          <cell r="A1322">
            <v>41160</v>
          </cell>
          <cell r="B1322">
            <v>1.2699</v>
          </cell>
        </row>
        <row r="1323">
          <cell r="A1323">
            <v>41159</v>
          </cell>
          <cell r="B1323">
            <v>1.2614000000000001</v>
          </cell>
        </row>
        <row r="1324">
          <cell r="A1324">
            <v>41158</v>
          </cell>
          <cell r="B1324">
            <v>1.2561</v>
          </cell>
        </row>
        <row r="1325">
          <cell r="A1325">
            <v>41157</v>
          </cell>
          <cell r="B1325">
            <v>1.2589999999999999</v>
          </cell>
        </row>
        <row r="1326">
          <cell r="A1326">
            <v>41156</v>
          </cell>
          <cell r="B1326">
            <v>1.2578</v>
          </cell>
        </row>
        <row r="1327">
          <cell r="A1327">
            <v>41155</v>
          </cell>
          <cell r="B1327">
            <v>1.2573000000000001</v>
          </cell>
        </row>
        <row r="1328">
          <cell r="A1328">
            <v>41154</v>
          </cell>
          <cell r="B1328">
            <v>1.2573000000000001</v>
          </cell>
        </row>
        <row r="1329">
          <cell r="A1329">
            <v>41153</v>
          </cell>
          <cell r="B1329">
            <v>1.2546999999999999</v>
          </cell>
        </row>
        <row r="1330">
          <cell r="A1330">
            <v>41152</v>
          </cell>
          <cell r="B1330">
            <v>1.2531000000000001</v>
          </cell>
        </row>
        <row r="1331">
          <cell r="A1331">
            <v>41151</v>
          </cell>
          <cell r="B1331">
            <v>1.2548999999999999</v>
          </cell>
        </row>
        <row r="1332">
          <cell r="A1332">
            <v>41150</v>
          </cell>
          <cell r="B1332">
            <v>1.2524</v>
          </cell>
        </row>
        <row r="1333">
          <cell r="A1333">
            <v>41149</v>
          </cell>
          <cell r="B1333">
            <v>1.2513000000000001</v>
          </cell>
        </row>
        <row r="1334">
          <cell r="A1334">
            <v>41148</v>
          </cell>
          <cell r="B1334">
            <v>1.2509999999999999</v>
          </cell>
        </row>
        <row r="1335">
          <cell r="A1335">
            <v>41147</v>
          </cell>
          <cell r="B1335">
            <v>1.2509999999999999</v>
          </cell>
        </row>
        <row r="1336">
          <cell r="A1336">
            <v>41146</v>
          </cell>
          <cell r="B1336">
            <v>1.2538</v>
          </cell>
        </row>
        <row r="1337">
          <cell r="A1337">
            <v>41145</v>
          </cell>
          <cell r="B1337">
            <v>1.2549999999999999</v>
          </cell>
        </row>
        <row r="1338">
          <cell r="A1338">
            <v>41144</v>
          </cell>
          <cell r="B1338">
            <v>1.2471000000000001</v>
          </cell>
        </row>
        <row r="1339">
          <cell r="A1339">
            <v>41143</v>
          </cell>
          <cell r="B1339">
            <v>1.2406999999999999</v>
          </cell>
        </row>
        <row r="1340">
          <cell r="A1340">
            <v>41142</v>
          </cell>
          <cell r="B1340">
            <v>1.2335</v>
          </cell>
        </row>
        <row r="1341">
          <cell r="A1341">
            <v>41141</v>
          </cell>
          <cell r="B1341">
            <v>1.2332000000000001</v>
          </cell>
        </row>
        <row r="1342">
          <cell r="A1342">
            <v>41140</v>
          </cell>
          <cell r="B1342">
            <v>1.2331000000000001</v>
          </cell>
        </row>
        <row r="1343">
          <cell r="A1343">
            <v>41139</v>
          </cell>
          <cell r="B1343">
            <v>1.2343999999999999</v>
          </cell>
        </row>
        <row r="1344">
          <cell r="A1344">
            <v>41138</v>
          </cell>
          <cell r="B1344">
            <v>1.2306999999999999</v>
          </cell>
        </row>
        <row r="1345">
          <cell r="A1345">
            <v>41137</v>
          </cell>
          <cell r="B1345">
            <v>1.2305999999999999</v>
          </cell>
        </row>
        <row r="1346">
          <cell r="A1346">
            <v>41136</v>
          </cell>
          <cell r="B1346">
            <v>1.2343</v>
          </cell>
        </row>
        <row r="1347">
          <cell r="A1347">
            <v>41135</v>
          </cell>
          <cell r="B1347">
            <v>1.2312000000000001</v>
          </cell>
        </row>
        <row r="1348">
          <cell r="A1348">
            <v>41134</v>
          </cell>
          <cell r="B1348">
            <v>1.2286999999999999</v>
          </cell>
        </row>
        <row r="1349">
          <cell r="A1349">
            <v>41133</v>
          </cell>
          <cell r="B1349">
            <v>1.2285999999999999</v>
          </cell>
        </row>
        <row r="1350">
          <cell r="A1350">
            <v>41132</v>
          </cell>
          <cell r="B1350">
            <v>1.2286999999999999</v>
          </cell>
        </row>
        <row r="1351">
          <cell r="A1351">
            <v>41131</v>
          </cell>
          <cell r="B1351">
            <v>1.2335</v>
          </cell>
        </row>
        <row r="1352">
          <cell r="A1352">
            <v>41130</v>
          </cell>
          <cell r="B1352">
            <v>1.2372000000000001</v>
          </cell>
        </row>
        <row r="1353">
          <cell r="A1353">
            <v>41129</v>
          </cell>
          <cell r="B1353">
            <v>1.2406999999999999</v>
          </cell>
        </row>
        <row r="1354">
          <cell r="A1354">
            <v>41128</v>
          </cell>
          <cell r="B1354">
            <v>1.2390000000000001</v>
          </cell>
        </row>
        <row r="1355">
          <cell r="A1355">
            <v>41127</v>
          </cell>
          <cell r="B1355">
            <v>1.2383999999999999</v>
          </cell>
        </row>
        <row r="1356">
          <cell r="A1356">
            <v>41126</v>
          </cell>
          <cell r="B1356">
            <v>1.2383999999999999</v>
          </cell>
        </row>
        <row r="1357">
          <cell r="A1357">
            <v>41125</v>
          </cell>
          <cell r="B1357">
            <v>1.2253000000000001</v>
          </cell>
        </row>
        <row r="1358">
          <cell r="A1358">
            <v>41124</v>
          </cell>
          <cell r="B1358">
            <v>1.2225999999999999</v>
          </cell>
        </row>
        <row r="1359">
          <cell r="A1359">
            <v>41123</v>
          </cell>
          <cell r="B1359">
            <v>1.2294</v>
          </cell>
        </row>
        <row r="1360">
          <cell r="A1360">
            <v>41122</v>
          </cell>
          <cell r="B1360">
            <v>1.2282</v>
          </cell>
        </row>
        <row r="1361">
          <cell r="A1361">
            <v>41121</v>
          </cell>
          <cell r="B1361">
            <v>1.2274</v>
          </cell>
        </row>
        <row r="1362">
          <cell r="A1362">
            <v>41120</v>
          </cell>
          <cell r="B1362">
            <v>1.2317</v>
          </cell>
        </row>
        <row r="1363">
          <cell r="A1363">
            <v>41119</v>
          </cell>
          <cell r="B1363">
            <v>1.2318</v>
          </cell>
        </row>
        <row r="1364">
          <cell r="A1364">
            <v>41118</v>
          </cell>
          <cell r="B1364">
            <v>1.23</v>
          </cell>
        </row>
        <row r="1365">
          <cell r="A1365">
            <v>41117</v>
          </cell>
          <cell r="B1365">
            <v>1.2201</v>
          </cell>
        </row>
        <row r="1366">
          <cell r="A1366">
            <v>41116</v>
          </cell>
          <cell r="B1366">
            <v>1.2107000000000001</v>
          </cell>
        </row>
        <row r="1367">
          <cell r="A1367">
            <v>41115</v>
          </cell>
          <cell r="B1367">
            <v>1.2099</v>
          </cell>
        </row>
        <row r="1368">
          <cell r="A1368">
            <v>41114</v>
          </cell>
          <cell r="B1368">
            <v>1.2115</v>
          </cell>
        </row>
        <row r="1369">
          <cell r="A1369">
            <v>41113</v>
          </cell>
          <cell r="B1369">
            <v>1.2151000000000001</v>
          </cell>
        </row>
        <row r="1370">
          <cell r="A1370">
            <v>41112</v>
          </cell>
          <cell r="B1370">
            <v>1.2154</v>
          </cell>
        </row>
        <row r="1371">
          <cell r="A1371">
            <v>41111</v>
          </cell>
          <cell r="B1371">
            <v>1.2224999999999999</v>
          </cell>
        </row>
        <row r="1372">
          <cell r="A1372">
            <v>41110</v>
          </cell>
          <cell r="B1372">
            <v>1.228</v>
          </cell>
        </row>
        <row r="1373">
          <cell r="A1373">
            <v>41109</v>
          </cell>
          <cell r="B1373">
            <v>1.2271000000000001</v>
          </cell>
        </row>
        <row r="1374">
          <cell r="A1374">
            <v>41108</v>
          </cell>
          <cell r="B1374">
            <v>1.2277</v>
          </cell>
        </row>
        <row r="1375">
          <cell r="A1375">
            <v>41107</v>
          </cell>
          <cell r="B1375">
            <v>1.2238</v>
          </cell>
        </row>
        <row r="1376">
          <cell r="A1376">
            <v>41106</v>
          </cell>
          <cell r="B1376">
            <v>1.2248000000000001</v>
          </cell>
        </row>
        <row r="1377">
          <cell r="A1377">
            <v>41105</v>
          </cell>
          <cell r="B1377">
            <v>1.2246999999999999</v>
          </cell>
        </row>
        <row r="1378">
          <cell r="A1378">
            <v>41104</v>
          </cell>
          <cell r="B1378">
            <v>1.2210000000000001</v>
          </cell>
        </row>
        <row r="1379">
          <cell r="A1379">
            <v>41103</v>
          </cell>
          <cell r="B1379">
            <v>1.2214</v>
          </cell>
        </row>
        <row r="1380">
          <cell r="A1380">
            <v>41102</v>
          </cell>
          <cell r="B1380">
            <v>1.2257</v>
          </cell>
        </row>
        <row r="1381">
          <cell r="A1381">
            <v>41101</v>
          </cell>
          <cell r="B1381">
            <v>1.2286999999999999</v>
          </cell>
        </row>
        <row r="1382">
          <cell r="A1382">
            <v>41100</v>
          </cell>
          <cell r="B1382">
            <v>1.2292000000000001</v>
          </cell>
        </row>
        <row r="1383">
          <cell r="A1383">
            <v>41099</v>
          </cell>
          <cell r="B1383">
            <v>1.2281</v>
          </cell>
        </row>
        <row r="1384">
          <cell r="A1384">
            <v>41098</v>
          </cell>
          <cell r="B1384">
            <v>1.2283999999999999</v>
          </cell>
        </row>
        <row r="1385">
          <cell r="A1385">
            <v>41097</v>
          </cell>
          <cell r="B1385">
            <v>1.2352000000000001</v>
          </cell>
        </row>
        <row r="1386">
          <cell r="A1386">
            <v>41096</v>
          </cell>
          <cell r="B1386">
            <v>1.2471000000000001</v>
          </cell>
        </row>
        <row r="1387">
          <cell r="A1387">
            <v>41095</v>
          </cell>
          <cell r="B1387">
            <v>1.2569999999999999</v>
          </cell>
        </row>
        <row r="1388">
          <cell r="A1388">
            <v>41094</v>
          </cell>
          <cell r="B1388">
            <v>1.2592000000000001</v>
          </cell>
        </row>
        <row r="1389">
          <cell r="A1389">
            <v>41093</v>
          </cell>
          <cell r="B1389">
            <v>1.2617</v>
          </cell>
        </row>
        <row r="1390">
          <cell r="A1390">
            <v>41092</v>
          </cell>
          <cell r="B1390">
            <v>1.266</v>
          </cell>
        </row>
        <row r="1391">
          <cell r="A1391">
            <v>41091</v>
          </cell>
          <cell r="B1391">
            <v>1.266</v>
          </cell>
        </row>
        <row r="1392">
          <cell r="A1392">
            <v>41090</v>
          </cell>
          <cell r="B1392">
            <v>1.2577</v>
          </cell>
        </row>
        <row r="1393">
          <cell r="A1393">
            <v>41089</v>
          </cell>
          <cell r="B1393">
            <v>1.2459</v>
          </cell>
        </row>
        <row r="1394">
          <cell r="A1394">
            <v>41088</v>
          </cell>
          <cell r="B1394">
            <v>1.2483</v>
          </cell>
        </row>
        <row r="1395">
          <cell r="A1395">
            <v>41087</v>
          </cell>
          <cell r="B1395">
            <v>1.2498</v>
          </cell>
        </row>
        <row r="1396">
          <cell r="A1396">
            <v>41086</v>
          </cell>
          <cell r="B1396">
            <v>1.2511000000000001</v>
          </cell>
        </row>
        <row r="1397">
          <cell r="A1397">
            <v>41085</v>
          </cell>
          <cell r="B1397">
            <v>1.2563</v>
          </cell>
        </row>
        <row r="1398">
          <cell r="A1398">
            <v>41084</v>
          </cell>
          <cell r="B1398">
            <v>1.2565</v>
          </cell>
        </row>
        <row r="1399">
          <cell r="A1399">
            <v>41083</v>
          </cell>
          <cell r="B1399">
            <v>1.2552000000000001</v>
          </cell>
        </row>
        <row r="1400">
          <cell r="A1400">
            <v>41082</v>
          </cell>
          <cell r="B1400">
            <v>1.2643</v>
          </cell>
        </row>
        <row r="1401">
          <cell r="A1401">
            <v>41081</v>
          </cell>
          <cell r="B1401">
            <v>1.2687999999999999</v>
          </cell>
        </row>
        <row r="1402">
          <cell r="A1402">
            <v>41080</v>
          </cell>
          <cell r="B1402">
            <v>1.2628999999999999</v>
          </cell>
        </row>
        <row r="1403">
          <cell r="A1403">
            <v>41079</v>
          </cell>
          <cell r="B1403">
            <v>1.2647999999999999</v>
          </cell>
        </row>
        <row r="1404">
          <cell r="A1404">
            <v>41078</v>
          </cell>
          <cell r="B1404">
            <v>1.2639</v>
          </cell>
        </row>
        <row r="1405">
          <cell r="A1405">
            <v>41077</v>
          </cell>
          <cell r="B1405">
            <v>1.2633000000000001</v>
          </cell>
        </row>
        <row r="1406">
          <cell r="A1406">
            <v>41076</v>
          </cell>
          <cell r="B1406">
            <v>1.2627999999999999</v>
          </cell>
        </row>
        <row r="1407">
          <cell r="A1407">
            <v>41075</v>
          </cell>
          <cell r="B1407">
            <v>1.2579</v>
          </cell>
        </row>
        <row r="1408">
          <cell r="A1408">
            <v>41074</v>
          </cell>
          <cell r="B1408">
            <v>1.2531000000000001</v>
          </cell>
        </row>
        <row r="1409">
          <cell r="A1409">
            <v>41073</v>
          </cell>
          <cell r="B1409">
            <v>1.2490000000000001</v>
          </cell>
        </row>
        <row r="1410">
          <cell r="A1410">
            <v>41072</v>
          </cell>
          <cell r="B1410">
            <v>1.2579</v>
          </cell>
        </row>
        <row r="1411">
          <cell r="A1411">
            <v>41071</v>
          </cell>
          <cell r="B1411">
            <v>1.2534000000000001</v>
          </cell>
        </row>
        <row r="1412">
          <cell r="A1412">
            <v>41070</v>
          </cell>
          <cell r="B1412">
            <v>1.2505999999999999</v>
          </cell>
        </row>
        <row r="1413">
          <cell r="A1413">
            <v>41069</v>
          </cell>
          <cell r="B1413">
            <v>1.2502</v>
          </cell>
        </row>
        <row r="1414">
          <cell r="A1414">
            <v>41068</v>
          </cell>
          <cell r="B1414">
            <v>1.2574000000000001</v>
          </cell>
        </row>
        <row r="1415">
          <cell r="A1415">
            <v>41067</v>
          </cell>
          <cell r="B1415">
            <v>1.2501</v>
          </cell>
        </row>
        <row r="1416">
          <cell r="A1416">
            <v>41066</v>
          </cell>
          <cell r="B1416">
            <v>1.2473000000000001</v>
          </cell>
        </row>
        <row r="1417">
          <cell r="A1417">
            <v>41065</v>
          </cell>
          <cell r="B1417">
            <v>1.2439</v>
          </cell>
        </row>
        <row r="1418">
          <cell r="A1418">
            <v>41064</v>
          </cell>
          <cell r="B1418">
            <v>1.2414000000000001</v>
          </cell>
        </row>
        <row r="1419">
          <cell r="A1419">
            <v>41063</v>
          </cell>
          <cell r="B1419">
            <v>1.2428999999999999</v>
          </cell>
        </row>
        <row r="1420">
          <cell r="A1420">
            <v>41062</v>
          </cell>
          <cell r="B1420">
            <v>1.2363</v>
          </cell>
        </row>
        <row r="1421">
          <cell r="A1421">
            <v>41061</v>
          </cell>
          <cell r="B1421">
            <v>1.2381</v>
          </cell>
        </row>
        <row r="1422">
          <cell r="A1422">
            <v>41060</v>
          </cell>
          <cell r="B1422">
            <v>1.244</v>
          </cell>
        </row>
        <row r="1423">
          <cell r="A1423">
            <v>41059</v>
          </cell>
          <cell r="B1423">
            <v>1.2524999999999999</v>
          </cell>
        </row>
        <row r="1424">
          <cell r="A1424">
            <v>41058</v>
          </cell>
          <cell r="B1424">
            <v>1.2567999999999999</v>
          </cell>
        </row>
        <row r="1425">
          <cell r="A1425">
            <v>41057</v>
          </cell>
          <cell r="B1425">
            <v>1.2526999999999999</v>
          </cell>
        </row>
        <row r="1426">
          <cell r="A1426">
            <v>41056</v>
          </cell>
          <cell r="B1426">
            <v>1.2514000000000001</v>
          </cell>
        </row>
        <row r="1427">
          <cell r="A1427">
            <v>41055</v>
          </cell>
          <cell r="B1427">
            <v>1.2539</v>
          </cell>
        </row>
        <row r="1428">
          <cell r="A1428">
            <v>41054</v>
          </cell>
          <cell r="B1428">
            <v>1.2567999999999999</v>
          </cell>
        </row>
        <row r="1429">
          <cell r="A1429">
            <v>41053</v>
          </cell>
          <cell r="B1429">
            <v>1.2638</v>
          </cell>
        </row>
        <row r="1430">
          <cell r="A1430">
            <v>41052</v>
          </cell>
          <cell r="B1430">
            <v>1.2767999999999999</v>
          </cell>
        </row>
        <row r="1431">
          <cell r="A1431">
            <v>41051</v>
          </cell>
          <cell r="B1431">
            <v>1.2777000000000001</v>
          </cell>
        </row>
        <row r="1432">
          <cell r="A1432">
            <v>41050</v>
          </cell>
          <cell r="B1432">
            <v>1.2764</v>
          </cell>
        </row>
        <row r="1433">
          <cell r="A1433">
            <v>41049</v>
          </cell>
          <cell r="B1433">
            <v>1.2766</v>
          </cell>
        </row>
        <row r="1434">
          <cell r="A1434">
            <v>41048</v>
          </cell>
          <cell r="B1434">
            <v>1.2702</v>
          </cell>
        </row>
        <row r="1435">
          <cell r="A1435">
            <v>41047</v>
          </cell>
          <cell r="B1435">
            <v>1.2718</v>
          </cell>
        </row>
        <row r="1436">
          <cell r="A1436">
            <v>41046</v>
          </cell>
          <cell r="B1436">
            <v>1.2724</v>
          </cell>
        </row>
        <row r="1437">
          <cell r="A1437">
            <v>41045</v>
          </cell>
          <cell r="B1437">
            <v>1.2810999999999999</v>
          </cell>
        </row>
        <row r="1438">
          <cell r="A1438">
            <v>41044</v>
          </cell>
          <cell r="B1438">
            <v>1.2868999999999999</v>
          </cell>
        </row>
        <row r="1439">
          <cell r="A1439">
            <v>41043</v>
          </cell>
          <cell r="B1439">
            <v>1.2912999999999999</v>
          </cell>
        </row>
        <row r="1440">
          <cell r="A1440">
            <v>41042</v>
          </cell>
          <cell r="B1440">
            <v>1.2912999999999999</v>
          </cell>
        </row>
        <row r="1441">
          <cell r="A1441">
            <v>41041</v>
          </cell>
          <cell r="B1441">
            <v>1.2929999999999999</v>
          </cell>
        </row>
        <row r="1442">
          <cell r="A1442">
            <v>41040</v>
          </cell>
          <cell r="B1442">
            <v>1.2948</v>
          </cell>
        </row>
        <row r="1443">
          <cell r="A1443">
            <v>41039</v>
          </cell>
          <cell r="B1443">
            <v>1.2968</v>
          </cell>
        </row>
        <row r="1444">
          <cell r="A1444">
            <v>41038</v>
          </cell>
          <cell r="B1444">
            <v>1.3025</v>
          </cell>
        </row>
        <row r="1445">
          <cell r="A1445">
            <v>41037</v>
          </cell>
          <cell r="B1445">
            <v>1.3017000000000001</v>
          </cell>
        </row>
        <row r="1446">
          <cell r="A1446">
            <v>41036</v>
          </cell>
          <cell r="B1446">
            <v>1.3071999999999999</v>
          </cell>
        </row>
        <row r="1447">
          <cell r="A1447">
            <v>41035</v>
          </cell>
          <cell r="B1447">
            <v>1.3079000000000001</v>
          </cell>
        </row>
        <row r="1448">
          <cell r="A1448">
            <v>41034</v>
          </cell>
          <cell r="B1448">
            <v>1.3130999999999999</v>
          </cell>
        </row>
        <row r="1449">
          <cell r="A1449">
            <v>41033</v>
          </cell>
          <cell r="B1449">
            <v>1.3146</v>
          </cell>
        </row>
        <row r="1450">
          <cell r="A1450">
            <v>41032</v>
          </cell>
          <cell r="B1450">
            <v>1.3186</v>
          </cell>
        </row>
        <row r="1451">
          <cell r="A1451">
            <v>41031</v>
          </cell>
          <cell r="B1451">
            <v>1.3244</v>
          </cell>
        </row>
        <row r="1452">
          <cell r="A1452">
            <v>41030</v>
          </cell>
          <cell r="B1452">
            <v>1.3234999999999999</v>
          </cell>
        </row>
        <row r="1453">
          <cell r="A1453">
            <v>41029</v>
          </cell>
          <cell r="B1453">
            <v>1.3246</v>
          </cell>
        </row>
        <row r="1454">
          <cell r="A1454">
            <v>41028</v>
          </cell>
          <cell r="B1454">
            <v>1.325</v>
          </cell>
        </row>
        <row r="1455">
          <cell r="A1455">
            <v>41027</v>
          </cell>
          <cell r="B1455">
            <v>1.3218000000000001</v>
          </cell>
        </row>
        <row r="1456">
          <cell r="A1456">
            <v>41026</v>
          </cell>
          <cell r="B1456">
            <v>1.3227</v>
          </cell>
        </row>
        <row r="1457">
          <cell r="A1457">
            <v>41025</v>
          </cell>
          <cell r="B1457">
            <v>1.3204</v>
          </cell>
        </row>
        <row r="1458">
          <cell r="A1458">
            <v>41024</v>
          </cell>
          <cell r="B1458">
            <v>1.3170999999999999</v>
          </cell>
        </row>
        <row r="1459">
          <cell r="A1459">
            <v>41023</v>
          </cell>
          <cell r="B1459">
            <v>1.3161</v>
          </cell>
        </row>
        <row r="1460">
          <cell r="A1460">
            <v>41022</v>
          </cell>
          <cell r="B1460">
            <v>1.3203</v>
          </cell>
        </row>
        <row r="1461">
          <cell r="A1461">
            <v>41021</v>
          </cell>
          <cell r="B1461">
            <v>1.3211999999999999</v>
          </cell>
        </row>
        <row r="1462">
          <cell r="A1462">
            <v>41020</v>
          </cell>
          <cell r="B1462">
            <v>1.3171999999999999</v>
          </cell>
        </row>
        <row r="1463">
          <cell r="A1463">
            <v>41019</v>
          </cell>
          <cell r="B1463">
            <v>1.3121</v>
          </cell>
        </row>
        <row r="1464">
          <cell r="A1464">
            <v>41018</v>
          </cell>
          <cell r="B1464">
            <v>1.3109999999999999</v>
          </cell>
        </row>
        <row r="1465">
          <cell r="A1465">
            <v>41017</v>
          </cell>
          <cell r="B1465">
            <v>1.3128</v>
          </cell>
        </row>
        <row r="1466">
          <cell r="A1466">
            <v>41016</v>
          </cell>
          <cell r="B1466">
            <v>1.3051999999999999</v>
          </cell>
        </row>
        <row r="1467">
          <cell r="A1467">
            <v>41015</v>
          </cell>
          <cell r="B1467">
            <v>1.3071999999999999</v>
          </cell>
        </row>
        <row r="1468">
          <cell r="A1468">
            <v>41014</v>
          </cell>
          <cell r="B1468">
            <v>1.3072999999999999</v>
          </cell>
        </row>
        <row r="1469">
          <cell r="A1469">
            <v>41013</v>
          </cell>
          <cell r="B1469">
            <v>1.3142</v>
          </cell>
        </row>
        <row r="1470">
          <cell r="A1470">
            <v>41012</v>
          </cell>
          <cell r="B1470">
            <v>1.3145</v>
          </cell>
        </row>
        <row r="1471">
          <cell r="A1471">
            <v>41011</v>
          </cell>
          <cell r="B1471">
            <v>1.3105</v>
          </cell>
        </row>
        <row r="1472">
          <cell r="A1472">
            <v>41010</v>
          </cell>
          <cell r="B1472">
            <v>1.3099000000000001</v>
          </cell>
        </row>
        <row r="1473">
          <cell r="A1473">
            <v>41009</v>
          </cell>
          <cell r="B1473">
            <v>1.3079000000000001</v>
          </cell>
        </row>
        <row r="1474">
          <cell r="A1474">
            <v>41008</v>
          </cell>
          <cell r="B1474">
            <v>1.3090999999999999</v>
          </cell>
        </row>
        <row r="1475">
          <cell r="A1475">
            <v>41007</v>
          </cell>
          <cell r="B1475">
            <v>1.3089999999999999</v>
          </cell>
        </row>
        <row r="1476">
          <cell r="A1476">
            <v>41006</v>
          </cell>
          <cell r="B1476">
            <v>1.3075000000000001</v>
          </cell>
        </row>
        <row r="1477">
          <cell r="A1477">
            <v>41005</v>
          </cell>
          <cell r="B1477">
            <v>1.3105</v>
          </cell>
        </row>
        <row r="1478">
          <cell r="A1478">
            <v>41004</v>
          </cell>
          <cell r="B1478">
            <v>1.3173999999999999</v>
          </cell>
        </row>
        <row r="1479">
          <cell r="A1479">
            <v>41003</v>
          </cell>
          <cell r="B1479">
            <v>1.3321000000000001</v>
          </cell>
        </row>
        <row r="1480">
          <cell r="A1480">
            <v>41002</v>
          </cell>
          <cell r="B1480">
            <v>1.3337000000000001</v>
          </cell>
        </row>
        <row r="1481">
          <cell r="A1481">
            <v>41001</v>
          </cell>
          <cell r="B1481">
            <v>1.3339000000000001</v>
          </cell>
        </row>
        <row r="1482">
          <cell r="A1482">
            <v>41000</v>
          </cell>
          <cell r="B1482">
            <v>1.3337000000000001</v>
          </cell>
        </row>
        <row r="1483">
          <cell r="A1483">
            <v>40999</v>
          </cell>
          <cell r="B1483">
            <v>1.3338000000000001</v>
          </cell>
        </row>
        <row r="1484">
          <cell r="A1484">
            <v>40998</v>
          </cell>
          <cell r="B1484">
            <v>1.3301000000000001</v>
          </cell>
        </row>
        <row r="1485">
          <cell r="A1485">
            <v>40997</v>
          </cell>
          <cell r="B1485">
            <v>1.3325</v>
          </cell>
        </row>
        <row r="1486">
          <cell r="A1486">
            <v>40996</v>
          </cell>
          <cell r="B1486">
            <v>1.3345</v>
          </cell>
        </row>
        <row r="1487">
          <cell r="A1487">
            <v>40995</v>
          </cell>
          <cell r="B1487">
            <v>1.3283</v>
          </cell>
        </row>
        <row r="1488">
          <cell r="A1488">
            <v>40994</v>
          </cell>
          <cell r="B1488">
            <v>1.3265</v>
          </cell>
        </row>
        <row r="1489">
          <cell r="A1489">
            <v>40993</v>
          </cell>
          <cell r="B1489">
            <v>1.3265</v>
          </cell>
        </row>
        <row r="1490">
          <cell r="A1490">
            <v>40992</v>
          </cell>
          <cell r="B1490">
            <v>1.3231999999999999</v>
          </cell>
        </row>
        <row r="1491">
          <cell r="A1491">
            <v>40991</v>
          </cell>
          <cell r="B1491">
            <v>1.3198000000000001</v>
          </cell>
        </row>
        <row r="1492">
          <cell r="A1492">
            <v>40990</v>
          </cell>
          <cell r="B1492">
            <v>1.3240000000000001</v>
          </cell>
        </row>
        <row r="1493">
          <cell r="A1493">
            <v>40989</v>
          </cell>
          <cell r="B1493">
            <v>1.3224</v>
          </cell>
        </row>
        <row r="1494">
          <cell r="A1494">
            <v>40988</v>
          </cell>
          <cell r="B1494">
            <v>1.3184</v>
          </cell>
        </row>
        <row r="1495">
          <cell r="A1495">
            <v>40987</v>
          </cell>
          <cell r="B1495">
            <v>1.3170999999999999</v>
          </cell>
        </row>
        <row r="1496">
          <cell r="A1496">
            <v>40986</v>
          </cell>
          <cell r="B1496">
            <v>1.3170999999999999</v>
          </cell>
        </row>
        <row r="1497">
          <cell r="A1497">
            <v>40985</v>
          </cell>
          <cell r="B1497">
            <v>1.3108</v>
          </cell>
        </row>
        <row r="1498">
          <cell r="A1498">
            <v>40984</v>
          </cell>
          <cell r="B1498">
            <v>1.3050999999999999</v>
          </cell>
        </row>
        <row r="1499">
          <cell r="A1499">
            <v>40983</v>
          </cell>
          <cell r="B1499">
            <v>1.3053999999999999</v>
          </cell>
        </row>
        <row r="1500">
          <cell r="A1500">
            <v>40982</v>
          </cell>
          <cell r="B1500">
            <v>1.3129999999999999</v>
          </cell>
        </row>
        <row r="1501">
          <cell r="A1501">
            <v>40981</v>
          </cell>
          <cell r="B1501">
            <v>1.3117000000000001</v>
          </cell>
        </row>
        <row r="1502">
          <cell r="A1502">
            <v>40980</v>
          </cell>
          <cell r="B1502">
            <v>1.3117000000000001</v>
          </cell>
        </row>
        <row r="1503">
          <cell r="A1503">
            <v>40979</v>
          </cell>
          <cell r="B1503">
            <v>1.3119000000000001</v>
          </cell>
        </row>
        <row r="1504">
          <cell r="A1504">
            <v>40978</v>
          </cell>
          <cell r="B1504">
            <v>1.3207</v>
          </cell>
        </row>
        <row r="1505">
          <cell r="A1505">
            <v>40977</v>
          </cell>
          <cell r="B1505">
            <v>1.3201000000000001</v>
          </cell>
        </row>
        <row r="1506">
          <cell r="A1506">
            <v>40976</v>
          </cell>
          <cell r="B1506">
            <v>1.3133999999999999</v>
          </cell>
        </row>
        <row r="1507">
          <cell r="A1507">
            <v>40975</v>
          </cell>
          <cell r="B1507">
            <v>1.3169999999999999</v>
          </cell>
        </row>
        <row r="1508">
          <cell r="A1508">
            <v>40974</v>
          </cell>
          <cell r="B1508">
            <v>1.3203</v>
          </cell>
        </row>
        <row r="1509">
          <cell r="A1509">
            <v>40973</v>
          </cell>
          <cell r="B1509">
            <v>1.3191999999999999</v>
          </cell>
        </row>
        <row r="1510">
          <cell r="A1510">
            <v>40972</v>
          </cell>
          <cell r="B1510">
            <v>1.3192999999999999</v>
          </cell>
        </row>
        <row r="1511">
          <cell r="A1511">
            <v>40971</v>
          </cell>
          <cell r="B1511">
            <v>1.3261000000000001</v>
          </cell>
        </row>
        <row r="1512">
          <cell r="A1512">
            <v>40970</v>
          </cell>
          <cell r="B1512">
            <v>1.3326</v>
          </cell>
        </row>
        <row r="1513">
          <cell r="A1513">
            <v>40969</v>
          </cell>
          <cell r="B1513">
            <v>1.3435999999999999</v>
          </cell>
        </row>
        <row r="1514">
          <cell r="A1514">
            <v>40968</v>
          </cell>
          <cell r="B1514">
            <v>1.3431</v>
          </cell>
        </row>
        <row r="1515">
          <cell r="A1515">
            <v>40967</v>
          </cell>
          <cell r="B1515">
            <v>1.3427</v>
          </cell>
        </row>
        <row r="1516">
          <cell r="A1516">
            <v>40966</v>
          </cell>
          <cell r="B1516">
            <v>1.3449</v>
          </cell>
        </row>
        <row r="1517">
          <cell r="A1517">
            <v>40965</v>
          </cell>
          <cell r="B1517">
            <v>1.3447</v>
          </cell>
        </row>
        <row r="1518">
          <cell r="A1518">
            <v>40964</v>
          </cell>
          <cell r="B1518">
            <v>1.3403</v>
          </cell>
        </row>
        <row r="1519">
          <cell r="A1519">
            <v>40963</v>
          </cell>
          <cell r="B1519">
            <v>1.3285</v>
          </cell>
        </row>
        <row r="1520">
          <cell r="A1520">
            <v>40962</v>
          </cell>
          <cell r="B1520">
            <v>1.3236000000000001</v>
          </cell>
        </row>
        <row r="1521">
          <cell r="A1521">
            <v>40961</v>
          </cell>
          <cell r="B1521">
            <v>1.3243</v>
          </cell>
        </row>
        <row r="1522">
          <cell r="A1522">
            <v>40960</v>
          </cell>
          <cell r="B1522">
            <v>1.3227</v>
          </cell>
        </row>
        <row r="1523">
          <cell r="A1523">
            <v>40959</v>
          </cell>
          <cell r="B1523">
            <v>1.3144</v>
          </cell>
        </row>
        <row r="1524">
          <cell r="A1524">
            <v>40958</v>
          </cell>
          <cell r="B1524">
            <v>1.3138000000000001</v>
          </cell>
        </row>
        <row r="1525">
          <cell r="A1525">
            <v>40957</v>
          </cell>
          <cell r="B1525">
            <v>1.3143</v>
          </cell>
        </row>
        <row r="1526">
          <cell r="A1526">
            <v>40956</v>
          </cell>
          <cell r="B1526">
            <v>1.304</v>
          </cell>
        </row>
        <row r="1527">
          <cell r="A1527">
            <v>40955</v>
          </cell>
          <cell r="B1527">
            <v>1.3126</v>
          </cell>
        </row>
        <row r="1528">
          <cell r="A1528">
            <v>40954</v>
          </cell>
          <cell r="B1528">
            <v>1.3157000000000001</v>
          </cell>
        </row>
        <row r="1529">
          <cell r="A1529">
            <v>40953</v>
          </cell>
          <cell r="B1529">
            <v>1.3234999999999999</v>
          </cell>
        </row>
        <row r="1530">
          <cell r="A1530">
            <v>40952</v>
          </cell>
          <cell r="B1530">
            <v>1.3192999999999999</v>
          </cell>
        </row>
        <row r="1531">
          <cell r="A1531">
            <v>40951</v>
          </cell>
          <cell r="B1531">
            <v>1.3191999999999999</v>
          </cell>
        </row>
        <row r="1532">
          <cell r="A1532">
            <v>40950</v>
          </cell>
          <cell r="B1532">
            <v>1.3236000000000001</v>
          </cell>
        </row>
        <row r="1533">
          <cell r="A1533">
            <v>40949</v>
          </cell>
          <cell r="B1533">
            <v>1.3273999999999999</v>
          </cell>
        </row>
        <row r="1534">
          <cell r="A1534">
            <v>40948</v>
          </cell>
          <cell r="B1534">
            <v>1.3260000000000001</v>
          </cell>
        </row>
        <row r="1535">
          <cell r="A1535">
            <v>40947</v>
          </cell>
          <cell r="B1535">
            <v>1.3154999999999999</v>
          </cell>
        </row>
        <row r="1536">
          <cell r="A1536">
            <v>40946</v>
          </cell>
          <cell r="B1536">
            <v>1.3089999999999999</v>
          </cell>
        </row>
        <row r="1537">
          <cell r="A1537">
            <v>40945</v>
          </cell>
          <cell r="B1537">
            <v>1.3145</v>
          </cell>
        </row>
        <row r="1538">
          <cell r="A1538">
            <v>40944</v>
          </cell>
          <cell r="B1538">
            <v>1.3151999999999999</v>
          </cell>
        </row>
        <row r="1539">
          <cell r="A1539">
            <v>40943</v>
          </cell>
          <cell r="B1539">
            <v>1.3139000000000001</v>
          </cell>
        </row>
        <row r="1540">
          <cell r="A1540">
            <v>40942</v>
          </cell>
          <cell r="B1540">
            <v>1.3154999999999999</v>
          </cell>
        </row>
        <row r="1541">
          <cell r="A1541">
            <v>40941</v>
          </cell>
          <cell r="B1541">
            <v>1.3116000000000001</v>
          </cell>
        </row>
        <row r="1542">
          <cell r="A1542">
            <v>40940</v>
          </cell>
          <cell r="B1542">
            <v>1.3149</v>
          </cell>
        </row>
        <row r="1543">
          <cell r="A1543">
            <v>40939</v>
          </cell>
          <cell r="B1543">
            <v>1.3151999999999999</v>
          </cell>
        </row>
        <row r="1544">
          <cell r="A1544">
            <v>40938</v>
          </cell>
          <cell r="B1544">
            <v>1.3213999999999999</v>
          </cell>
        </row>
        <row r="1545">
          <cell r="A1545">
            <v>40937</v>
          </cell>
          <cell r="B1545">
            <v>1.3214999999999999</v>
          </cell>
        </row>
        <row r="1546">
          <cell r="A1546">
            <v>40936</v>
          </cell>
          <cell r="B1546">
            <v>1.3129</v>
          </cell>
        </row>
        <row r="1547">
          <cell r="A1547">
            <v>40935</v>
          </cell>
          <cell r="B1547">
            <v>1.3125</v>
          </cell>
        </row>
        <row r="1548">
          <cell r="A1548">
            <v>40934</v>
          </cell>
          <cell r="B1548">
            <v>1.3015000000000001</v>
          </cell>
        </row>
        <row r="1549">
          <cell r="A1549">
            <v>40933</v>
          </cell>
          <cell r="B1549">
            <v>1.3008</v>
          </cell>
        </row>
        <row r="1550">
          <cell r="A1550">
            <v>40932</v>
          </cell>
          <cell r="B1550">
            <v>1.2948</v>
          </cell>
        </row>
        <row r="1551">
          <cell r="A1551">
            <v>40931</v>
          </cell>
          <cell r="B1551">
            <v>1.2921</v>
          </cell>
        </row>
        <row r="1552">
          <cell r="A1552">
            <v>40930</v>
          </cell>
          <cell r="B1552">
            <v>1.2927999999999999</v>
          </cell>
        </row>
        <row r="1553">
          <cell r="A1553">
            <v>40929</v>
          </cell>
          <cell r="B1553">
            <v>1.2942</v>
          </cell>
        </row>
        <row r="1554">
          <cell r="A1554">
            <v>40928</v>
          </cell>
          <cell r="B1554">
            <v>1.2885</v>
          </cell>
        </row>
        <row r="1555">
          <cell r="A1555">
            <v>40927</v>
          </cell>
          <cell r="B1555">
            <v>1.2793000000000001</v>
          </cell>
        </row>
        <row r="1556">
          <cell r="A1556">
            <v>40926</v>
          </cell>
          <cell r="B1556">
            <v>1.2728999999999999</v>
          </cell>
        </row>
        <row r="1557">
          <cell r="A1557">
            <v>40925</v>
          </cell>
          <cell r="B1557">
            <v>1.2657</v>
          </cell>
        </row>
        <row r="1558">
          <cell r="A1558">
            <v>40924</v>
          </cell>
          <cell r="B1558">
            <v>1.2670999999999999</v>
          </cell>
        </row>
        <row r="1559">
          <cell r="A1559">
            <v>40923</v>
          </cell>
          <cell r="B1559">
            <v>1.2676000000000001</v>
          </cell>
        </row>
        <row r="1560">
          <cell r="A1560">
            <v>40922</v>
          </cell>
          <cell r="B1560">
            <v>1.2777000000000001</v>
          </cell>
        </row>
        <row r="1561">
          <cell r="A1561">
            <v>40921</v>
          </cell>
          <cell r="B1561">
            <v>1.2750999999999999</v>
          </cell>
        </row>
        <row r="1562">
          <cell r="A1562">
            <v>40920</v>
          </cell>
          <cell r="B1562">
            <v>1.2733000000000001</v>
          </cell>
        </row>
        <row r="1563">
          <cell r="A1563">
            <v>40919</v>
          </cell>
          <cell r="B1563">
            <v>1.2779</v>
          </cell>
        </row>
        <row r="1564">
          <cell r="A1564">
            <v>40918</v>
          </cell>
          <cell r="B1564">
            <v>1.2726</v>
          </cell>
        </row>
        <row r="1565">
          <cell r="A1565">
            <v>40917</v>
          </cell>
          <cell r="B1565">
            <v>1.2709999999999999</v>
          </cell>
        </row>
        <row r="1566">
          <cell r="A1566">
            <v>40916</v>
          </cell>
          <cell r="B1566">
            <v>1.2715000000000001</v>
          </cell>
        </row>
        <row r="1567">
          <cell r="A1567">
            <v>40915</v>
          </cell>
          <cell r="B1567">
            <v>1.2768999999999999</v>
          </cell>
        </row>
        <row r="1568">
          <cell r="A1568">
            <v>40914</v>
          </cell>
          <cell r="B1568">
            <v>1.2870999999999999</v>
          </cell>
        </row>
        <row r="1569">
          <cell r="A1569">
            <v>40913</v>
          </cell>
          <cell r="B1569">
            <v>1.3003</v>
          </cell>
        </row>
        <row r="1570">
          <cell r="A1570">
            <v>40912</v>
          </cell>
          <cell r="B1570">
            <v>1.3003</v>
          </cell>
        </row>
        <row r="1571">
          <cell r="A1571">
            <v>40911</v>
          </cell>
          <cell r="B1571">
            <v>1.2935000000000001</v>
          </cell>
        </row>
        <row r="1572">
          <cell r="A1572">
            <v>40910</v>
          </cell>
          <cell r="B1572">
            <v>1.2954000000000001</v>
          </cell>
        </row>
        <row r="1573">
          <cell r="A1573">
            <v>40909</v>
          </cell>
          <cell r="B1573">
            <v>1.2957000000000001</v>
          </cell>
        </row>
        <row r="1574">
          <cell r="A1574">
            <v>40908</v>
          </cell>
          <cell r="B1574">
            <v>1.2948999999999999</v>
          </cell>
        </row>
        <row r="1575">
          <cell r="A1575">
            <v>40907</v>
          </cell>
          <cell r="B1575">
            <v>1.2921</v>
          </cell>
        </row>
        <row r="1576">
          <cell r="A1576">
            <v>40906</v>
          </cell>
          <cell r="B1576">
            <v>1.3035000000000001</v>
          </cell>
        </row>
        <row r="1577">
          <cell r="A1577">
            <v>40905</v>
          </cell>
          <cell r="B1577">
            <v>1.3067</v>
          </cell>
        </row>
        <row r="1578">
          <cell r="A1578">
            <v>40904</v>
          </cell>
          <cell r="B1578">
            <v>1.3059000000000001</v>
          </cell>
        </row>
        <row r="1579">
          <cell r="A1579">
            <v>40903</v>
          </cell>
          <cell r="B1579">
            <v>1.3038000000000001</v>
          </cell>
        </row>
        <row r="1580">
          <cell r="A1580">
            <v>40902</v>
          </cell>
          <cell r="B1580">
            <v>1.3038000000000001</v>
          </cell>
        </row>
        <row r="1581">
          <cell r="A1581">
            <v>40901</v>
          </cell>
          <cell r="B1581">
            <v>1.3059000000000001</v>
          </cell>
        </row>
        <row r="1582">
          <cell r="A1582">
            <v>40900</v>
          </cell>
          <cell r="B1582">
            <v>1.3052999999999999</v>
          </cell>
        </row>
        <row r="1583">
          <cell r="A1583">
            <v>40899</v>
          </cell>
          <cell r="B1583">
            <v>1.3090999999999999</v>
          </cell>
        </row>
        <row r="1584">
          <cell r="A1584">
            <v>40898</v>
          </cell>
          <cell r="B1584">
            <v>1.3044</v>
          </cell>
        </row>
        <row r="1585">
          <cell r="A1585">
            <v>40897</v>
          </cell>
          <cell r="B1585">
            <v>1.3018000000000001</v>
          </cell>
        </row>
        <row r="1586">
          <cell r="A1586">
            <v>40896</v>
          </cell>
          <cell r="B1586">
            <v>1.3037000000000001</v>
          </cell>
        </row>
        <row r="1587">
          <cell r="A1587">
            <v>40895</v>
          </cell>
          <cell r="B1587">
            <v>1.3038000000000001</v>
          </cell>
        </row>
        <row r="1588">
          <cell r="A1588">
            <v>40894</v>
          </cell>
          <cell r="B1588">
            <v>1.3030999999999999</v>
          </cell>
        </row>
        <row r="1589">
          <cell r="A1589">
            <v>40893</v>
          </cell>
          <cell r="B1589">
            <v>1.2999000000000001</v>
          </cell>
        </row>
        <row r="1590">
          <cell r="A1590">
            <v>40892</v>
          </cell>
          <cell r="B1590">
            <v>1.3012999999999999</v>
          </cell>
        </row>
        <row r="1591">
          <cell r="A1591">
            <v>40891</v>
          </cell>
          <cell r="B1591">
            <v>1.3162</v>
          </cell>
        </row>
        <row r="1592">
          <cell r="A1592">
            <v>40890</v>
          </cell>
          <cell r="B1592">
            <v>1.3289</v>
          </cell>
        </row>
        <row r="1593">
          <cell r="A1593">
            <v>40889</v>
          </cell>
          <cell r="B1593">
            <v>1.3381000000000001</v>
          </cell>
        </row>
        <row r="1594">
          <cell r="A1594">
            <v>40888</v>
          </cell>
          <cell r="B1594">
            <v>1.3382000000000001</v>
          </cell>
        </row>
        <row r="1595">
          <cell r="A1595">
            <v>40887</v>
          </cell>
          <cell r="B1595">
            <v>1.3351</v>
          </cell>
        </row>
        <row r="1596">
          <cell r="A1596">
            <v>40886</v>
          </cell>
          <cell r="B1596">
            <v>1.3382000000000001</v>
          </cell>
        </row>
        <row r="1597">
          <cell r="A1597">
            <v>40885</v>
          </cell>
          <cell r="B1597">
            <v>1.3405</v>
          </cell>
        </row>
        <row r="1598">
          <cell r="A1598">
            <v>40884</v>
          </cell>
          <cell r="B1598">
            <v>1.3385</v>
          </cell>
        </row>
        <row r="1599">
          <cell r="A1599">
            <v>40883</v>
          </cell>
          <cell r="B1599">
            <v>1.3429</v>
          </cell>
        </row>
        <row r="1600">
          <cell r="A1600">
            <v>40882</v>
          </cell>
          <cell r="B1600">
            <v>1.339</v>
          </cell>
        </row>
        <row r="1601">
          <cell r="A1601">
            <v>40881</v>
          </cell>
          <cell r="B1601">
            <v>1.3389</v>
          </cell>
        </row>
        <row r="1602">
          <cell r="A1602">
            <v>40880</v>
          </cell>
          <cell r="B1602">
            <v>1.3456999999999999</v>
          </cell>
        </row>
        <row r="1603">
          <cell r="A1603">
            <v>40879</v>
          </cell>
          <cell r="B1603">
            <v>1.3461000000000001</v>
          </cell>
        </row>
        <row r="1604">
          <cell r="A1604">
            <v>40878</v>
          </cell>
          <cell r="B1604">
            <v>1.3360000000000001</v>
          </cell>
        </row>
        <row r="1605">
          <cell r="A1605">
            <v>40877</v>
          </cell>
          <cell r="B1605">
            <v>1.3335999999999999</v>
          </cell>
        </row>
        <row r="1606">
          <cell r="A1606">
            <v>40876</v>
          </cell>
          <cell r="B1606">
            <v>1.3327</v>
          </cell>
        </row>
        <row r="1607">
          <cell r="A1607">
            <v>40875</v>
          </cell>
          <cell r="B1607">
            <v>1.3241000000000001</v>
          </cell>
        </row>
        <row r="1608">
          <cell r="A1608">
            <v>40874</v>
          </cell>
          <cell r="B1608">
            <v>1.3234999999999999</v>
          </cell>
        </row>
        <row r="1609">
          <cell r="A1609">
            <v>40873</v>
          </cell>
          <cell r="B1609">
            <v>1.3283</v>
          </cell>
        </row>
        <row r="1610">
          <cell r="A1610">
            <v>40872</v>
          </cell>
          <cell r="B1610">
            <v>1.3359000000000001</v>
          </cell>
        </row>
        <row r="1611">
          <cell r="A1611">
            <v>40871</v>
          </cell>
          <cell r="B1611">
            <v>1.3429</v>
          </cell>
        </row>
        <row r="1612">
          <cell r="A1612">
            <v>40870</v>
          </cell>
          <cell r="B1612">
            <v>1.3508</v>
          </cell>
        </row>
        <row r="1613">
          <cell r="A1613">
            <v>40869</v>
          </cell>
          <cell r="B1613">
            <v>1.3495999999999999</v>
          </cell>
        </row>
        <row r="1614">
          <cell r="A1614">
            <v>40868</v>
          </cell>
          <cell r="B1614">
            <v>1.3519000000000001</v>
          </cell>
        </row>
        <row r="1615">
          <cell r="A1615">
            <v>40867</v>
          </cell>
          <cell r="B1615">
            <v>1.3521000000000001</v>
          </cell>
        </row>
        <row r="1616">
          <cell r="A1616">
            <v>40866</v>
          </cell>
          <cell r="B1616">
            <v>1.3506</v>
          </cell>
        </row>
        <row r="1617">
          <cell r="A1617">
            <v>40865</v>
          </cell>
          <cell r="B1617">
            <v>1.3475999999999999</v>
          </cell>
        </row>
        <row r="1618">
          <cell r="A1618">
            <v>40864</v>
          </cell>
          <cell r="B1618">
            <v>1.3494999999999999</v>
          </cell>
        </row>
        <row r="1619">
          <cell r="A1619">
            <v>40863</v>
          </cell>
          <cell r="B1619">
            <v>1.3577999999999999</v>
          </cell>
        </row>
        <row r="1620">
          <cell r="A1620">
            <v>40862</v>
          </cell>
          <cell r="B1620">
            <v>1.3707</v>
          </cell>
        </row>
        <row r="1621">
          <cell r="A1621">
            <v>40861</v>
          </cell>
          <cell r="B1621">
            <v>1.3751</v>
          </cell>
        </row>
        <row r="1622">
          <cell r="A1622">
            <v>40860</v>
          </cell>
          <cell r="B1622">
            <v>1.3746</v>
          </cell>
        </row>
        <row r="1623">
          <cell r="A1623">
            <v>40859</v>
          </cell>
          <cell r="B1623">
            <v>1.3656999999999999</v>
          </cell>
        </row>
        <row r="1624">
          <cell r="A1624">
            <v>40858</v>
          </cell>
          <cell r="B1624">
            <v>1.3567</v>
          </cell>
        </row>
        <row r="1625">
          <cell r="A1625">
            <v>40857</v>
          </cell>
          <cell r="B1625">
            <v>1.3718999999999999</v>
          </cell>
        </row>
        <row r="1626">
          <cell r="A1626">
            <v>40856</v>
          </cell>
          <cell r="B1626">
            <v>1.3775999999999999</v>
          </cell>
        </row>
        <row r="1627">
          <cell r="A1627">
            <v>40855</v>
          </cell>
          <cell r="B1627">
            <v>1.3762000000000001</v>
          </cell>
        </row>
        <row r="1628">
          <cell r="A1628">
            <v>40854</v>
          </cell>
          <cell r="B1628">
            <v>1.3782000000000001</v>
          </cell>
        </row>
        <row r="1629">
          <cell r="A1629">
            <v>40853</v>
          </cell>
          <cell r="B1629">
            <v>1.3784000000000001</v>
          </cell>
        </row>
        <row r="1630">
          <cell r="A1630">
            <v>40852</v>
          </cell>
          <cell r="B1630">
            <v>1.3798999999999999</v>
          </cell>
        </row>
        <row r="1631">
          <cell r="A1631">
            <v>40851</v>
          </cell>
          <cell r="B1631">
            <v>1.3741000000000001</v>
          </cell>
        </row>
        <row r="1632">
          <cell r="A1632">
            <v>40850</v>
          </cell>
          <cell r="B1632">
            <v>1.3741000000000001</v>
          </cell>
        </row>
        <row r="1633">
          <cell r="A1633">
            <v>40849</v>
          </cell>
          <cell r="B1633">
            <v>1.3755999999999999</v>
          </cell>
        </row>
        <row r="1634">
          <cell r="A1634">
            <v>40848</v>
          </cell>
          <cell r="B1634">
            <v>1.4013</v>
          </cell>
        </row>
        <row r="1635">
          <cell r="A1635">
            <v>40847</v>
          </cell>
          <cell r="B1635">
            <v>1.4141999999999999</v>
          </cell>
        </row>
        <row r="1636">
          <cell r="A1636">
            <v>40846</v>
          </cell>
          <cell r="B1636">
            <v>1.4144000000000001</v>
          </cell>
        </row>
        <row r="1637">
          <cell r="A1637">
            <v>40845</v>
          </cell>
          <cell r="B1637">
            <v>1.4168000000000001</v>
          </cell>
        </row>
        <row r="1638">
          <cell r="A1638">
            <v>40844</v>
          </cell>
          <cell r="B1638">
            <v>1.4038999999999999</v>
          </cell>
        </row>
        <row r="1639">
          <cell r="A1639">
            <v>40843</v>
          </cell>
          <cell r="B1639">
            <v>1.3906000000000001</v>
          </cell>
        </row>
        <row r="1640">
          <cell r="A1640">
            <v>40842</v>
          </cell>
          <cell r="B1640">
            <v>1.3915</v>
          </cell>
        </row>
        <row r="1641">
          <cell r="A1641">
            <v>40841</v>
          </cell>
          <cell r="B1641">
            <v>1.3883000000000001</v>
          </cell>
        </row>
        <row r="1642">
          <cell r="A1642">
            <v>40840</v>
          </cell>
          <cell r="B1642">
            <v>1.3884000000000001</v>
          </cell>
        </row>
        <row r="1643">
          <cell r="A1643">
            <v>40839</v>
          </cell>
          <cell r="B1643">
            <v>1.389</v>
          </cell>
        </row>
        <row r="1644">
          <cell r="A1644">
            <v>40838</v>
          </cell>
          <cell r="B1644">
            <v>1.3807</v>
          </cell>
        </row>
        <row r="1645">
          <cell r="A1645">
            <v>40837</v>
          </cell>
          <cell r="B1645">
            <v>1.3745000000000001</v>
          </cell>
        </row>
        <row r="1646">
          <cell r="A1646">
            <v>40836</v>
          </cell>
          <cell r="B1646">
            <v>1.3787</v>
          </cell>
        </row>
        <row r="1647">
          <cell r="A1647">
            <v>40835</v>
          </cell>
          <cell r="B1647">
            <v>1.3732</v>
          </cell>
        </row>
        <row r="1648">
          <cell r="A1648">
            <v>40834</v>
          </cell>
          <cell r="B1648">
            <v>1.3821000000000001</v>
          </cell>
        </row>
        <row r="1649">
          <cell r="A1649">
            <v>40833</v>
          </cell>
          <cell r="B1649">
            <v>1.3875</v>
          </cell>
        </row>
        <row r="1650">
          <cell r="A1650">
            <v>40832</v>
          </cell>
          <cell r="B1650">
            <v>1.3875999999999999</v>
          </cell>
        </row>
        <row r="1651">
          <cell r="A1651">
            <v>40831</v>
          </cell>
          <cell r="B1651">
            <v>1.3804000000000001</v>
          </cell>
        </row>
        <row r="1652">
          <cell r="A1652">
            <v>40830</v>
          </cell>
          <cell r="B1652">
            <v>1.3764000000000001</v>
          </cell>
        </row>
        <row r="1653">
          <cell r="A1653">
            <v>40829</v>
          </cell>
          <cell r="B1653">
            <v>1.3714999999999999</v>
          </cell>
        </row>
        <row r="1654">
          <cell r="A1654">
            <v>40828</v>
          </cell>
          <cell r="B1654">
            <v>1.363</v>
          </cell>
        </row>
        <row r="1655">
          <cell r="A1655">
            <v>40827</v>
          </cell>
          <cell r="B1655">
            <v>1.3539000000000001</v>
          </cell>
        </row>
        <row r="1656">
          <cell r="A1656">
            <v>40826</v>
          </cell>
          <cell r="B1656">
            <v>1.337</v>
          </cell>
        </row>
        <row r="1657">
          <cell r="A1657">
            <v>40825</v>
          </cell>
          <cell r="B1657">
            <v>1.3371999999999999</v>
          </cell>
        </row>
        <row r="1658">
          <cell r="A1658">
            <v>40824</v>
          </cell>
          <cell r="B1658">
            <v>1.3431999999999999</v>
          </cell>
        </row>
        <row r="1659">
          <cell r="A1659">
            <v>40823</v>
          </cell>
          <cell r="B1659">
            <v>1.3359000000000001</v>
          </cell>
        </row>
        <row r="1660">
          <cell r="A1660">
            <v>40822</v>
          </cell>
          <cell r="B1660">
            <v>1.3318000000000001</v>
          </cell>
        </row>
        <row r="1661">
          <cell r="A1661">
            <v>40821</v>
          </cell>
          <cell r="B1661">
            <v>1.3217000000000001</v>
          </cell>
        </row>
        <row r="1662">
          <cell r="A1662">
            <v>40820</v>
          </cell>
          <cell r="B1662">
            <v>1.3314999999999999</v>
          </cell>
        </row>
        <row r="1663">
          <cell r="A1663">
            <v>40819</v>
          </cell>
          <cell r="B1663">
            <v>1.3375999999999999</v>
          </cell>
        </row>
        <row r="1664">
          <cell r="A1664">
            <v>40818</v>
          </cell>
          <cell r="B1664">
            <v>1.3382000000000001</v>
          </cell>
        </row>
        <row r="1665">
          <cell r="A1665">
            <v>40817</v>
          </cell>
          <cell r="B1665">
            <v>1.3506</v>
          </cell>
        </row>
        <row r="1666">
          <cell r="A1666">
            <v>40816</v>
          </cell>
          <cell r="B1666">
            <v>1.3596999999999999</v>
          </cell>
        </row>
        <row r="1667">
          <cell r="A1667">
            <v>40815</v>
          </cell>
          <cell r="B1667">
            <v>1.3594999999999999</v>
          </cell>
        </row>
        <row r="1668">
          <cell r="A1668">
            <v>40814</v>
          </cell>
          <cell r="B1668">
            <v>1.3556999999999999</v>
          </cell>
        </row>
        <row r="1669">
          <cell r="A1669">
            <v>40813</v>
          </cell>
          <cell r="B1669">
            <v>1.3463000000000001</v>
          </cell>
        </row>
        <row r="1670">
          <cell r="A1670">
            <v>40812</v>
          </cell>
          <cell r="B1670">
            <v>1.3496999999999999</v>
          </cell>
        </row>
        <row r="1671">
          <cell r="A1671">
            <v>40811</v>
          </cell>
          <cell r="B1671">
            <v>1.3493999999999999</v>
          </cell>
        </row>
        <row r="1672">
          <cell r="A1672">
            <v>40810</v>
          </cell>
          <cell r="B1672">
            <v>1.3501000000000001</v>
          </cell>
        </row>
        <row r="1673">
          <cell r="A1673">
            <v>40809</v>
          </cell>
          <cell r="B1673">
            <v>1.3509</v>
          </cell>
        </row>
        <row r="1674">
          <cell r="A1674">
            <v>40808</v>
          </cell>
          <cell r="B1674">
            <v>1.369</v>
          </cell>
        </row>
        <row r="1675">
          <cell r="A1675">
            <v>40807</v>
          </cell>
          <cell r="B1675">
            <v>1.3660000000000001</v>
          </cell>
        </row>
        <row r="1676">
          <cell r="A1676">
            <v>40806</v>
          </cell>
          <cell r="B1676">
            <v>1.3663000000000001</v>
          </cell>
        </row>
        <row r="1677">
          <cell r="A1677">
            <v>40805</v>
          </cell>
          <cell r="B1677">
            <v>1.3785000000000001</v>
          </cell>
        </row>
        <row r="1678">
          <cell r="A1678">
            <v>40804</v>
          </cell>
          <cell r="B1678">
            <v>1.3795999999999999</v>
          </cell>
        </row>
        <row r="1679">
          <cell r="A1679">
            <v>40803</v>
          </cell>
          <cell r="B1679">
            <v>1.3823000000000001</v>
          </cell>
        </row>
        <row r="1680">
          <cell r="A1680">
            <v>40802</v>
          </cell>
          <cell r="B1680">
            <v>1.3792</v>
          </cell>
        </row>
        <row r="1681">
          <cell r="A1681">
            <v>40801</v>
          </cell>
          <cell r="B1681">
            <v>1.3688</v>
          </cell>
        </row>
        <row r="1682">
          <cell r="A1682">
            <v>40800</v>
          </cell>
          <cell r="B1682">
            <v>1.3666</v>
          </cell>
        </row>
        <row r="1683">
          <cell r="A1683">
            <v>40799</v>
          </cell>
          <cell r="B1683">
            <v>1.3602000000000001</v>
          </cell>
        </row>
        <row r="1684">
          <cell r="A1684">
            <v>40798</v>
          </cell>
          <cell r="B1684">
            <v>1.3637999999999999</v>
          </cell>
        </row>
        <row r="1685">
          <cell r="A1685">
            <v>40797</v>
          </cell>
          <cell r="B1685">
            <v>1.3647</v>
          </cell>
        </row>
        <row r="1686">
          <cell r="A1686">
            <v>40796</v>
          </cell>
          <cell r="B1686">
            <v>1.3815999999999999</v>
          </cell>
        </row>
        <row r="1687">
          <cell r="A1687">
            <v>40795</v>
          </cell>
          <cell r="B1687">
            <v>1.4021999999999999</v>
          </cell>
        </row>
        <row r="1688">
          <cell r="A1688">
            <v>40794</v>
          </cell>
          <cell r="B1688">
            <v>1.4051</v>
          </cell>
        </row>
        <row r="1689">
          <cell r="A1689">
            <v>40793</v>
          </cell>
          <cell r="B1689">
            <v>1.407</v>
          </cell>
        </row>
        <row r="1690">
          <cell r="A1690">
            <v>40792</v>
          </cell>
          <cell r="B1690">
            <v>1.413</v>
          </cell>
        </row>
        <row r="1691">
          <cell r="A1691">
            <v>40791</v>
          </cell>
          <cell r="B1691">
            <v>1.4197</v>
          </cell>
        </row>
        <row r="1692">
          <cell r="A1692">
            <v>40790</v>
          </cell>
          <cell r="B1692">
            <v>1.4200999999999999</v>
          </cell>
        </row>
        <row r="1693">
          <cell r="A1693">
            <v>40789</v>
          </cell>
          <cell r="B1693">
            <v>1.4238999999999999</v>
          </cell>
        </row>
        <row r="1694">
          <cell r="A1694">
            <v>40788</v>
          </cell>
          <cell r="B1694">
            <v>1.4317</v>
          </cell>
        </row>
        <row r="1695">
          <cell r="A1695">
            <v>40787</v>
          </cell>
          <cell r="B1695">
            <v>1.4423999999999999</v>
          </cell>
        </row>
        <row r="1696">
          <cell r="A1696">
            <v>40786</v>
          </cell>
          <cell r="B1696">
            <v>1.4468000000000001</v>
          </cell>
        </row>
        <row r="1697">
          <cell r="A1697">
            <v>40785</v>
          </cell>
          <cell r="B1697">
            <v>1.4505999999999999</v>
          </cell>
        </row>
        <row r="1698">
          <cell r="A1698">
            <v>40784</v>
          </cell>
          <cell r="B1698">
            <v>1.4494</v>
          </cell>
        </row>
        <row r="1699">
          <cell r="A1699">
            <v>40783</v>
          </cell>
          <cell r="B1699">
            <v>1.4494</v>
          </cell>
        </row>
        <row r="1700">
          <cell r="A1700">
            <v>40782</v>
          </cell>
          <cell r="B1700">
            <v>1.4424999999999999</v>
          </cell>
        </row>
        <row r="1701">
          <cell r="A1701">
            <v>40781</v>
          </cell>
          <cell r="B1701">
            <v>1.4407000000000001</v>
          </cell>
        </row>
        <row r="1702">
          <cell r="A1702">
            <v>40780</v>
          </cell>
          <cell r="B1702">
            <v>1.4424999999999999</v>
          </cell>
        </row>
        <row r="1703">
          <cell r="A1703">
            <v>40779</v>
          </cell>
          <cell r="B1703">
            <v>1.4411</v>
          </cell>
        </row>
        <row r="1704">
          <cell r="A1704">
            <v>40778</v>
          </cell>
          <cell r="B1704">
            <v>1.4382999999999999</v>
          </cell>
        </row>
        <row r="1705">
          <cell r="A1705">
            <v>40777</v>
          </cell>
          <cell r="B1705">
            <v>1.4390000000000001</v>
          </cell>
        </row>
        <row r="1706">
          <cell r="A1706">
            <v>40776</v>
          </cell>
          <cell r="B1706">
            <v>1.4391</v>
          </cell>
        </row>
        <row r="1707">
          <cell r="A1707">
            <v>40775</v>
          </cell>
          <cell r="B1707">
            <v>1.4346000000000001</v>
          </cell>
        </row>
        <row r="1708">
          <cell r="A1708">
            <v>40774</v>
          </cell>
          <cell r="B1708">
            <v>1.4376</v>
          </cell>
        </row>
        <row r="1709">
          <cell r="A1709">
            <v>40773</v>
          </cell>
          <cell r="B1709">
            <v>1.4419999999999999</v>
          </cell>
        </row>
        <row r="1710">
          <cell r="A1710">
            <v>40772</v>
          </cell>
          <cell r="B1710">
            <v>1.4408000000000001</v>
          </cell>
        </row>
        <row r="1711">
          <cell r="A1711">
            <v>40771</v>
          </cell>
          <cell r="B1711">
            <v>1.4345000000000001</v>
          </cell>
        </row>
        <row r="1712">
          <cell r="A1712">
            <v>40770</v>
          </cell>
          <cell r="B1712">
            <v>1.4244000000000001</v>
          </cell>
        </row>
        <row r="1713">
          <cell r="A1713">
            <v>40769</v>
          </cell>
          <cell r="B1713">
            <v>1.4244000000000001</v>
          </cell>
        </row>
        <row r="1714">
          <cell r="A1714">
            <v>40768</v>
          </cell>
          <cell r="B1714">
            <v>1.4224000000000001</v>
          </cell>
        </row>
        <row r="1715">
          <cell r="A1715">
            <v>40767</v>
          </cell>
          <cell r="B1715">
            <v>1.4205000000000001</v>
          </cell>
        </row>
        <row r="1716">
          <cell r="A1716">
            <v>40766</v>
          </cell>
          <cell r="B1716">
            <v>1.4305000000000001</v>
          </cell>
        </row>
        <row r="1717">
          <cell r="A1717">
            <v>40765</v>
          </cell>
          <cell r="B1717">
            <v>1.4231</v>
          </cell>
        </row>
        <row r="1718">
          <cell r="A1718">
            <v>40764</v>
          </cell>
          <cell r="B1718">
            <v>1.4277</v>
          </cell>
        </row>
        <row r="1719">
          <cell r="A1719">
            <v>40763</v>
          </cell>
          <cell r="B1719">
            <v>1.4295</v>
          </cell>
        </row>
        <row r="1720">
          <cell r="A1720">
            <v>40762</v>
          </cell>
          <cell r="B1720">
            <v>1.4278</v>
          </cell>
        </row>
        <row r="1721">
          <cell r="A1721">
            <v>40761</v>
          </cell>
          <cell r="B1721">
            <v>1.4156</v>
          </cell>
        </row>
        <row r="1722">
          <cell r="A1722">
            <v>40760</v>
          </cell>
          <cell r="B1722">
            <v>1.4242999999999999</v>
          </cell>
        </row>
        <row r="1723">
          <cell r="A1723">
            <v>40759</v>
          </cell>
          <cell r="B1723">
            <v>1.4255</v>
          </cell>
        </row>
        <row r="1724">
          <cell r="A1724">
            <v>40758</v>
          </cell>
          <cell r="B1724">
            <v>1.4225000000000001</v>
          </cell>
        </row>
        <row r="1725">
          <cell r="A1725">
            <v>40757</v>
          </cell>
          <cell r="B1725">
            <v>1.4349000000000001</v>
          </cell>
        </row>
        <row r="1726">
          <cell r="A1726">
            <v>40756</v>
          </cell>
          <cell r="B1726">
            <v>1.4391</v>
          </cell>
        </row>
        <row r="1727">
          <cell r="A1727">
            <v>40755</v>
          </cell>
          <cell r="B1727">
            <v>1.4391</v>
          </cell>
        </row>
        <row r="1728">
          <cell r="A1728">
            <v>40754</v>
          </cell>
          <cell r="B1728">
            <v>1.4327000000000001</v>
          </cell>
        </row>
        <row r="1729">
          <cell r="A1729">
            <v>40753</v>
          </cell>
          <cell r="B1729">
            <v>1.4332</v>
          </cell>
        </row>
        <row r="1730">
          <cell r="A1730">
            <v>40752</v>
          </cell>
          <cell r="B1730">
            <v>1.4458</v>
          </cell>
        </row>
        <row r="1731">
          <cell r="A1731">
            <v>40751</v>
          </cell>
          <cell r="B1731">
            <v>1.4463999999999999</v>
          </cell>
        </row>
        <row r="1732">
          <cell r="A1732">
            <v>40750</v>
          </cell>
          <cell r="B1732">
            <v>1.4373</v>
          </cell>
        </row>
        <row r="1733">
          <cell r="A1733">
            <v>40749</v>
          </cell>
          <cell r="B1733">
            <v>1.4357</v>
          </cell>
        </row>
        <row r="1734">
          <cell r="A1734">
            <v>40748</v>
          </cell>
          <cell r="B1734">
            <v>1.4355</v>
          </cell>
        </row>
        <row r="1735">
          <cell r="A1735">
            <v>40747</v>
          </cell>
          <cell r="B1735">
            <v>1.4386000000000001</v>
          </cell>
        </row>
        <row r="1736">
          <cell r="A1736">
            <v>40746</v>
          </cell>
          <cell r="B1736">
            <v>1.4281999999999999</v>
          </cell>
        </row>
        <row r="1737">
          <cell r="A1737">
            <v>40745</v>
          </cell>
          <cell r="B1737">
            <v>1.4185000000000001</v>
          </cell>
        </row>
        <row r="1738">
          <cell r="A1738">
            <v>40744</v>
          </cell>
          <cell r="B1738">
            <v>1.4141999999999999</v>
          </cell>
        </row>
        <row r="1739">
          <cell r="A1739">
            <v>40743</v>
          </cell>
          <cell r="B1739">
            <v>1.4071</v>
          </cell>
        </row>
        <row r="1740">
          <cell r="A1740">
            <v>40742</v>
          </cell>
          <cell r="B1740">
            <v>1.4152</v>
          </cell>
        </row>
        <row r="1741">
          <cell r="A1741">
            <v>40741</v>
          </cell>
          <cell r="B1741">
            <v>1.4155</v>
          </cell>
        </row>
        <row r="1742">
          <cell r="A1742">
            <v>40740</v>
          </cell>
          <cell r="B1742">
            <v>1.4149</v>
          </cell>
        </row>
        <row r="1743">
          <cell r="A1743">
            <v>40739</v>
          </cell>
          <cell r="B1743">
            <v>1.4198</v>
          </cell>
        </row>
        <row r="1744">
          <cell r="A1744">
            <v>40738</v>
          </cell>
          <cell r="B1744">
            <v>1.4057999999999999</v>
          </cell>
        </row>
        <row r="1745">
          <cell r="A1745">
            <v>40737</v>
          </cell>
          <cell r="B1745">
            <v>1.3977999999999999</v>
          </cell>
        </row>
        <row r="1746">
          <cell r="A1746">
            <v>40736</v>
          </cell>
          <cell r="B1746">
            <v>1.4123000000000001</v>
          </cell>
        </row>
        <row r="1747">
          <cell r="A1747">
            <v>40735</v>
          </cell>
          <cell r="B1747">
            <v>1.425</v>
          </cell>
        </row>
        <row r="1748">
          <cell r="A1748">
            <v>40734</v>
          </cell>
          <cell r="B1748">
            <v>1.4253</v>
          </cell>
        </row>
        <row r="1749">
          <cell r="A1749">
            <v>40733</v>
          </cell>
          <cell r="B1749">
            <v>1.4306000000000001</v>
          </cell>
        </row>
        <row r="1750">
          <cell r="A1750">
            <v>40732</v>
          </cell>
          <cell r="B1750">
            <v>1.4321999999999999</v>
          </cell>
        </row>
        <row r="1751">
          <cell r="A1751">
            <v>40731</v>
          </cell>
          <cell r="B1751">
            <v>1.4377</v>
          </cell>
        </row>
        <row r="1752">
          <cell r="A1752">
            <v>40730</v>
          </cell>
          <cell r="B1752">
            <v>1.4480999999999999</v>
          </cell>
        </row>
        <row r="1753">
          <cell r="A1753">
            <v>40729</v>
          </cell>
          <cell r="B1753">
            <v>1.4534</v>
          </cell>
        </row>
        <row r="1754">
          <cell r="A1754">
            <v>40728</v>
          </cell>
          <cell r="B1754">
            <v>1.4520999999999999</v>
          </cell>
        </row>
        <row r="1755">
          <cell r="A1755">
            <v>40727</v>
          </cell>
          <cell r="B1755">
            <v>1.452</v>
          </cell>
        </row>
        <row r="1756">
          <cell r="A1756">
            <v>40726</v>
          </cell>
          <cell r="B1756">
            <v>1.4501999999999999</v>
          </cell>
        </row>
        <row r="1757">
          <cell r="A1757">
            <v>40725</v>
          </cell>
          <cell r="B1757">
            <v>1.4487000000000001</v>
          </cell>
        </row>
        <row r="1758">
          <cell r="A1758">
            <v>40724</v>
          </cell>
          <cell r="B1758">
            <v>1.4390000000000001</v>
          </cell>
        </row>
        <row r="1759">
          <cell r="A1759">
            <v>40723</v>
          </cell>
          <cell r="B1759">
            <v>1.4311</v>
          </cell>
        </row>
        <row r="1760">
          <cell r="A1760">
            <v>40722</v>
          </cell>
          <cell r="B1760">
            <v>1.4193</v>
          </cell>
        </row>
        <row r="1761">
          <cell r="A1761">
            <v>40721</v>
          </cell>
          <cell r="B1761">
            <v>1.4184000000000001</v>
          </cell>
        </row>
        <row r="1762">
          <cell r="A1762">
            <v>40720</v>
          </cell>
          <cell r="B1762">
            <v>1.4182999999999999</v>
          </cell>
        </row>
        <row r="1763">
          <cell r="A1763">
            <v>40719</v>
          </cell>
          <cell r="B1763">
            <v>1.4228000000000001</v>
          </cell>
        </row>
        <row r="1764">
          <cell r="A1764">
            <v>40718</v>
          </cell>
          <cell r="B1764">
            <v>1.4253</v>
          </cell>
        </row>
        <row r="1765">
          <cell r="A1765">
            <v>40717</v>
          </cell>
          <cell r="B1765">
            <v>1.4386000000000001</v>
          </cell>
        </row>
        <row r="1766">
          <cell r="A1766">
            <v>40716</v>
          </cell>
          <cell r="B1766">
            <v>1.4359</v>
          </cell>
        </row>
        <row r="1767">
          <cell r="A1767">
            <v>40715</v>
          </cell>
          <cell r="B1767">
            <v>1.4267000000000001</v>
          </cell>
        </row>
        <row r="1768">
          <cell r="A1768">
            <v>40714</v>
          </cell>
          <cell r="B1768">
            <v>1.43</v>
          </cell>
        </row>
        <row r="1769">
          <cell r="A1769">
            <v>40713</v>
          </cell>
          <cell r="B1769">
            <v>1.4302999999999999</v>
          </cell>
        </row>
        <row r="1770">
          <cell r="A1770">
            <v>40712</v>
          </cell>
          <cell r="B1770">
            <v>1.4232</v>
          </cell>
        </row>
        <row r="1771">
          <cell r="A1771">
            <v>40711</v>
          </cell>
          <cell r="B1771">
            <v>1.4152</v>
          </cell>
        </row>
        <row r="1772">
          <cell r="A1772">
            <v>40710</v>
          </cell>
          <cell r="B1772">
            <v>1.4329000000000001</v>
          </cell>
        </row>
        <row r="1773">
          <cell r="A1773">
            <v>40709</v>
          </cell>
          <cell r="B1773">
            <v>1.444</v>
          </cell>
        </row>
        <row r="1774">
          <cell r="A1774">
            <v>40708</v>
          </cell>
          <cell r="B1774">
            <v>1.4360999999999999</v>
          </cell>
        </row>
        <row r="1775">
          <cell r="A1775">
            <v>40707</v>
          </cell>
          <cell r="B1775">
            <v>1.4339999999999999</v>
          </cell>
        </row>
        <row r="1776">
          <cell r="A1776">
            <v>40706</v>
          </cell>
          <cell r="B1776">
            <v>1.4341999999999999</v>
          </cell>
        </row>
        <row r="1777">
          <cell r="A1777">
            <v>40705</v>
          </cell>
          <cell r="B1777">
            <v>1.4454</v>
          </cell>
        </row>
        <row r="1778">
          <cell r="A1778">
            <v>40704</v>
          </cell>
          <cell r="B1778">
            <v>1.4578</v>
          </cell>
        </row>
        <row r="1779">
          <cell r="A1779">
            <v>40703</v>
          </cell>
          <cell r="B1779">
            <v>1.4638</v>
          </cell>
        </row>
        <row r="1780">
          <cell r="A1780">
            <v>40702</v>
          </cell>
          <cell r="B1780">
            <v>1.4638</v>
          </cell>
        </row>
        <row r="1781">
          <cell r="A1781">
            <v>40701</v>
          </cell>
          <cell r="B1781">
            <v>1.462</v>
          </cell>
        </row>
        <row r="1782">
          <cell r="A1782">
            <v>40700</v>
          </cell>
          <cell r="B1782">
            <v>1.4629000000000001</v>
          </cell>
        </row>
        <row r="1783">
          <cell r="A1783">
            <v>40699</v>
          </cell>
          <cell r="B1783">
            <v>1.4630000000000001</v>
          </cell>
        </row>
        <row r="1784">
          <cell r="A1784">
            <v>40698</v>
          </cell>
          <cell r="B1784">
            <v>1.4523999999999999</v>
          </cell>
        </row>
        <row r="1785">
          <cell r="A1785">
            <v>40697</v>
          </cell>
          <cell r="B1785">
            <v>1.4408000000000001</v>
          </cell>
        </row>
        <row r="1786">
          <cell r="A1786">
            <v>40696</v>
          </cell>
          <cell r="B1786">
            <v>1.4409000000000001</v>
          </cell>
        </row>
        <row r="1787">
          <cell r="A1787">
            <v>40695</v>
          </cell>
          <cell r="B1787">
            <v>1.4377</v>
          </cell>
        </row>
        <row r="1788">
          <cell r="A1788">
            <v>40694</v>
          </cell>
          <cell r="B1788">
            <v>1.4281999999999999</v>
          </cell>
        </row>
        <row r="1789">
          <cell r="A1789">
            <v>40693</v>
          </cell>
          <cell r="B1789">
            <v>1.4313</v>
          </cell>
        </row>
        <row r="1790">
          <cell r="A1790">
            <v>40692</v>
          </cell>
          <cell r="B1790">
            <v>1.4313</v>
          </cell>
        </row>
        <row r="1791">
          <cell r="A1791">
            <v>40691</v>
          </cell>
          <cell r="B1791">
            <v>1.4229000000000001</v>
          </cell>
        </row>
        <row r="1792">
          <cell r="A1792">
            <v>40690</v>
          </cell>
          <cell r="B1792">
            <v>1.4139999999999999</v>
          </cell>
        </row>
        <row r="1793">
          <cell r="A1793">
            <v>40689</v>
          </cell>
          <cell r="B1793">
            <v>1.4069</v>
          </cell>
        </row>
        <row r="1794">
          <cell r="A1794">
            <v>40688</v>
          </cell>
          <cell r="B1794">
            <v>1.4076</v>
          </cell>
        </row>
        <row r="1795">
          <cell r="A1795">
            <v>40687</v>
          </cell>
          <cell r="B1795">
            <v>1.4054</v>
          </cell>
        </row>
        <row r="1796">
          <cell r="A1796">
            <v>40686</v>
          </cell>
          <cell r="B1796">
            <v>1.4149</v>
          </cell>
        </row>
        <row r="1797">
          <cell r="A1797">
            <v>40685</v>
          </cell>
          <cell r="B1797">
            <v>1.4151</v>
          </cell>
        </row>
        <row r="1798">
          <cell r="A1798">
            <v>40684</v>
          </cell>
          <cell r="B1798">
            <v>1.4263999999999999</v>
          </cell>
        </row>
        <row r="1799">
          <cell r="A1799">
            <v>40683</v>
          </cell>
          <cell r="B1799">
            <v>1.4272</v>
          </cell>
        </row>
        <row r="1800">
          <cell r="A1800">
            <v>40682</v>
          </cell>
          <cell r="B1800">
            <v>1.4251</v>
          </cell>
        </row>
        <row r="1801">
          <cell r="A1801">
            <v>40681</v>
          </cell>
          <cell r="B1801">
            <v>1.4173</v>
          </cell>
        </row>
        <row r="1802">
          <cell r="A1802">
            <v>40680</v>
          </cell>
          <cell r="B1802">
            <v>1.4133</v>
          </cell>
        </row>
        <row r="1803">
          <cell r="A1803">
            <v>40679</v>
          </cell>
          <cell r="B1803">
            <v>1.411</v>
          </cell>
        </row>
        <row r="1804">
          <cell r="A1804">
            <v>40678</v>
          </cell>
          <cell r="B1804">
            <v>1.4113</v>
          </cell>
        </row>
        <row r="1805">
          <cell r="A1805">
            <v>40677</v>
          </cell>
          <cell r="B1805">
            <v>1.4215</v>
          </cell>
        </row>
        <row r="1806">
          <cell r="A1806">
            <v>40676</v>
          </cell>
          <cell r="B1806">
            <v>1.4209000000000001</v>
          </cell>
        </row>
        <row r="1807">
          <cell r="A1807">
            <v>40675</v>
          </cell>
          <cell r="B1807">
            <v>1.4343999999999999</v>
          </cell>
        </row>
        <row r="1808">
          <cell r="A1808">
            <v>40674</v>
          </cell>
          <cell r="B1808">
            <v>1.4351</v>
          </cell>
        </row>
        <row r="1809">
          <cell r="A1809">
            <v>40673</v>
          </cell>
          <cell r="B1809">
            <v>1.4367000000000001</v>
          </cell>
        </row>
        <row r="1810">
          <cell r="A1810">
            <v>40672</v>
          </cell>
          <cell r="B1810">
            <v>1.4315</v>
          </cell>
        </row>
        <row r="1811">
          <cell r="A1811">
            <v>40671</v>
          </cell>
          <cell r="B1811">
            <v>1.4309000000000001</v>
          </cell>
        </row>
        <row r="1812">
          <cell r="A1812">
            <v>40670</v>
          </cell>
          <cell r="B1812">
            <v>1.4504999999999999</v>
          </cell>
        </row>
        <row r="1813">
          <cell r="A1813">
            <v>40669</v>
          </cell>
          <cell r="B1813">
            <v>1.4759</v>
          </cell>
        </row>
        <row r="1814">
          <cell r="A1814">
            <v>40668</v>
          </cell>
          <cell r="B1814">
            <v>1.4842</v>
          </cell>
        </row>
        <row r="1815">
          <cell r="A1815">
            <v>40667</v>
          </cell>
          <cell r="B1815">
            <v>1.4813000000000001</v>
          </cell>
        </row>
        <row r="1816">
          <cell r="A1816">
            <v>40666</v>
          </cell>
          <cell r="B1816">
            <v>1.4829000000000001</v>
          </cell>
        </row>
        <row r="1817">
          <cell r="A1817">
            <v>40665</v>
          </cell>
          <cell r="B1817">
            <v>1.4802999999999999</v>
          </cell>
        </row>
        <row r="1818">
          <cell r="A1818">
            <v>40664</v>
          </cell>
          <cell r="B1818">
            <v>1.4802</v>
          </cell>
        </row>
        <row r="1819">
          <cell r="A1819">
            <v>40663</v>
          </cell>
          <cell r="B1819">
            <v>1.4838</v>
          </cell>
        </row>
        <row r="1820">
          <cell r="A1820">
            <v>40662</v>
          </cell>
          <cell r="B1820">
            <v>1.4822</v>
          </cell>
        </row>
        <row r="1821">
          <cell r="A1821">
            <v>40661</v>
          </cell>
          <cell r="B1821">
            <v>1.4684999999999999</v>
          </cell>
        </row>
        <row r="1822">
          <cell r="A1822">
            <v>40660</v>
          </cell>
          <cell r="B1822">
            <v>1.4590000000000001</v>
          </cell>
        </row>
        <row r="1823">
          <cell r="A1823">
            <v>40659</v>
          </cell>
          <cell r="B1823">
            <v>1.4575</v>
          </cell>
        </row>
        <row r="1824">
          <cell r="A1824">
            <v>40658</v>
          </cell>
          <cell r="B1824">
            <v>1.4557</v>
          </cell>
        </row>
        <row r="1825">
          <cell r="A1825">
            <v>40657</v>
          </cell>
          <cell r="B1825">
            <v>1.4557</v>
          </cell>
        </row>
        <row r="1826">
          <cell r="A1826">
            <v>40656</v>
          </cell>
          <cell r="B1826">
            <v>1.4557</v>
          </cell>
        </row>
        <row r="1827">
          <cell r="A1827">
            <v>40655</v>
          </cell>
          <cell r="B1827">
            <v>1.4574</v>
          </cell>
        </row>
        <row r="1828">
          <cell r="A1828">
            <v>40654</v>
          </cell>
          <cell r="B1828">
            <v>1.4447000000000001</v>
          </cell>
        </row>
        <row r="1829">
          <cell r="A1829">
            <v>40653</v>
          </cell>
          <cell r="B1829">
            <v>1.427</v>
          </cell>
        </row>
        <row r="1830">
          <cell r="A1830">
            <v>40652</v>
          </cell>
          <cell r="B1830">
            <v>1.4319999999999999</v>
          </cell>
        </row>
        <row r="1831">
          <cell r="A1831">
            <v>40651</v>
          </cell>
          <cell r="B1831">
            <v>1.4423999999999999</v>
          </cell>
        </row>
        <row r="1832">
          <cell r="A1832">
            <v>40650</v>
          </cell>
          <cell r="B1832">
            <v>1.4424999999999999</v>
          </cell>
        </row>
        <row r="1833">
          <cell r="A1833">
            <v>40649</v>
          </cell>
          <cell r="B1833">
            <v>1.4458</v>
          </cell>
        </row>
        <row r="1834">
          <cell r="A1834">
            <v>40648</v>
          </cell>
          <cell r="B1834">
            <v>1.4456</v>
          </cell>
        </row>
        <row r="1835">
          <cell r="A1835">
            <v>40647</v>
          </cell>
          <cell r="B1835">
            <v>1.4478</v>
          </cell>
        </row>
        <row r="1836">
          <cell r="A1836">
            <v>40646</v>
          </cell>
          <cell r="B1836">
            <v>1.4444999999999999</v>
          </cell>
        </row>
        <row r="1837">
          <cell r="A1837">
            <v>40645</v>
          </cell>
          <cell r="B1837">
            <v>1.4451000000000001</v>
          </cell>
        </row>
        <row r="1838">
          <cell r="A1838">
            <v>40644</v>
          </cell>
          <cell r="B1838">
            <v>1.4462999999999999</v>
          </cell>
        </row>
        <row r="1839">
          <cell r="A1839">
            <v>40643</v>
          </cell>
          <cell r="B1839">
            <v>1.4471000000000001</v>
          </cell>
        </row>
        <row r="1840">
          <cell r="A1840">
            <v>40642</v>
          </cell>
          <cell r="B1840">
            <v>1.4392</v>
          </cell>
        </row>
        <row r="1841">
          <cell r="A1841">
            <v>40641</v>
          </cell>
          <cell r="B1841">
            <v>1.4298999999999999</v>
          </cell>
        </row>
        <row r="1842">
          <cell r="A1842">
            <v>40640</v>
          </cell>
          <cell r="B1842">
            <v>1.4283999999999999</v>
          </cell>
        </row>
        <row r="1843">
          <cell r="A1843">
            <v>40639</v>
          </cell>
          <cell r="B1843">
            <v>1.42</v>
          </cell>
        </row>
        <row r="1844">
          <cell r="A1844">
            <v>40638</v>
          </cell>
          <cell r="B1844">
            <v>1.4224000000000001</v>
          </cell>
        </row>
        <row r="1845">
          <cell r="A1845">
            <v>40637</v>
          </cell>
          <cell r="B1845">
            <v>1.4232</v>
          </cell>
        </row>
        <row r="1846">
          <cell r="A1846">
            <v>40636</v>
          </cell>
          <cell r="B1846">
            <v>1.4232</v>
          </cell>
        </row>
        <row r="1847">
          <cell r="A1847">
            <v>40635</v>
          </cell>
          <cell r="B1847">
            <v>1.4168000000000001</v>
          </cell>
        </row>
        <row r="1848">
          <cell r="A1848">
            <v>40634</v>
          </cell>
          <cell r="B1848">
            <v>1.4169</v>
          </cell>
        </row>
        <row r="1849">
          <cell r="A1849">
            <v>40633</v>
          </cell>
          <cell r="B1849">
            <v>1.4097999999999999</v>
          </cell>
        </row>
        <row r="1850">
          <cell r="A1850">
            <v>40632</v>
          </cell>
          <cell r="B1850">
            <v>1.409</v>
          </cell>
        </row>
        <row r="1851">
          <cell r="A1851">
            <v>40631</v>
          </cell>
          <cell r="B1851">
            <v>1.4064000000000001</v>
          </cell>
        </row>
        <row r="1852">
          <cell r="A1852">
            <v>40630</v>
          </cell>
          <cell r="B1852">
            <v>1.4076</v>
          </cell>
        </row>
        <row r="1853">
          <cell r="A1853">
            <v>40629</v>
          </cell>
          <cell r="B1853">
            <v>1.4083000000000001</v>
          </cell>
        </row>
        <row r="1854">
          <cell r="A1854">
            <v>40628</v>
          </cell>
          <cell r="B1854">
            <v>1.4145000000000001</v>
          </cell>
        </row>
        <row r="1855">
          <cell r="A1855">
            <v>40627</v>
          </cell>
          <cell r="B1855">
            <v>1.4121999999999999</v>
          </cell>
        </row>
        <row r="1856">
          <cell r="A1856">
            <v>40626</v>
          </cell>
          <cell r="B1856">
            <v>1.4157999999999999</v>
          </cell>
        </row>
        <row r="1857">
          <cell r="A1857">
            <v>40625</v>
          </cell>
          <cell r="B1857">
            <v>1.4218</v>
          </cell>
        </row>
        <row r="1858">
          <cell r="A1858">
            <v>40624</v>
          </cell>
          <cell r="B1858">
            <v>1.4180999999999999</v>
          </cell>
        </row>
        <row r="1859">
          <cell r="A1859">
            <v>40623</v>
          </cell>
          <cell r="B1859">
            <v>1.4177999999999999</v>
          </cell>
        </row>
        <row r="1860">
          <cell r="A1860">
            <v>40622</v>
          </cell>
          <cell r="B1860">
            <v>1.4177</v>
          </cell>
        </row>
        <row r="1861">
          <cell r="A1861">
            <v>40621</v>
          </cell>
          <cell r="B1861">
            <v>1.4091</v>
          </cell>
        </row>
        <row r="1862">
          <cell r="A1862">
            <v>40620</v>
          </cell>
          <cell r="B1862">
            <v>1.3968</v>
          </cell>
        </row>
        <row r="1863">
          <cell r="A1863">
            <v>40619</v>
          </cell>
          <cell r="B1863">
            <v>1.3951</v>
          </cell>
        </row>
        <row r="1864">
          <cell r="A1864">
            <v>40618</v>
          </cell>
          <cell r="B1864">
            <v>1.3947000000000001</v>
          </cell>
        </row>
        <row r="1865">
          <cell r="A1865">
            <v>40617</v>
          </cell>
          <cell r="B1865">
            <v>1.3953</v>
          </cell>
        </row>
        <row r="1866">
          <cell r="A1866">
            <v>40616</v>
          </cell>
          <cell r="B1866">
            <v>1.3906000000000001</v>
          </cell>
        </row>
        <row r="1867">
          <cell r="A1867">
            <v>40615</v>
          </cell>
          <cell r="B1867">
            <v>1.3897999999999999</v>
          </cell>
        </row>
        <row r="1868">
          <cell r="A1868">
            <v>40614</v>
          </cell>
          <cell r="B1868">
            <v>1.3819999999999999</v>
          </cell>
        </row>
        <row r="1869">
          <cell r="A1869">
            <v>40613</v>
          </cell>
          <cell r="B1869">
            <v>1.385</v>
          </cell>
        </row>
        <row r="1870">
          <cell r="A1870">
            <v>40612</v>
          </cell>
          <cell r="B1870">
            <v>1.3897999999999999</v>
          </cell>
        </row>
        <row r="1871">
          <cell r="A1871">
            <v>40611</v>
          </cell>
          <cell r="B1871">
            <v>1.3937999999999999</v>
          </cell>
        </row>
        <row r="1872">
          <cell r="A1872">
            <v>40610</v>
          </cell>
          <cell r="B1872">
            <v>1.3989</v>
          </cell>
        </row>
        <row r="1873">
          <cell r="A1873">
            <v>40609</v>
          </cell>
          <cell r="B1873">
            <v>1.3983000000000001</v>
          </cell>
        </row>
        <row r="1874">
          <cell r="A1874">
            <v>40608</v>
          </cell>
          <cell r="B1874">
            <v>1.3984000000000001</v>
          </cell>
        </row>
        <row r="1875">
          <cell r="A1875">
            <v>40607</v>
          </cell>
          <cell r="B1875">
            <v>1.3967000000000001</v>
          </cell>
        </row>
        <row r="1876">
          <cell r="A1876">
            <v>40606</v>
          </cell>
          <cell r="B1876">
            <v>1.3886000000000001</v>
          </cell>
        </row>
        <row r="1877">
          <cell r="A1877">
            <v>40605</v>
          </cell>
          <cell r="B1877">
            <v>1.3805000000000001</v>
          </cell>
        </row>
        <row r="1878">
          <cell r="A1878">
            <v>40604</v>
          </cell>
          <cell r="B1878">
            <v>1.3813</v>
          </cell>
        </row>
        <row r="1879">
          <cell r="A1879">
            <v>40603</v>
          </cell>
          <cell r="B1879">
            <v>1.3784000000000001</v>
          </cell>
        </row>
        <row r="1880">
          <cell r="A1880">
            <v>40602</v>
          </cell>
          <cell r="B1880">
            <v>1.3748</v>
          </cell>
        </row>
        <row r="1881">
          <cell r="A1881">
            <v>40601</v>
          </cell>
          <cell r="B1881">
            <v>1.3748</v>
          </cell>
        </row>
        <row r="1882">
          <cell r="A1882">
            <v>40600</v>
          </cell>
          <cell r="B1882">
            <v>1.3791</v>
          </cell>
        </row>
        <row r="1883">
          <cell r="A1883">
            <v>40599</v>
          </cell>
          <cell r="B1883">
            <v>1.3772</v>
          </cell>
        </row>
        <row r="1884">
          <cell r="A1884">
            <v>40598</v>
          </cell>
          <cell r="B1884">
            <v>1.3713</v>
          </cell>
        </row>
        <row r="1885">
          <cell r="A1885">
            <v>40597</v>
          </cell>
          <cell r="B1885">
            <v>1.3632</v>
          </cell>
        </row>
        <row r="1886">
          <cell r="A1886">
            <v>40596</v>
          </cell>
          <cell r="B1886">
            <v>1.3680000000000001</v>
          </cell>
        </row>
        <row r="1887">
          <cell r="A1887">
            <v>40595</v>
          </cell>
          <cell r="B1887">
            <v>1.3692</v>
          </cell>
        </row>
        <row r="1888">
          <cell r="A1888">
            <v>40594</v>
          </cell>
          <cell r="B1888">
            <v>1.3688</v>
          </cell>
        </row>
        <row r="1889">
          <cell r="A1889">
            <v>40593</v>
          </cell>
          <cell r="B1889">
            <v>1.3615999999999999</v>
          </cell>
        </row>
        <row r="1890">
          <cell r="A1890">
            <v>40592</v>
          </cell>
          <cell r="B1890">
            <v>1.3577999999999999</v>
          </cell>
        </row>
        <row r="1891">
          <cell r="A1891">
            <v>40591</v>
          </cell>
          <cell r="B1891">
            <v>1.3525</v>
          </cell>
        </row>
        <row r="1892">
          <cell r="A1892">
            <v>40590</v>
          </cell>
          <cell r="B1892">
            <v>1.3506</v>
          </cell>
        </row>
        <row r="1893">
          <cell r="A1893">
            <v>40589</v>
          </cell>
          <cell r="B1893">
            <v>1.3498000000000001</v>
          </cell>
        </row>
        <row r="1894">
          <cell r="A1894">
            <v>40588</v>
          </cell>
          <cell r="B1894">
            <v>1.3543000000000001</v>
          </cell>
        </row>
        <row r="1895">
          <cell r="A1895">
            <v>40587</v>
          </cell>
          <cell r="B1895">
            <v>1.3546</v>
          </cell>
        </row>
        <row r="1896">
          <cell r="A1896">
            <v>40586</v>
          </cell>
          <cell r="B1896">
            <v>1.3555999999999999</v>
          </cell>
        </row>
        <row r="1897">
          <cell r="A1897">
            <v>40585</v>
          </cell>
          <cell r="B1897">
            <v>1.3661000000000001</v>
          </cell>
        </row>
        <row r="1898">
          <cell r="A1898">
            <v>40584</v>
          </cell>
          <cell r="B1898">
            <v>1.3658999999999999</v>
          </cell>
        </row>
        <row r="1899">
          <cell r="A1899">
            <v>40583</v>
          </cell>
          <cell r="B1899">
            <v>1.3624000000000001</v>
          </cell>
        </row>
        <row r="1900">
          <cell r="A1900">
            <v>40582</v>
          </cell>
          <cell r="B1900">
            <v>1.3576999999999999</v>
          </cell>
        </row>
        <row r="1901">
          <cell r="A1901">
            <v>40581</v>
          </cell>
          <cell r="B1901">
            <v>1.3573</v>
          </cell>
        </row>
        <row r="1902">
          <cell r="A1902">
            <v>40580</v>
          </cell>
          <cell r="B1902">
            <v>1.3575999999999999</v>
          </cell>
        </row>
        <row r="1903">
          <cell r="A1903">
            <v>40579</v>
          </cell>
          <cell r="B1903">
            <v>1.3613999999999999</v>
          </cell>
        </row>
        <row r="1904">
          <cell r="A1904">
            <v>40578</v>
          </cell>
          <cell r="B1904">
            <v>1.3747</v>
          </cell>
        </row>
        <row r="1905">
          <cell r="A1905">
            <v>40577</v>
          </cell>
          <cell r="B1905">
            <v>1.3819999999999999</v>
          </cell>
        </row>
        <row r="1906">
          <cell r="A1906">
            <v>40576</v>
          </cell>
          <cell r="B1906">
            <v>1.3747</v>
          </cell>
        </row>
        <row r="1907">
          <cell r="A1907">
            <v>40575</v>
          </cell>
          <cell r="B1907">
            <v>1.3642000000000001</v>
          </cell>
        </row>
        <row r="1908">
          <cell r="A1908">
            <v>40574</v>
          </cell>
          <cell r="B1908">
            <v>1.3603000000000001</v>
          </cell>
        </row>
        <row r="1909">
          <cell r="A1909">
            <v>40573</v>
          </cell>
          <cell r="B1909">
            <v>1.3606</v>
          </cell>
        </row>
        <row r="1910">
          <cell r="A1910">
            <v>40572</v>
          </cell>
          <cell r="B1910">
            <v>1.369</v>
          </cell>
        </row>
        <row r="1911">
          <cell r="A1911">
            <v>40571</v>
          </cell>
          <cell r="B1911">
            <v>1.3708</v>
          </cell>
        </row>
        <row r="1912">
          <cell r="A1912">
            <v>40570</v>
          </cell>
          <cell r="B1912">
            <v>1.3685</v>
          </cell>
        </row>
        <row r="1913">
          <cell r="A1913">
            <v>40569</v>
          </cell>
          <cell r="B1913">
            <v>1.3642000000000001</v>
          </cell>
        </row>
        <row r="1914">
          <cell r="A1914">
            <v>40568</v>
          </cell>
          <cell r="B1914">
            <v>1.3607</v>
          </cell>
        </row>
        <row r="1915">
          <cell r="A1915">
            <v>40567</v>
          </cell>
          <cell r="B1915">
            <v>1.361</v>
          </cell>
        </row>
        <row r="1916">
          <cell r="A1916">
            <v>40566</v>
          </cell>
          <cell r="B1916">
            <v>1.3613</v>
          </cell>
        </row>
        <row r="1917">
          <cell r="A1917">
            <v>40565</v>
          </cell>
          <cell r="B1917">
            <v>1.3524</v>
          </cell>
        </row>
        <row r="1918">
          <cell r="A1918">
            <v>40564</v>
          </cell>
          <cell r="B1918">
            <v>1.3460000000000001</v>
          </cell>
        </row>
        <row r="1919">
          <cell r="A1919">
            <v>40563</v>
          </cell>
          <cell r="B1919">
            <v>1.3454999999999999</v>
          </cell>
        </row>
        <row r="1920">
          <cell r="A1920">
            <v>40562</v>
          </cell>
          <cell r="B1920">
            <v>1.3348</v>
          </cell>
        </row>
        <row r="1921">
          <cell r="A1921">
            <v>40561</v>
          </cell>
          <cell r="B1921">
            <v>1.3317000000000001</v>
          </cell>
        </row>
        <row r="1922">
          <cell r="A1922">
            <v>40560</v>
          </cell>
          <cell r="B1922">
            <v>1.3382000000000001</v>
          </cell>
        </row>
        <row r="1923">
          <cell r="A1923">
            <v>40559</v>
          </cell>
          <cell r="B1923">
            <v>1.3381000000000001</v>
          </cell>
        </row>
        <row r="1924">
          <cell r="A1924">
            <v>40558</v>
          </cell>
          <cell r="B1924">
            <v>1.3355999999999999</v>
          </cell>
        </row>
        <row r="1925">
          <cell r="A1925">
            <v>40557</v>
          </cell>
          <cell r="B1925">
            <v>1.3193999999999999</v>
          </cell>
        </row>
        <row r="1926">
          <cell r="A1926">
            <v>40556</v>
          </cell>
          <cell r="B1926">
            <v>1.302</v>
          </cell>
        </row>
        <row r="1927">
          <cell r="A1927">
            <v>40555</v>
          </cell>
          <cell r="B1927">
            <v>1.2948</v>
          </cell>
        </row>
        <row r="1928">
          <cell r="A1928">
            <v>40554</v>
          </cell>
          <cell r="B1928">
            <v>1.2912999999999999</v>
          </cell>
        </row>
        <row r="1929">
          <cell r="A1929">
            <v>40553</v>
          </cell>
          <cell r="B1929">
            <v>1.2901</v>
          </cell>
        </row>
        <row r="1930">
          <cell r="A1930">
            <v>40552</v>
          </cell>
          <cell r="B1930">
            <v>1.2903</v>
          </cell>
        </row>
        <row r="1931">
          <cell r="A1931">
            <v>40551</v>
          </cell>
          <cell r="B1931">
            <v>1.2978000000000001</v>
          </cell>
        </row>
        <row r="1932">
          <cell r="A1932">
            <v>40550</v>
          </cell>
          <cell r="B1932">
            <v>1.3106</v>
          </cell>
        </row>
        <row r="1933">
          <cell r="A1933">
            <v>40549</v>
          </cell>
          <cell r="B1933">
            <v>1.3237000000000001</v>
          </cell>
        </row>
        <row r="1934">
          <cell r="A1934">
            <v>40548</v>
          </cell>
          <cell r="B1934">
            <v>1.3351999999999999</v>
          </cell>
        </row>
        <row r="1935">
          <cell r="A1935">
            <v>40547</v>
          </cell>
          <cell r="B1935">
            <v>1.3325</v>
          </cell>
        </row>
        <row r="1936">
          <cell r="A1936">
            <v>40546</v>
          </cell>
          <cell r="B1936">
            <v>1.3371999999999999</v>
          </cell>
        </row>
        <row r="1937">
          <cell r="A1937">
            <v>40545</v>
          </cell>
          <cell r="B1937">
            <v>1.3375999999999999</v>
          </cell>
        </row>
        <row r="1938">
          <cell r="A1938">
            <v>40544</v>
          </cell>
          <cell r="B1938">
            <v>1.3339000000000001</v>
          </cell>
        </row>
        <row r="1939">
          <cell r="A1939">
            <v>40543</v>
          </cell>
          <cell r="B1939">
            <v>1.3251999999999999</v>
          </cell>
        </row>
        <row r="1940">
          <cell r="A1940">
            <v>40542</v>
          </cell>
          <cell r="B1940">
            <v>1.3141</v>
          </cell>
        </row>
        <row r="1941">
          <cell r="A1941">
            <v>40541</v>
          </cell>
          <cell r="B1941">
            <v>1.3194999999999999</v>
          </cell>
        </row>
        <row r="1942">
          <cell r="A1942">
            <v>40540</v>
          </cell>
          <cell r="B1942">
            <v>1.3134999999999999</v>
          </cell>
        </row>
        <row r="1943">
          <cell r="A1943">
            <v>40539</v>
          </cell>
          <cell r="B1943">
            <v>1.3116000000000001</v>
          </cell>
        </row>
        <row r="1944">
          <cell r="A1944">
            <v>40538</v>
          </cell>
          <cell r="B1944">
            <v>1.3117000000000001</v>
          </cell>
        </row>
        <row r="1945">
          <cell r="A1945">
            <v>40537</v>
          </cell>
          <cell r="B1945">
            <v>1.3120000000000001</v>
          </cell>
        </row>
        <row r="1946">
          <cell r="A1946">
            <v>40536</v>
          </cell>
          <cell r="B1946">
            <v>1.3104</v>
          </cell>
        </row>
        <row r="1947">
          <cell r="A1947">
            <v>40535</v>
          </cell>
          <cell r="B1947">
            <v>1.3116000000000001</v>
          </cell>
        </row>
        <row r="1948">
          <cell r="A1948">
            <v>40534</v>
          </cell>
          <cell r="B1948">
            <v>1.3144</v>
          </cell>
        </row>
        <row r="1949">
          <cell r="A1949">
            <v>40533</v>
          </cell>
          <cell r="B1949">
            <v>1.3148</v>
          </cell>
        </row>
        <row r="1950">
          <cell r="A1950">
            <v>40532</v>
          </cell>
          <cell r="B1950">
            <v>1.3182</v>
          </cell>
        </row>
        <row r="1951">
          <cell r="A1951">
            <v>40531</v>
          </cell>
          <cell r="B1951">
            <v>1.3184</v>
          </cell>
        </row>
        <row r="1952">
          <cell r="A1952">
            <v>40530</v>
          </cell>
          <cell r="B1952">
            <v>1.325</v>
          </cell>
        </row>
        <row r="1953">
          <cell r="A1953">
            <v>40529</v>
          </cell>
          <cell r="B1953">
            <v>1.3224</v>
          </cell>
        </row>
        <row r="1954">
          <cell r="A1954">
            <v>40528</v>
          </cell>
          <cell r="B1954">
            <v>1.3325</v>
          </cell>
        </row>
        <row r="1955">
          <cell r="A1955">
            <v>40527</v>
          </cell>
          <cell r="B1955">
            <v>1.3409</v>
          </cell>
        </row>
        <row r="1956">
          <cell r="A1956">
            <v>40526</v>
          </cell>
          <cell r="B1956">
            <v>1.3261000000000001</v>
          </cell>
        </row>
        <row r="1957">
          <cell r="A1957">
            <v>40525</v>
          </cell>
          <cell r="B1957">
            <v>1.3222</v>
          </cell>
        </row>
        <row r="1958">
          <cell r="A1958">
            <v>40524</v>
          </cell>
          <cell r="B1958">
            <v>1.3222</v>
          </cell>
        </row>
        <row r="1959">
          <cell r="A1959">
            <v>40523</v>
          </cell>
          <cell r="B1959">
            <v>1.3239000000000001</v>
          </cell>
        </row>
        <row r="1960">
          <cell r="A1960">
            <v>40522</v>
          </cell>
          <cell r="B1960">
            <v>1.3254999999999999</v>
          </cell>
        </row>
        <row r="1961">
          <cell r="A1961">
            <v>40521</v>
          </cell>
          <cell r="B1961">
            <v>1.3236000000000001</v>
          </cell>
        </row>
        <row r="1962">
          <cell r="A1962">
            <v>40520</v>
          </cell>
          <cell r="B1962">
            <v>1.3331</v>
          </cell>
        </row>
        <row r="1963">
          <cell r="A1963">
            <v>40519</v>
          </cell>
          <cell r="B1963">
            <v>1.3328</v>
          </cell>
        </row>
        <row r="1964">
          <cell r="A1964">
            <v>40518</v>
          </cell>
          <cell r="B1964">
            <v>1.3411999999999999</v>
          </cell>
        </row>
        <row r="1965">
          <cell r="A1965">
            <v>40517</v>
          </cell>
          <cell r="B1965">
            <v>1.3411999999999999</v>
          </cell>
        </row>
        <row r="1966">
          <cell r="A1966">
            <v>40516</v>
          </cell>
          <cell r="B1966">
            <v>1.3267</v>
          </cell>
        </row>
        <row r="1967">
          <cell r="A1967">
            <v>40515</v>
          </cell>
          <cell r="B1967">
            <v>1.3152999999999999</v>
          </cell>
        </row>
        <row r="1968">
          <cell r="A1968">
            <v>40514</v>
          </cell>
          <cell r="B1968">
            <v>1.3055000000000001</v>
          </cell>
        </row>
        <row r="1969">
          <cell r="A1969">
            <v>40513</v>
          </cell>
          <cell r="B1969">
            <v>1.3063</v>
          </cell>
        </row>
        <row r="1970">
          <cell r="A1970">
            <v>40512</v>
          </cell>
          <cell r="B1970">
            <v>1.3191999999999999</v>
          </cell>
        </row>
        <row r="1971">
          <cell r="A1971">
            <v>40511</v>
          </cell>
          <cell r="B1971">
            <v>1.3243</v>
          </cell>
        </row>
        <row r="1972">
          <cell r="A1972">
            <v>40510</v>
          </cell>
          <cell r="B1972">
            <v>1.3237000000000001</v>
          </cell>
        </row>
        <row r="1973">
          <cell r="A1973">
            <v>40509</v>
          </cell>
          <cell r="B1973">
            <v>1.3280000000000001</v>
          </cell>
        </row>
        <row r="1974">
          <cell r="A1974">
            <v>40508</v>
          </cell>
          <cell r="B1974">
            <v>1.3337000000000001</v>
          </cell>
        </row>
        <row r="1975">
          <cell r="A1975">
            <v>40507</v>
          </cell>
          <cell r="B1975">
            <v>1.337</v>
          </cell>
        </row>
        <row r="1976">
          <cell r="A1976">
            <v>40506</v>
          </cell>
          <cell r="B1976">
            <v>1.3526</v>
          </cell>
        </row>
        <row r="1977">
          <cell r="A1977">
            <v>40505</v>
          </cell>
          <cell r="B1977">
            <v>1.3698999999999999</v>
          </cell>
        </row>
        <row r="1978">
          <cell r="A1978">
            <v>40504</v>
          </cell>
          <cell r="B1978">
            <v>1.3673</v>
          </cell>
        </row>
        <row r="1979">
          <cell r="A1979">
            <v>40503</v>
          </cell>
          <cell r="B1979">
            <v>1.3668</v>
          </cell>
        </row>
        <row r="1980">
          <cell r="A1980">
            <v>40502</v>
          </cell>
          <cell r="B1980">
            <v>1.3661000000000001</v>
          </cell>
        </row>
        <row r="1981">
          <cell r="A1981">
            <v>40501</v>
          </cell>
          <cell r="B1981">
            <v>1.3597999999999999</v>
          </cell>
        </row>
        <row r="1982">
          <cell r="A1982">
            <v>40500</v>
          </cell>
          <cell r="B1982">
            <v>1.3505</v>
          </cell>
        </row>
        <row r="1983">
          <cell r="A1983">
            <v>40499</v>
          </cell>
          <cell r="B1983">
            <v>1.3575999999999999</v>
          </cell>
        </row>
        <row r="1984">
          <cell r="A1984">
            <v>40498</v>
          </cell>
          <cell r="B1984">
            <v>1.3653999999999999</v>
          </cell>
        </row>
        <row r="1985">
          <cell r="A1985">
            <v>40497</v>
          </cell>
          <cell r="B1985">
            <v>1.3685</v>
          </cell>
        </row>
        <row r="1986">
          <cell r="A1986">
            <v>40496</v>
          </cell>
          <cell r="B1986">
            <v>1.3686</v>
          </cell>
        </row>
        <row r="1987">
          <cell r="A1987">
            <v>40495</v>
          </cell>
          <cell r="B1987">
            <v>1.3664000000000001</v>
          </cell>
        </row>
        <row r="1988">
          <cell r="A1988">
            <v>40494</v>
          </cell>
          <cell r="B1988">
            <v>1.3737999999999999</v>
          </cell>
        </row>
        <row r="1989">
          <cell r="A1989">
            <v>40493</v>
          </cell>
          <cell r="B1989">
            <v>1.3765000000000001</v>
          </cell>
        </row>
        <row r="1990">
          <cell r="A1990">
            <v>40492</v>
          </cell>
          <cell r="B1990">
            <v>1.3884000000000001</v>
          </cell>
        </row>
        <row r="1991">
          <cell r="A1991">
            <v>40491</v>
          </cell>
          <cell r="B1991">
            <v>1.3957999999999999</v>
          </cell>
        </row>
        <row r="1992">
          <cell r="A1992">
            <v>40490</v>
          </cell>
          <cell r="B1992">
            <v>1.4026000000000001</v>
          </cell>
        </row>
        <row r="1993">
          <cell r="A1993">
            <v>40489</v>
          </cell>
          <cell r="B1993">
            <v>1.4026000000000001</v>
          </cell>
        </row>
        <row r="1994">
          <cell r="A1994">
            <v>40488</v>
          </cell>
          <cell r="B1994">
            <v>1.4145000000000001</v>
          </cell>
        </row>
        <row r="1995">
          <cell r="A1995">
            <v>40487</v>
          </cell>
          <cell r="B1995">
            <v>1.4179999999999999</v>
          </cell>
        </row>
        <row r="1996">
          <cell r="A1996">
            <v>40486</v>
          </cell>
          <cell r="B1996">
            <v>1.4036999999999999</v>
          </cell>
        </row>
        <row r="1997">
          <cell r="A1997">
            <v>40485</v>
          </cell>
          <cell r="B1997">
            <v>1.3964000000000001</v>
          </cell>
        </row>
        <row r="1998">
          <cell r="A1998">
            <v>40484</v>
          </cell>
          <cell r="B1998">
            <v>1.3944000000000001</v>
          </cell>
        </row>
        <row r="1999">
          <cell r="A1999">
            <v>40483</v>
          </cell>
          <cell r="B1999">
            <v>1.3944000000000001</v>
          </cell>
        </row>
        <row r="2000">
          <cell r="A2000">
            <v>40482</v>
          </cell>
          <cell r="B2000">
            <v>1.3942000000000001</v>
          </cell>
        </row>
        <row r="2001">
          <cell r="A2001">
            <v>40481</v>
          </cell>
          <cell r="B2001">
            <v>1.3892</v>
          </cell>
        </row>
        <row r="2002">
          <cell r="A2002">
            <v>40480</v>
          </cell>
          <cell r="B2002">
            <v>1.3873</v>
          </cell>
        </row>
        <row r="2003">
          <cell r="A2003">
            <v>40479</v>
          </cell>
          <cell r="B2003">
            <v>1.3794</v>
          </cell>
        </row>
        <row r="2004">
          <cell r="A2004">
            <v>40478</v>
          </cell>
          <cell r="B2004">
            <v>1.3906000000000001</v>
          </cell>
        </row>
        <row r="2005">
          <cell r="A2005">
            <v>40477</v>
          </cell>
          <cell r="B2005">
            <v>1.4014</v>
          </cell>
        </row>
        <row r="2006">
          <cell r="A2006">
            <v>40476</v>
          </cell>
          <cell r="B2006">
            <v>1.3953</v>
          </cell>
        </row>
        <row r="2007">
          <cell r="A2007">
            <v>40475</v>
          </cell>
          <cell r="B2007">
            <v>1.3951</v>
          </cell>
        </row>
        <row r="2008">
          <cell r="A2008">
            <v>40474</v>
          </cell>
          <cell r="B2008">
            <v>1.3927</v>
          </cell>
        </row>
        <row r="2009">
          <cell r="A2009">
            <v>40473</v>
          </cell>
          <cell r="B2009">
            <v>1.3968</v>
          </cell>
        </row>
        <row r="2010">
          <cell r="A2010">
            <v>40472</v>
          </cell>
          <cell r="B2010">
            <v>1.3872</v>
          </cell>
        </row>
        <row r="2011">
          <cell r="A2011">
            <v>40471</v>
          </cell>
          <cell r="B2011">
            <v>1.3846000000000001</v>
          </cell>
        </row>
        <row r="2012">
          <cell r="A2012">
            <v>40470</v>
          </cell>
          <cell r="B2012">
            <v>1.3924000000000001</v>
          </cell>
        </row>
        <row r="2013">
          <cell r="A2013">
            <v>40469</v>
          </cell>
          <cell r="B2013">
            <v>1.3974</v>
          </cell>
        </row>
        <row r="2014">
          <cell r="A2014">
            <v>40468</v>
          </cell>
          <cell r="B2014">
            <v>1.3972</v>
          </cell>
        </row>
        <row r="2015">
          <cell r="A2015">
            <v>40467</v>
          </cell>
          <cell r="B2015">
            <v>1.4040999999999999</v>
          </cell>
        </row>
        <row r="2016">
          <cell r="A2016">
            <v>40466</v>
          </cell>
          <cell r="B2016">
            <v>1.4074</v>
          </cell>
        </row>
        <row r="2017">
          <cell r="A2017">
            <v>40465</v>
          </cell>
          <cell r="B2017">
            <v>1.3963000000000001</v>
          </cell>
        </row>
        <row r="2018">
          <cell r="A2018">
            <v>40464</v>
          </cell>
          <cell r="B2018">
            <v>1.3848</v>
          </cell>
        </row>
        <row r="2019">
          <cell r="A2019">
            <v>40463</v>
          </cell>
          <cell r="B2019">
            <v>1.3923000000000001</v>
          </cell>
        </row>
        <row r="2020">
          <cell r="A2020">
            <v>40462</v>
          </cell>
          <cell r="B2020">
            <v>1.3936999999999999</v>
          </cell>
        </row>
        <row r="2021">
          <cell r="A2021">
            <v>40461</v>
          </cell>
          <cell r="B2021">
            <v>1.3933</v>
          </cell>
        </row>
        <row r="2022">
          <cell r="A2022">
            <v>40460</v>
          </cell>
          <cell r="B2022">
            <v>1.3916999999999999</v>
          </cell>
        </row>
        <row r="2023">
          <cell r="A2023">
            <v>40459</v>
          </cell>
          <cell r="B2023">
            <v>1.3940999999999999</v>
          </cell>
        </row>
        <row r="2024">
          <cell r="A2024">
            <v>40458</v>
          </cell>
          <cell r="B2024">
            <v>1.3877999999999999</v>
          </cell>
        </row>
        <row r="2025">
          <cell r="A2025">
            <v>40457</v>
          </cell>
          <cell r="B2025">
            <v>1.3781000000000001</v>
          </cell>
        </row>
        <row r="2026">
          <cell r="A2026">
            <v>40456</v>
          </cell>
          <cell r="B2026">
            <v>1.3707</v>
          </cell>
        </row>
        <row r="2027">
          <cell r="A2027">
            <v>40455</v>
          </cell>
          <cell r="B2027">
            <v>1.3787</v>
          </cell>
        </row>
        <row r="2028">
          <cell r="A2028">
            <v>40454</v>
          </cell>
          <cell r="B2028">
            <v>1.3786</v>
          </cell>
        </row>
        <row r="2029">
          <cell r="A2029">
            <v>40453</v>
          </cell>
          <cell r="B2029">
            <v>1.3725000000000001</v>
          </cell>
        </row>
        <row r="2030">
          <cell r="A2030">
            <v>40452</v>
          </cell>
          <cell r="B2030">
            <v>1.3623000000000001</v>
          </cell>
        </row>
        <row r="2031">
          <cell r="A2031">
            <v>40451</v>
          </cell>
          <cell r="B2031">
            <v>1.361</v>
          </cell>
        </row>
        <row r="2032">
          <cell r="A2032">
            <v>40450</v>
          </cell>
          <cell r="B2032">
            <v>1.3498000000000001</v>
          </cell>
        </row>
        <row r="2033">
          <cell r="A2033">
            <v>40449</v>
          </cell>
          <cell r="B2033">
            <v>1.3468</v>
          </cell>
        </row>
        <row r="2034">
          <cell r="A2034">
            <v>40448</v>
          </cell>
          <cell r="B2034">
            <v>1.3486</v>
          </cell>
        </row>
        <row r="2035">
          <cell r="A2035">
            <v>40447</v>
          </cell>
          <cell r="B2035">
            <v>1.3487</v>
          </cell>
        </row>
        <row r="2036">
          <cell r="A2036">
            <v>40446</v>
          </cell>
          <cell r="B2036">
            <v>1.3419000000000001</v>
          </cell>
        </row>
        <row r="2037">
          <cell r="A2037">
            <v>40445</v>
          </cell>
          <cell r="B2037">
            <v>1.335</v>
          </cell>
        </row>
        <row r="2038">
          <cell r="A2038">
            <v>40444</v>
          </cell>
          <cell r="B2038">
            <v>1.3358000000000001</v>
          </cell>
        </row>
        <row r="2039">
          <cell r="A2039">
            <v>40443</v>
          </cell>
          <cell r="B2039">
            <v>1.3137000000000001</v>
          </cell>
        </row>
        <row r="2040">
          <cell r="A2040">
            <v>40442</v>
          </cell>
          <cell r="B2040">
            <v>1.3076000000000001</v>
          </cell>
        </row>
        <row r="2041">
          <cell r="A2041">
            <v>40441</v>
          </cell>
          <cell r="B2041">
            <v>1.3046</v>
          </cell>
        </row>
        <row r="2042">
          <cell r="A2042">
            <v>40440</v>
          </cell>
          <cell r="B2042">
            <v>1.3046</v>
          </cell>
        </row>
        <row r="2043">
          <cell r="A2043">
            <v>40439</v>
          </cell>
          <cell r="B2043">
            <v>1.3084</v>
          </cell>
        </row>
        <row r="2044">
          <cell r="A2044">
            <v>40438</v>
          </cell>
          <cell r="B2044">
            <v>1.3057000000000001</v>
          </cell>
        </row>
        <row r="2045">
          <cell r="A2045">
            <v>40437</v>
          </cell>
          <cell r="B2045">
            <v>1.2990999999999999</v>
          </cell>
        </row>
        <row r="2046">
          <cell r="A2046">
            <v>40436</v>
          </cell>
          <cell r="B2046">
            <v>1.2919</v>
          </cell>
        </row>
        <row r="2047">
          <cell r="A2047">
            <v>40435</v>
          </cell>
          <cell r="B2047">
            <v>1.2833000000000001</v>
          </cell>
        </row>
        <row r="2048">
          <cell r="A2048">
            <v>40434</v>
          </cell>
          <cell r="B2048">
            <v>1.268</v>
          </cell>
        </row>
        <row r="2049">
          <cell r="A2049">
            <v>40433</v>
          </cell>
          <cell r="B2049">
            <v>1.2677</v>
          </cell>
        </row>
        <row r="2050">
          <cell r="A2050">
            <v>40432</v>
          </cell>
          <cell r="B2050">
            <v>1.2709999999999999</v>
          </cell>
        </row>
        <row r="2051">
          <cell r="A2051">
            <v>40431</v>
          </cell>
          <cell r="B2051">
            <v>1.2708999999999999</v>
          </cell>
        </row>
        <row r="2052">
          <cell r="A2052">
            <v>40430</v>
          </cell>
          <cell r="B2052">
            <v>1.2714000000000001</v>
          </cell>
        </row>
        <row r="2053">
          <cell r="A2053">
            <v>40429</v>
          </cell>
          <cell r="B2053">
            <v>1.2747999999999999</v>
          </cell>
        </row>
        <row r="2054">
          <cell r="A2054">
            <v>40428</v>
          </cell>
          <cell r="B2054">
            <v>1.2884</v>
          </cell>
        </row>
        <row r="2055">
          <cell r="A2055">
            <v>40427</v>
          </cell>
          <cell r="B2055">
            <v>1.2889999999999999</v>
          </cell>
        </row>
        <row r="2056">
          <cell r="A2056">
            <v>40426</v>
          </cell>
          <cell r="B2056">
            <v>1.2890999999999999</v>
          </cell>
        </row>
        <row r="2057">
          <cell r="A2057">
            <v>40425</v>
          </cell>
          <cell r="B2057">
            <v>1.2851999999999999</v>
          </cell>
        </row>
        <row r="2058">
          <cell r="A2058">
            <v>40424</v>
          </cell>
          <cell r="B2058">
            <v>1.2813000000000001</v>
          </cell>
        </row>
        <row r="2059">
          <cell r="A2059">
            <v>40423</v>
          </cell>
          <cell r="B2059">
            <v>1.2778</v>
          </cell>
        </row>
        <row r="2060">
          <cell r="A2060">
            <v>40422</v>
          </cell>
          <cell r="B2060">
            <v>1.268</v>
          </cell>
        </row>
        <row r="2061">
          <cell r="A2061">
            <v>40421</v>
          </cell>
          <cell r="B2061">
            <v>1.27</v>
          </cell>
        </row>
        <row r="2062">
          <cell r="A2062">
            <v>40420</v>
          </cell>
          <cell r="B2062">
            <v>1.2758</v>
          </cell>
        </row>
        <row r="2063">
          <cell r="A2063">
            <v>40419</v>
          </cell>
          <cell r="B2063">
            <v>1.2758</v>
          </cell>
        </row>
        <row r="2064">
          <cell r="A2064">
            <v>40418</v>
          </cell>
          <cell r="B2064">
            <v>1.2725</v>
          </cell>
        </row>
        <row r="2065">
          <cell r="A2065">
            <v>40417</v>
          </cell>
          <cell r="B2065">
            <v>1.2708999999999999</v>
          </cell>
        </row>
        <row r="2066">
          <cell r="A2066">
            <v>40416</v>
          </cell>
          <cell r="B2066">
            <v>1.2652000000000001</v>
          </cell>
        </row>
        <row r="2067">
          <cell r="A2067">
            <v>40415</v>
          </cell>
          <cell r="B2067">
            <v>1.2645999999999999</v>
          </cell>
        </row>
        <row r="2068">
          <cell r="A2068">
            <v>40414</v>
          </cell>
          <cell r="B2068">
            <v>1.2690999999999999</v>
          </cell>
        </row>
        <row r="2069">
          <cell r="A2069">
            <v>40413</v>
          </cell>
          <cell r="B2069">
            <v>1.2705</v>
          </cell>
        </row>
        <row r="2070">
          <cell r="A2070">
            <v>40412</v>
          </cell>
          <cell r="B2070">
            <v>1.2706</v>
          </cell>
        </row>
        <row r="2071">
          <cell r="A2071">
            <v>40411</v>
          </cell>
          <cell r="B2071">
            <v>1.2734000000000001</v>
          </cell>
        </row>
        <row r="2072">
          <cell r="A2072">
            <v>40410</v>
          </cell>
          <cell r="B2072">
            <v>1.2827</v>
          </cell>
        </row>
        <row r="2073">
          <cell r="A2073">
            <v>40409</v>
          </cell>
          <cell r="B2073">
            <v>1.2866</v>
          </cell>
        </row>
        <row r="2074">
          <cell r="A2074">
            <v>40408</v>
          </cell>
          <cell r="B2074">
            <v>1.2870999999999999</v>
          </cell>
        </row>
        <row r="2075">
          <cell r="A2075">
            <v>40407</v>
          </cell>
          <cell r="B2075">
            <v>1.2817000000000001</v>
          </cell>
        </row>
        <row r="2076">
          <cell r="A2076">
            <v>40406</v>
          </cell>
          <cell r="B2076">
            <v>1.2749999999999999</v>
          </cell>
        </row>
        <row r="2077">
          <cell r="A2077">
            <v>40405</v>
          </cell>
          <cell r="B2077">
            <v>1.2748999999999999</v>
          </cell>
        </row>
        <row r="2078">
          <cell r="A2078">
            <v>40404</v>
          </cell>
          <cell r="B2078">
            <v>1.2810999999999999</v>
          </cell>
        </row>
        <row r="2079">
          <cell r="A2079">
            <v>40403</v>
          </cell>
          <cell r="B2079">
            <v>1.2850999999999999</v>
          </cell>
        </row>
        <row r="2080">
          <cell r="A2080">
            <v>40402</v>
          </cell>
          <cell r="B2080">
            <v>1.298</v>
          </cell>
        </row>
        <row r="2081">
          <cell r="A2081">
            <v>40401</v>
          </cell>
          <cell r="B2081">
            <v>1.3145</v>
          </cell>
        </row>
        <row r="2082">
          <cell r="A2082">
            <v>40400</v>
          </cell>
          <cell r="B2082">
            <v>1.3253999999999999</v>
          </cell>
        </row>
        <row r="2083">
          <cell r="A2083">
            <v>40399</v>
          </cell>
          <cell r="B2083">
            <v>1.3275999999999999</v>
          </cell>
        </row>
        <row r="2084">
          <cell r="A2084">
            <v>40398</v>
          </cell>
          <cell r="B2084">
            <v>1.3274999999999999</v>
          </cell>
        </row>
        <row r="2085">
          <cell r="A2085">
            <v>40397</v>
          </cell>
          <cell r="B2085">
            <v>1.3230999999999999</v>
          </cell>
        </row>
        <row r="2086">
          <cell r="A2086">
            <v>40396</v>
          </cell>
          <cell r="B2086">
            <v>1.3170999999999999</v>
          </cell>
        </row>
        <row r="2087">
          <cell r="A2087">
            <v>40395</v>
          </cell>
          <cell r="B2087">
            <v>1.3187</v>
          </cell>
        </row>
        <row r="2088">
          <cell r="A2088">
            <v>40394</v>
          </cell>
          <cell r="B2088">
            <v>1.3213999999999999</v>
          </cell>
        </row>
        <row r="2089">
          <cell r="A2089">
            <v>40393</v>
          </cell>
          <cell r="B2089">
            <v>1.3117000000000001</v>
          </cell>
        </row>
        <row r="2090">
          <cell r="A2090">
            <v>40392</v>
          </cell>
          <cell r="B2090">
            <v>1.3047</v>
          </cell>
        </row>
        <row r="2091">
          <cell r="A2091">
            <v>40391</v>
          </cell>
          <cell r="B2091">
            <v>1.3046</v>
          </cell>
        </row>
        <row r="2092">
          <cell r="A2092">
            <v>40390</v>
          </cell>
          <cell r="B2092">
            <v>1.3041</v>
          </cell>
        </row>
        <row r="2093">
          <cell r="A2093">
            <v>40389</v>
          </cell>
          <cell r="B2093">
            <v>1.3063</v>
          </cell>
        </row>
        <row r="2094">
          <cell r="A2094">
            <v>40388</v>
          </cell>
          <cell r="B2094">
            <v>1.3</v>
          </cell>
        </row>
        <row r="2095">
          <cell r="A2095">
            <v>40387</v>
          </cell>
          <cell r="B2095">
            <v>1.2996000000000001</v>
          </cell>
        </row>
        <row r="2096">
          <cell r="A2096">
            <v>40386</v>
          </cell>
          <cell r="B2096">
            <v>1.2946</v>
          </cell>
        </row>
        <row r="2097">
          <cell r="A2097">
            <v>40385</v>
          </cell>
          <cell r="B2097">
            <v>1.2903</v>
          </cell>
        </row>
        <row r="2098">
          <cell r="A2098">
            <v>40384</v>
          </cell>
          <cell r="B2098">
            <v>1.2906</v>
          </cell>
        </row>
        <row r="2099">
          <cell r="A2099">
            <v>40383</v>
          </cell>
          <cell r="B2099">
            <v>1.2887999999999999</v>
          </cell>
        </row>
        <row r="2100">
          <cell r="A2100">
            <v>40382</v>
          </cell>
          <cell r="B2100">
            <v>1.2850999999999999</v>
          </cell>
        </row>
        <row r="2101">
          <cell r="A2101">
            <v>40381</v>
          </cell>
          <cell r="B2101">
            <v>1.2826</v>
          </cell>
        </row>
        <row r="2102">
          <cell r="A2102">
            <v>40380</v>
          </cell>
          <cell r="B2102">
            <v>1.2921</v>
          </cell>
        </row>
        <row r="2103">
          <cell r="A2103">
            <v>40379</v>
          </cell>
          <cell r="B2103">
            <v>1.2946</v>
          </cell>
        </row>
        <row r="2104">
          <cell r="A2104">
            <v>40378</v>
          </cell>
          <cell r="B2104">
            <v>1.2923</v>
          </cell>
        </row>
        <row r="2105">
          <cell r="A2105">
            <v>40377</v>
          </cell>
          <cell r="B2105">
            <v>1.2925</v>
          </cell>
        </row>
        <row r="2106">
          <cell r="A2106">
            <v>40376</v>
          </cell>
          <cell r="B2106">
            <v>1.2941</v>
          </cell>
        </row>
        <row r="2107">
          <cell r="A2107">
            <v>40375</v>
          </cell>
          <cell r="B2107">
            <v>1.2830999999999999</v>
          </cell>
        </row>
        <row r="2108">
          <cell r="A2108">
            <v>40374</v>
          </cell>
          <cell r="B2108">
            <v>1.2723</v>
          </cell>
        </row>
        <row r="2109">
          <cell r="A2109">
            <v>40373</v>
          </cell>
          <cell r="B2109">
            <v>1.2627999999999999</v>
          </cell>
        </row>
        <row r="2110">
          <cell r="A2110">
            <v>40372</v>
          </cell>
          <cell r="B2110">
            <v>1.2581</v>
          </cell>
        </row>
        <row r="2111">
          <cell r="A2111">
            <v>40371</v>
          </cell>
          <cell r="B2111">
            <v>1.2634000000000001</v>
          </cell>
        </row>
        <row r="2112">
          <cell r="A2112">
            <v>40370</v>
          </cell>
          <cell r="B2112">
            <v>1.2635000000000001</v>
          </cell>
        </row>
        <row r="2113">
          <cell r="A2113">
            <v>40369</v>
          </cell>
          <cell r="B2113">
            <v>1.2659</v>
          </cell>
        </row>
        <row r="2114">
          <cell r="A2114">
            <v>40368</v>
          </cell>
          <cell r="B2114">
            <v>1.2664</v>
          </cell>
        </row>
        <row r="2115">
          <cell r="A2115">
            <v>40367</v>
          </cell>
          <cell r="B2115">
            <v>1.26</v>
          </cell>
        </row>
        <row r="2116">
          <cell r="A2116">
            <v>40366</v>
          </cell>
          <cell r="B2116">
            <v>1.2596000000000001</v>
          </cell>
        </row>
        <row r="2117">
          <cell r="A2117">
            <v>40365</v>
          </cell>
          <cell r="B2117">
            <v>1.2533000000000001</v>
          </cell>
        </row>
        <row r="2118">
          <cell r="A2118">
            <v>40364</v>
          </cell>
          <cell r="B2118">
            <v>1.256</v>
          </cell>
        </row>
        <row r="2119">
          <cell r="A2119">
            <v>40363</v>
          </cell>
          <cell r="B2119">
            <v>1.2561</v>
          </cell>
        </row>
        <row r="2120">
          <cell r="A2120">
            <v>40362</v>
          </cell>
          <cell r="B2120">
            <v>1.2536</v>
          </cell>
        </row>
        <row r="2121">
          <cell r="A2121">
            <v>40361</v>
          </cell>
          <cell r="B2121">
            <v>1.236</v>
          </cell>
        </row>
        <row r="2122">
          <cell r="A2122">
            <v>40360</v>
          </cell>
          <cell r="B2122">
            <v>1.2249000000000001</v>
          </cell>
        </row>
        <row r="2123">
          <cell r="A2123">
            <v>40359</v>
          </cell>
          <cell r="B2123">
            <v>1.2205999999999999</v>
          </cell>
        </row>
        <row r="2124">
          <cell r="A2124">
            <v>40358</v>
          </cell>
          <cell r="B2124">
            <v>1.2332000000000001</v>
          </cell>
        </row>
        <row r="2125">
          <cell r="A2125">
            <v>40357</v>
          </cell>
          <cell r="B2125">
            <v>1.2364999999999999</v>
          </cell>
        </row>
        <row r="2126">
          <cell r="A2126">
            <v>40356</v>
          </cell>
          <cell r="B2126">
            <v>1.2363999999999999</v>
          </cell>
        </row>
        <row r="2127">
          <cell r="A2127">
            <v>40355</v>
          </cell>
          <cell r="B2127">
            <v>1.2323999999999999</v>
          </cell>
        </row>
        <row r="2128">
          <cell r="A2128">
            <v>40354</v>
          </cell>
          <cell r="B2128">
            <v>1.2317</v>
          </cell>
        </row>
        <row r="2129">
          <cell r="A2129">
            <v>40353</v>
          </cell>
          <cell r="B2129">
            <v>1.2272000000000001</v>
          </cell>
        </row>
        <row r="2130">
          <cell r="A2130">
            <v>40352</v>
          </cell>
          <cell r="B2130">
            <v>1.2290000000000001</v>
          </cell>
        </row>
        <row r="2131">
          <cell r="A2131">
            <v>40351</v>
          </cell>
          <cell r="B2131">
            <v>1.2384999999999999</v>
          </cell>
        </row>
        <row r="2132">
          <cell r="A2132">
            <v>40350</v>
          </cell>
          <cell r="B2132">
            <v>1.2387999999999999</v>
          </cell>
        </row>
        <row r="2133">
          <cell r="A2133">
            <v>40349</v>
          </cell>
          <cell r="B2133">
            <v>1.2370000000000001</v>
          </cell>
        </row>
        <row r="2134">
          <cell r="A2134">
            <v>40348</v>
          </cell>
          <cell r="B2134">
            <v>1.2377</v>
          </cell>
        </row>
        <row r="2135">
          <cell r="A2135">
            <v>40347</v>
          </cell>
          <cell r="B2135">
            <v>1.2344999999999999</v>
          </cell>
        </row>
        <row r="2136">
          <cell r="A2136">
            <v>40346</v>
          </cell>
          <cell r="B2136">
            <v>1.2305999999999999</v>
          </cell>
        </row>
        <row r="2137">
          <cell r="A2137">
            <v>40345</v>
          </cell>
          <cell r="B2137">
            <v>1.2266999999999999</v>
          </cell>
        </row>
        <row r="2138">
          <cell r="A2138">
            <v>40344</v>
          </cell>
          <cell r="B2138">
            <v>1.2228000000000001</v>
          </cell>
        </row>
        <row r="2139">
          <cell r="A2139">
            <v>40343</v>
          </cell>
          <cell r="B2139">
            <v>1.2108000000000001</v>
          </cell>
        </row>
        <row r="2140">
          <cell r="A2140">
            <v>40342</v>
          </cell>
          <cell r="B2140">
            <v>1.2107000000000001</v>
          </cell>
        </row>
        <row r="2141">
          <cell r="A2141">
            <v>40341</v>
          </cell>
          <cell r="B2141">
            <v>1.2099</v>
          </cell>
        </row>
        <row r="2142">
          <cell r="A2142">
            <v>40340</v>
          </cell>
          <cell r="B2142">
            <v>1.2073</v>
          </cell>
        </row>
        <row r="2143">
          <cell r="A2143">
            <v>40339</v>
          </cell>
          <cell r="B2143">
            <v>1.1989000000000001</v>
          </cell>
        </row>
        <row r="2144">
          <cell r="A2144">
            <v>40338</v>
          </cell>
          <cell r="B2144">
            <v>1.1946000000000001</v>
          </cell>
        </row>
        <row r="2145">
          <cell r="A2145">
            <v>40337</v>
          </cell>
          <cell r="B2145">
            <v>1.1941999999999999</v>
          </cell>
        </row>
        <row r="2146">
          <cell r="A2146">
            <v>40336</v>
          </cell>
          <cell r="B2146">
            <v>1.196</v>
          </cell>
        </row>
        <row r="2147">
          <cell r="A2147">
            <v>40335</v>
          </cell>
          <cell r="B2147">
            <v>1.1962999999999999</v>
          </cell>
        </row>
        <row r="2148">
          <cell r="A2148">
            <v>40334</v>
          </cell>
          <cell r="B2148">
            <v>1.2085999999999999</v>
          </cell>
        </row>
        <row r="2149">
          <cell r="A2149">
            <v>40333</v>
          </cell>
          <cell r="B2149">
            <v>1.2238</v>
          </cell>
        </row>
        <row r="2150">
          <cell r="A2150">
            <v>40332</v>
          </cell>
          <cell r="B2150">
            <v>1.2221</v>
          </cell>
        </row>
        <row r="2151">
          <cell r="A2151">
            <v>40331</v>
          </cell>
          <cell r="B2151">
            <v>1.2225999999999999</v>
          </cell>
        </row>
        <row r="2152">
          <cell r="A2152">
            <v>40330</v>
          </cell>
          <cell r="B2152">
            <v>1.23</v>
          </cell>
        </row>
        <row r="2153">
          <cell r="A2153">
            <v>40329</v>
          </cell>
          <cell r="B2153">
            <v>1.2265999999999999</v>
          </cell>
        </row>
        <row r="2154">
          <cell r="A2154">
            <v>40328</v>
          </cell>
          <cell r="B2154">
            <v>1.2267999999999999</v>
          </cell>
        </row>
        <row r="2155">
          <cell r="A2155">
            <v>40327</v>
          </cell>
          <cell r="B2155">
            <v>1.2342</v>
          </cell>
        </row>
        <row r="2156">
          <cell r="A2156">
            <v>40326</v>
          </cell>
          <cell r="B2156">
            <v>1.2299</v>
          </cell>
        </row>
        <row r="2157">
          <cell r="A2157">
            <v>40325</v>
          </cell>
          <cell r="B2157">
            <v>1.2262999999999999</v>
          </cell>
        </row>
        <row r="2158">
          <cell r="A2158">
            <v>40324</v>
          </cell>
          <cell r="B2158">
            <v>1.2259</v>
          </cell>
        </row>
        <row r="2159">
          <cell r="A2159">
            <v>40323</v>
          </cell>
          <cell r="B2159">
            <v>1.2419</v>
          </cell>
        </row>
        <row r="2160">
          <cell r="A2160">
            <v>40322</v>
          </cell>
          <cell r="B2160">
            <v>1.2572000000000001</v>
          </cell>
        </row>
        <row r="2161">
          <cell r="A2161">
            <v>40321</v>
          </cell>
          <cell r="B2161">
            <v>1.2567999999999999</v>
          </cell>
        </row>
        <row r="2162">
          <cell r="A2162">
            <v>40320</v>
          </cell>
          <cell r="B2162">
            <v>1.2555000000000001</v>
          </cell>
        </row>
        <row r="2163">
          <cell r="A2163">
            <v>40319</v>
          </cell>
          <cell r="B2163">
            <v>1.2394000000000001</v>
          </cell>
        </row>
        <row r="2164">
          <cell r="A2164">
            <v>40318</v>
          </cell>
          <cell r="B2164">
            <v>1.2266999999999999</v>
          </cell>
        </row>
        <row r="2165">
          <cell r="A2165">
            <v>40317</v>
          </cell>
          <cell r="B2165">
            <v>1.2352000000000001</v>
          </cell>
        </row>
        <row r="2166">
          <cell r="A2166">
            <v>40316</v>
          </cell>
          <cell r="B2166">
            <v>1.2327999999999999</v>
          </cell>
        </row>
        <row r="2167">
          <cell r="A2167">
            <v>40315</v>
          </cell>
          <cell r="B2167">
            <v>1.2349000000000001</v>
          </cell>
        </row>
        <row r="2168">
          <cell r="A2168">
            <v>40314</v>
          </cell>
          <cell r="B2168">
            <v>1.2354000000000001</v>
          </cell>
        </row>
        <row r="2169">
          <cell r="A2169">
            <v>40313</v>
          </cell>
          <cell r="B2169">
            <v>1.2459</v>
          </cell>
        </row>
        <row r="2170">
          <cell r="A2170">
            <v>40312</v>
          </cell>
          <cell r="B2170">
            <v>1.2595000000000001</v>
          </cell>
        </row>
        <row r="2171">
          <cell r="A2171">
            <v>40311</v>
          </cell>
          <cell r="B2171">
            <v>1.2655000000000001</v>
          </cell>
        </row>
        <row r="2172">
          <cell r="A2172">
            <v>40310</v>
          </cell>
          <cell r="B2172">
            <v>1.2708999999999999</v>
          </cell>
        </row>
        <row r="2173">
          <cell r="A2173">
            <v>40309</v>
          </cell>
          <cell r="B2173">
            <v>1.2908999999999999</v>
          </cell>
        </row>
        <row r="2174">
          <cell r="A2174">
            <v>40308</v>
          </cell>
          <cell r="B2174">
            <v>1.2769999999999999</v>
          </cell>
        </row>
        <row r="2175">
          <cell r="A2175">
            <v>40307</v>
          </cell>
          <cell r="B2175">
            <v>1.2751999999999999</v>
          </cell>
        </row>
        <row r="2176">
          <cell r="A2176">
            <v>40306</v>
          </cell>
          <cell r="B2176">
            <v>1.2714000000000001</v>
          </cell>
        </row>
        <row r="2177">
          <cell r="A2177">
            <v>40305</v>
          </cell>
          <cell r="B2177">
            <v>1.2733000000000001</v>
          </cell>
        </row>
        <row r="2178">
          <cell r="A2178">
            <v>40304</v>
          </cell>
          <cell r="B2178">
            <v>1.2903</v>
          </cell>
        </row>
        <row r="2179">
          <cell r="A2179">
            <v>40303</v>
          </cell>
          <cell r="B2179">
            <v>1.3090999999999999</v>
          </cell>
        </row>
        <row r="2180">
          <cell r="A2180">
            <v>40302</v>
          </cell>
          <cell r="B2180">
            <v>1.3216000000000001</v>
          </cell>
        </row>
        <row r="2181">
          <cell r="A2181">
            <v>40301</v>
          </cell>
          <cell r="B2181">
            <v>1.3292999999999999</v>
          </cell>
        </row>
        <row r="2182">
          <cell r="A2182">
            <v>40300</v>
          </cell>
          <cell r="B2182">
            <v>1.3285</v>
          </cell>
        </row>
        <row r="2183">
          <cell r="A2183">
            <v>40299</v>
          </cell>
          <cell r="B2183">
            <v>1.3294999999999999</v>
          </cell>
        </row>
        <row r="2184">
          <cell r="A2184">
            <v>40298</v>
          </cell>
          <cell r="B2184">
            <v>1.3236000000000001</v>
          </cell>
        </row>
        <row r="2185">
          <cell r="A2185">
            <v>40297</v>
          </cell>
          <cell r="B2185">
            <v>1.319</v>
          </cell>
        </row>
        <row r="2186">
          <cell r="A2186">
            <v>40296</v>
          </cell>
          <cell r="B2186">
            <v>1.3298000000000001</v>
          </cell>
        </row>
        <row r="2187">
          <cell r="A2187">
            <v>40295</v>
          </cell>
          <cell r="B2187">
            <v>1.3340000000000001</v>
          </cell>
        </row>
        <row r="2188">
          <cell r="A2188">
            <v>40294</v>
          </cell>
          <cell r="B2188">
            <v>1.3381000000000001</v>
          </cell>
        </row>
        <row r="2189">
          <cell r="A2189">
            <v>40293</v>
          </cell>
          <cell r="B2189">
            <v>1.3382000000000001</v>
          </cell>
        </row>
        <row r="2190">
          <cell r="A2190">
            <v>40292</v>
          </cell>
          <cell r="B2190">
            <v>1.3312999999999999</v>
          </cell>
        </row>
        <row r="2191">
          <cell r="A2191">
            <v>40291</v>
          </cell>
          <cell r="B2191">
            <v>1.3342000000000001</v>
          </cell>
        </row>
        <row r="2192">
          <cell r="A2192">
            <v>40290</v>
          </cell>
          <cell r="B2192">
            <v>1.3405</v>
          </cell>
        </row>
        <row r="2193">
          <cell r="A2193">
            <v>40289</v>
          </cell>
          <cell r="B2193">
            <v>1.3466</v>
          </cell>
        </row>
        <row r="2194">
          <cell r="A2194">
            <v>40288</v>
          </cell>
          <cell r="B2194">
            <v>1.3454999999999999</v>
          </cell>
        </row>
        <row r="2195">
          <cell r="A2195">
            <v>40287</v>
          </cell>
          <cell r="B2195">
            <v>1.349</v>
          </cell>
        </row>
        <row r="2196">
          <cell r="A2196">
            <v>40286</v>
          </cell>
          <cell r="B2196">
            <v>1.3495999999999999</v>
          </cell>
        </row>
        <row r="2197">
          <cell r="A2197">
            <v>40285</v>
          </cell>
          <cell r="B2197">
            <v>1.3521000000000001</v>
          </cell>
        </row>
        <row r="2198">
          <cell r="A2198">
            <v>40284</v>
          </cell>
          <cell r="B2198">
            <v>1.3573999999999999</v>
          </cell>
        </row>
        <row r="2199">
          <cell r="A2199">
            <v>40283</v>
          </cell>
          <cell r="B2199">
            <v>1.3641000000000001</v>
          </cell>
        </row>
        <row r="2200">
          <cell r="A2200">
            <v>40282</v>
          </cell>
          <cell r="B2200">
            <v>1.3586</v>
          </cell>
        </row>
        <row r="2201">
          <cell r="A2201">
            <v>40281</v>
          </cell>
          <cell r="B2201">
            <v>1.3605</v>
          </cell>
        </row>
        <row r="2202">
          <cell r="A2202">
            <v>40280</v>
          </cell>
          <cell r="B2202">
            <v>1.3496999999999999</v>
          </cell>
        </row>
        <row r="2203">
          <cell r="A2203">
            <v>40279</v>
          </cell>
          <cell r="B2203">
            <v>1.3494999999999999</v>
          </cell>
        </row>
        <row r="2204">
          <cell r="A2204">
            <v>40278</v>
          </cell>
          <cell r="B2204">
            <v>1.3419000000000001</v>
          </cell>
        </row>
        <row r="2205">
          <cell r="A2205">
            <v>40277</v>
          </cell>
          <cell r="B2205">
            <v>1.3327</v>
          </cell>
        </row>
        <row r="2206">
          <cell r="A2206">
            <v>40276</v>
          </cell>
          <cell r="B2206">
            <v>1.3364</v>
          </cell>
        </row>
        <row r="2207">
          <cell r="A2207">
            <v>40275</v>
          </cell>
          <cell r="B2207">
            <v>1.3398000000000001</v>
          </cell>
        </row>
        <row r="2208">
          <cell r="A2208">
            <v>40274</v>
          </cell>
          <cell r="B2208">
            <v>1.3488</v>
          </cell>
        </row>
        <row r="2209">
          <cell r="A2209">
            <v>40273</v>
          </cell>
          <cell r="B2209">
            <v>1.3492999999999999</v>
          </cell>
        </row>
        <row r="2210">
          <cell r="A2210">
            <v>40272</v>
          </cell>
          <cell r="B2210">
            <v>1.3492999999999999</v>
          </cell>
        </row>
        <row r="2211">
          <cell r="A2211">
            <v>40271</v>
          </cell>
          <cell r="B2211">
            <v>1.3540000000000001</v>
          </cell>
        </row>
        <row r="2212">
          <cell r="A2212">
            <v>40270</v>
          </cell>
          <cell r="B2212">
            <v>1.3528</v>
          </cell>
        </row>
        <row r="2213">
          <cell r="A2213">
            <v>40269</v>
          </cell>
          <cell r="B2213">
            <v>1.3485</v>
          </cell>
        </row>
        <row r="2214">
          <cell r="A2214">
            <v>40268</v>
          </cell>
          <cell r="B2214">
            <v>1.3452999999999999</v>
          </cell>
        </row>
        <row r="2215">
          <cell r="A2215">
            <v>40267</v>
          </cell>
          <cell r="B2215">
            <v>1.3465</v>
          </cell>
        </row>
        <row r="2216">
          <cell r="A2216">
            <v>40266</v>
          </cell>
          <cell r="B2216">
            <v>1.3413999999999999</v>
          </cell>
        </row>
        <row r="2217">
          <cell r="A2217">
            <v>40265</v>
          </cell>
          <cell r="B2217">
            <v>1.3387</v>
          </cell>
        </row>
        <row r="2218">
          <cell r="A2218">
            <v>40264</v>
          </cell>
          <cell r="B2218">
            <v>1.3380000000000001</v>
          </cell>
        </row>
        <row r="2219">
          <cell r="A2219">
            <v>40263</v>
          </cell>
          <cell r="B2219">
            <v>1.3324</v>
          </cell>
        </row>
        <row r="2220">
          <cell r="A2220">
            <v>40262</v>
          </cell>
          <cell r="B2220">
            <v>1.3363</v>
          </cell>
        </row>
        <row r="2221">
          <cell r="A2221">
            <v>40261</v>
          </cell>
          <cell r="B2221">
            <v>1.3513999999999999</v>
          </cell>
        </row>
        <row r="2222">
          <cell r="A2222">
            <v>40260</v>
          </cell>
          <cell r="B2222">
            <v>1.3525</v>
          </cell>
        </row>
        <row r="2223">
          <cell r="A2223">
            <v>40259</v>
          </cell>
          <cell r="B2223">
            <v>1.3525</v>
          </cell>
        </row>
        <row r="2224">
          <cell r="A2224">
            <v>40258</v>
          </cell>
          <cell r="B2224">
            <v>1.3531</v>
          </cell>
        </row>
        <row r="2225">
          <cell r="A2225">
            <v>40257</v>
          </cell>
          <cell r="B2225">
            <v>1.3559000000000001</v>
          </cell>
        </row>
        <row r="2226">
          <cell r="A2226">
            <v>40256</v>
          </cell>
          <cell r="B2226">
            <v>1.365</v>
          </cell>
        </row>
        <row r="2227">
          <cell r="A2227">
            <v>40255</v>
          </cell>
          <cell r="B2227">
            <v>1.3764000000000001</v>
          </cell>
        </row>
        <row r="2228">
          <cell r="A2228">
            <v>40254</v>
          </cell>
          <cell r="B2228">
            <v>1.3722000000000001</v>
          </cell>
        </row>
        <row r="2229">
          <cell r="A2229">
            <v>40253</v>
          </cell>
          <cell r="B2229">
            <v>1.37</v>
          </cell>
        </row>
        <row r="2230">
          <cell r="A2230">
            <v>40252</v>
          </cell>
          <cell r="B2230">
            <v>1.3765000000000001</v>
          </cell>
        </row>
        <row r="2231">
          <cell r="A2231">
            <v>40251</v>
          </cell>
          <cell r="B2231">
            <v>1.3764000000000001</v>
          </cell>
        </row>
        <row r="2232">
          <cell r="A2232">
            <v>40250</v>
          </cell>
          <cell r="B2232">
            <v>1.3744000000000001</v>
          </cell>
        </row>
        <row r="2233">
          <cell r="A2233">
            <v>40249</v>
          </cell>
          <cell r="B2233">
            <v>1.3656999999999999</v>
          </cell>
        </row>
        <row r="2234">
          <cell r="A2234">
            <v>40248</v>
          </cell>
          <cell r="B2234">
            <v>1.3614999999999999</v>
          </cell>
        </row>
        <row r="2235">
          <cell r="A2235">
            <v>40247</v>
          </cell>
          <cell r="B2235">
            <v>1.3587</v>
          </cell>
        </row>
        <row r="2236">
          <cell r="A2236">
            <v>40246</v>
          </cell>
          <cell r="B2236">
            <v>1.3653</v>
          </cell>
        </row>
        <row r="2237">
          <cell r="A2237">
            <v>40245</v>
          </cell>
          <cell r="B2237">
            <v>1.3621000000000001</v>
          </cell>
        </row>
        <row r="2238">
          <cell r="A2238">
            <v>40244</v>
          </cell>
          <cell r="B2238">
            <v>1.3620000000000001</v>
          </cell>
        </row>
        <row r="2239">
          <cell r="A2239">
            <v>40243</v>
          </cell>
          <cell r="B2239">
            <v>1.3593999999999999</v>
          </cell>
        </row>
        <row r="2240">
          <cell r="A2240">
            <v>40242</v>
          </cell>
          <cell r="B2240">
            <v>1.363</v>
          </cell>
        </row>
        <row r="2241">
          <cell r="A2241">
            <v>40241</v>
          </cell>
          <cell r="B2241">
            <v>1.3662000000000001</v>
          </cell>
        </row>
        <row r="2242">
          <cell r="A2242">
            <v>40240</v>
          </cell>
          <cell r="B2242">
            <v>1.3552</v>
          </cell>
        </row>
        <row r="2243">
          <cell r="A2243">
            <v>40239</v>
          </cell>
          <cell r="B2243">
            <v>1.3564000000000001</v>
          </cell>
        </row>
        <row r="2244">
          <cell r="A2244">
            <v>40238</v>
          </cell>
          <cell r="B2244">
            <v>1.3627</v>
          </cell>
        </row>
        <row r="2245">
          <cell r="A2245">
            <v>40237</v>
          </cell>
          <cell r="B2245">
            <v>1.3624000000000001</v>
          </cell>
        </row>
        <row r="2246">
          <cell r="A2246">
            <v>40236</v>
          </cell>
          <cell r="B2246">
            <v>1.3599000000000001</v>
          </cell>
        </row>
        <row r="2247">
          <cell r="A2247">
            <v>40235</v>
          </cell>
          <cell r="B2247">
            <v>1.3499000000000001</v>
          </cell>
        </row>
        <row r="2248">
          <cell r="A2248">
            <v>40234</v>
          </cell>
          <cell r="B2248">
            <v>1.3546</v>
          </cell>
        </row>
        <row r="2249">
          <cell r="A2249">
            <v>40233</v>
          </cell>
          <cell r="B2249">
            <v>1.3576999999999999</v>
          </cell>
        </row>
        <row r="2250">
          <cell r="A2250">
            <v>40232</v>
          </cell>
          <cell r="B2250">
            <v>1.3607</v>
          </cell>
        </row>
        <row r="2251">
          <cell r="A2251">
            <v>40231</v>
          </cell>
          <cell r="B2251">
            <v>1.361</v>
          </cell>
        </row>
        <row r="2252">
          <cell r="A2252">
            <v>40230</v>
          </cell>
          <cell r="B2252">
            <v>1.3607</v>
          </cell>
        </row>
        <row r="2253">
          <cell r="A2253">
            <v>40229</v>
          </cell>
          <cell r="B2253">
            <v>1.3522000000000001</v>
          </cell>
        </row>
        <row r="2254">
          <cell r="A2254">
            <v>40228</v>
          </cell>
          <cell r="B2254">
            <v>1.3583000000000001</v>
          </cell>
        </row>
        <row r="2255">
          <cell r="A2255">
            <v>40227</v>
          </cell>
          <cell r="B2255">
            <v>1.3694999999999999</v>
          </cell>
        </row>
        <row r="2256">
          <cell r="A2256">
            <v>40226</v>
          </cell>
          <cell r="B2256">
            <v>1.369</v>
          </cell>
        </row>
        <row r="2257">
          <cell r="A2257">
            <v>40225</v>
          </cell>
          <cell r="B2257">
            <v>1.3603000000000001</v>
          </cell>
        </row>
        <row r="2258">
          <cell r="A2258">
            <v>40224</v>
          </cell>
          <cell r="B2258">
            <v>1.3626</v>
          </cell>
        </row>
        <row r="2259">
          <cell r="A2259">
            <v>40223</v>
          </cell>
          <cell r="B2259">
            <v>1.3628</v>
          </cell>
        </row>
        <row r="2260">
          <cell r="A2260">
            <v>40222</v>
          </cell>
          <cell r="B2260">
            <v>1.3633</v>
          </cell>
        </row>
        <row r="2261">
          <cell r="A2261">
            <v>40221</v>
          </cell>
          <cell r="B2261">
            <v>1.373</v>
          </cell>
        </row>
        <row r="2262">
          <cell r="A2262">
            <v>40220</v>
          </cell>
          <cell r="B2262">
            <v>1.3759999999999999</v>
          </cell>
        </row>
        <row r="2263">
          <cell r="A2263">
            <v>40219</v>
          </cell>
          <cell r="B2263">
            <v>1.3716999999999999</v>
          </cell>
        </row>
        <row r="2264">
          <cell r="A2264">
            <v>40218</v>
          </cell>
          <cell r="B2264">
            <v>1.3666</v>
          </cell>
        </row>
        <row r="2265">
          <cell r="A2265">
            <v>40217</v>
          </cell>
          <cell r="B2265">
            <v>1.3677999999999999</v>
          </cell>
        </row>
        <row r="2266">
          <cell r="A2266">
            <v>40216</v>
          </cell>
          <cell r="B2266">
            <v>1.3673999999999999</v>
          </cell>
        </row>
        <row r="2267">
          <cell r="A2267">
            <v>40215</v>
          </cell>
          <cell r="B2267">
            <v>1.3688</v>
          </cell>
        </row>
        <row r="2268">
          <cell r="A2268">
            <v>40214</v>
          </cell>
          <cell r="B2268">
            <v>1.3842000000000001</v>
          </cell>
        </row>
        <row r="2269">
          <cell r="A2269">
            <v>40213</v>
          </cell>
          <cell r="B2269">
            <v>1.3957999999999999</v>
          </cell>
        </row>
        <row r="2270">
          <cell r="A2270">
            <v>40212</v>
          </cell>
          <cell r="B2270">
            <v>1.3935</v>
          </cell>
        </row>
        <row r="2271">
          <cell r="A2271">
            <v>40211</v>
          </cell>
          <cell r="B2271">
            <v>1.3892</v>
          </cell>
        </row>
        <row r="2272">
          <cell r="A2272">
            <v>40210</v>
          </cell>
          <cell r="B2272">
            <v>1.3857999999999999</v>
          </cell>
        </row>
        <row r="2273">
          <cell r="A2273">
            <v>40209</v>
          </cell>
          <cell r="B2273">
            <v>1.3857999999999999</v>
          </cell>
        </row>
        <row r="2274">
          <cell r="A2274">
            <v>40208</v>
          </cell>
          <cell r="B2274">
            <v>1.3935</v>
          </cell>
        </row>
        <row r="2275">
          <cell r="A2275">
            <v>40207</v>
          </cell>
          <cell r="B2275">
            <v>1.4001999999999999</v>
          </cell>
        </row>
        <row r="2276">
          <cell r="A2276">
            <v>40206</v>
          </cell>
          <cell r="B2276">
            <v>1.4059999999999999</v>
          </cell>
        </row>
        <row r="2277">
          <cell r="A2277">
            <v>40205</v>
          </cell>
          <cell r="B2277">
            <v>1.4105000000000001</v>
          </cell>
        </row>
        <row r="2278">
          <cell r="A2278">
            <v>40204</v>
          </cell>
          <cell r="B2278">
            <v>1.4155</v>
          </cell>
        </row>
        <row r="2279">
          <cell r="A2279">
            <v>40203</v>
          </cell>
          <cell r="B2279">
            <v>1.4139999999999999</v>
          </cell>
        </row>
        <row r="2280">
          <cell r="A2280">
            <v>40202</v>
          </cell>
          <cell r="B2280">
            <v>1.4131</v>
          </cell>
        </row>
        <row r="2281">
          <cell r="A2281">
            <v>40201</v>
          </cell>
          <cell r="B2281">
            <v>1.4127000000000001</v>
          </cell>
        </row>
        <row r="2282">
          <cell r="A2282">
            <v>40200</v>
          </cell>
          <cell r="B2282">
            <v>1.409</v>
          </cell>
        </row>
        <row r="2283">
          <cell r="A2283">
            <v>40199</v>
          </cell>
          <cell r="B2283">
            <v>1.4182999999999999</v>
          </cell>
        </row>
        <row r="2284">
          <cell r="A2284">
            <v>40198</v>
          </cell>
          <cell r="B2284">
            <v>1.4347000000000001</v>
          </cell>
        </row>
        <row r="2285">
          <cell r="A2285">
            <v>40197</v>
          </cell>
          <cell r="B2285">
            <v>1.4373</v>
          </cell>
        </row>
        <row r="2286">
          <cell r="A2286">
            <v>40196</v>
          </cell>
          <cell r="B2286">
            <v>1.4378</v>
          </cell>
        </row>
        <row r="2287">
          <cell r="A2287">
            <v>40195</v>
          </cell>
          <cell r="B2287">
            <v>1.4380999999999999</v>
          </cell>
        </row>
        <row r="2288">
          <cell r="A2288">
            <v>40194</v>
          </cell>
          <cell r="B2288">
            <v>1.4415</v>
          </cell>
        </row>
        <row r="2289">
          <cell r="A2289">
            <v>40193</v>
          </cell>
          <cell r="B2289">
            <v>1.4512</v>
          </cell>
        </row>
        <row r="2290">
          <cell r="A2290">
            <v>40192</v>
          </cell>
          <cell r="B2290">
            <v>1.4501999999999999</v>
          </cell>
        </row>
        <row r="2291">
          <cell r="A2291">
            <v>40191</v>
          </cell>
          <cell r="B2291">
            <v>1.4496</v>
          </cell>
        </row>
        <row r="2292">
          <cell r="A2292">
            <v>40190</v>
          </cell>
          <cell r="B2292">
            <v>1.4502999999999999</v>
          </cell>
        </row>
        <row r="2293">
          <cell r="A2293">
            <v>40189</v>
          </cell>
          <cell r="B2293">
            <v>1.4407000000000001</v>
          </cell>
        </row>
        <row r="2294">
          <cell r="A2294">
            <v>40188</v>
          </cell>
          <cell r="B2294">
            <v>1.4404999999999999</v>
          </cell>
        </row>
        <row r="2295">
          <cell r="A2295">
            <v>40187</v>
          </cell>
          <cell r="B2295">
            <v>1.4333</v>
          </cell>
        </row>
        <row r="2296">
          <cell r="A2296">
            <v>40186</v>
          </cell>
          <cell r="B2296">
            <v>1.4365000000000001</v>
          </cell>
        </row>
        <row r="2297">
          <cell r="A2297">
            <v>40185</v>
          </cell>
          <cell r="B2297">
            <v>1.4365000000000001</v>
          </cell>
        </row>
        <row r="2298">
          <cell r="A2298">
            <v>40184</v>
          </cell>
          <cell r="B2298">
            <v>1.4416</v>
          </cell>
        </row>
        <row r="2299">
          <cell r="A2299">
            <v>40183</v>
          </cell>
          <cell r="B2299">
            <v>1.4353</v>
          </cell>
        </row>
        <row r="2300">
          <cell r="A2300">
            <v>40182</v>
          </cell>
          <cell r="B2300">
            <v>1.4307000000000001</v>
          </cell>
        </row>
        <row r="2301">
          <cell r="A2301">
            <v>40181</v>
          </cell>
          <cell r="B2301">
            <v>1.4388000000000001</v>
          </cell>
        </row>
        <row r="2302">
          <cell r="A2302">
            <v>40180</v>
          </cell>
          <cell r="B2302">
            <v>1.4307000000000001</v>
          </cell>
        </row>
        <row r="2303">
          <cell r="A2303">
            <v>40179</v>
          </cell>
          <cell r="B2303">
            <v>1.4366000000000001</v>
          </cell>
        </row>
        <row r="2304">
          <cell r="A2304">
            <v>40178</v>
          </cell>
          <cell r="B2304">
            <v>1.4332</v>
          </cell>
        </row>
        <row r="2305">
          <cell r="A2305">
            <v>40177</v>
          </cell>
          <cell r="B2305">
            <v>1.4388000000000001</v>
          </cell>
        </row>
        <row r="2306">
          <cell r="A2306">
            <v>40176</v>
          </cell>
          <cell r="B2306">
            <v>1.4388000000000001</v>
          </cell>
        </row>
        <row r="2307">
          <cell r="A2307">
            <v>40175</v>
          </cell>
          <cell r="B2307">
            <v>1.4382999999999999</v>
          </cell>
        </row>
        <row r="2308">
          <cell r="A2308">
            <v>40174</v>
          </cell>
          <cell r="B2308">
            <v>1.4397</v>
          </cell>
        </row>
        <row r="2309">
          <cell r="A2309">
            <v>40173</v>
          </cell>
          <cell r="B2309">
            <v>1.4379</v>
          </cell>
        </row>
        <row r="2310">
          <cell r="A2310">
            <v>40172</v>
          </cell>
          <cell r="B2310">
            <v>1.4359999999999999</v>
          </cell>
        </row>
        <row r="2311">
          <cell r="A2311">
            <v>40171</v>
          </cell>
          <cell r="B2311">
            <v>1.4278</v>
          </cell>
        </row>
        <row r="2312">
          <cell r="A2312">
            <v>40170</v>
          </cell>
          <cell r="B2312">
            <v>1.4285000000000001</v>
          </cell>
        </row>
        <row r="2313">
          <cell r="A2313">
            <v>40169</v>
          </cell>
          <cell r="B2313">
            <v>1.4326000000000001</v>
          </cell>
        </row>
        <row r="2314">
          <cell r="A2314">
            <v>40168</v>
          </cell>
          <cell r="B2314">
            <v>1.4331</v>
          </cell>
        </row>
        <row r="2315">
          <cell r="A2315">
            <v>40167</v>
          </cell>
          <cell r="B2315">
            <v>1.4333</v>
          </cell>
        </row>
        <row r="2316">
          <cell r="A2316">
            <v>40166</v>
          </cell>
          <cell r="B2316">
            <v>1.4351</v>
          </cell>
        </row>
        <row r="2317">
          <cell r="A2317">
            <v>40165</v>
          </cell>
          <cell r="B2317">
            <v>1.4404999999999999</v>
          </cell>
        </row>
        <row r="2318">
          <cell r="A2318">
            <v>40164</v>
          </cell>
          <cell r="B2318">
            <v>1.4545999999999999</v>
          </cell>
        </row>
        <row r="2319">
          <cell r="A2319">
            <v>40163</v>
          </cell>
          <cell r="B2319">
            <v>1.4589000000000001</v>
          </cell>
        </row>
        <row r="2320">
          <cell r="A2320">
            <v>40162</v>
          </cell>
          <cell r="B2320">
            <v>1.4644999999999999</v>
          </cell>
        </row>
        <row r="2321">
          <cell r="A2321">
            <v>40161</v>
          </cell>
          <cell r="B2321">
            <v>1.4613</v>
          </cell>
        </row>
        <row r="2322">
          <cell r="A2322">
            <v>40160</v>
          </cell>
          <cell r="B2322">
            <v>1.4612000000000001</v>
          </cell>
        </row>
        <row r="2323">
          <cell r="A2323">
            <v>40159</v>
          </cell>
          <cell r="B2323">
            <v>1.4703999999999999</v>
          </cell>
        </row>
        <row r="2324">
          <cell r="A2324">
            <v>40158</v>
          </cell>
          <cell r="B2324">
            <v>1.4725999999999999</v>
          </cell>
        </row>
        <row r="2325">
          <cell r="A2325">
            <v>40157</v>
          </cell>
          <cell r="B2325">
            <v>1.4722</v>
          </cell>
        </row>
        <row r="2326">
          <cell r="A2326">
            <v>40156</v>
          </cell>
          <cell r="B2326">
            <v>1.4797</v>
          </cell>
        </row>
        <row r="2327">
          <cell r="A2327">
            <v>40155</v>
          </cell>
          <cell r="B2327">
            <v>1.4843999999999999</v>
          </cell>
        </row>
        <row r="2328">
          <cell r="A2328">
            <v>40154</v>
          </cell>
          <cell r="B2328">
            <v>1.4852000000000001</v>
          </cell>
        </row>
        <row r="2329">
          <cell r="A2329">
            <v>40153</v>
          </cell>
          <cell r="B2329">
            <v>1.4851000000000001</v>
          </cell>
        </row>
        <row r="2330">
          <cell r="A2330">
            <v>40152</v>
          </cell>
          <cell r="B2330">
            <v>1.5007999999999999</v>
          </cell>
        </row>
        <row r="2331">
          <cell r="A2331">
            <v>40151</v>
          </cell>
          <cell r="B2331">
            <v>1.5089999999999999</v>
          </cell>
        </row>
        <row r="2332">
          <cell r="A2332">
            <v>40150</v>
          </cell>
          <cell r="B2332">
            <v>1.5079</v>
          </cell>
        </row>
        <row r="2333">
          <cell r="A2333">
            <v>40149</v>
          </cell>
          <cell r="B2333">
            <v>1.5049999999999999</v>
          </cell>
        </row>
        <row r="2334">
          <cell r="A2334">
            <v>40148</v>
          </cell>
          <cell r="B2334">
            <v>1.5026999999999999</v>
          </cell>
        </row>
        <row r="2335">
          <cell r="A2335">
            <v>40147</v>
          </cell>
          <cell r="B2335">
            <v>1.4986999999999999</v>
          </cell>
        </row>
        <row r="2336">
          <cell r="A2336">
            <v>40146</v>
          </cell>
          <cell r="B2336">
            <v>1.4984</v>
          </cell>
        </row>
        <row r="2337">
          <cell r="A2337">
            <v>40145</v>
          </cell>
          <cell r="B2337">
            <v>1.4938</v>
          </cell>
        </row>
        <row r="2338">
          <cell r="A2338">
            <v>40144</v>
          </cell>
          <cell r="B2338">
            <v>1.5075000000000001</v>
          </cell>
        </row>
        <row r="2339">
          <cell r="A2339">
            <v>40143</v>
          </cell>
          <cell r="B2339">
            <v>1.5027999999999999</v>
          </cell>
        </row>
        <row r="2340">
          <cell r="A2340">
            <v>40142</v>
          </cell>
          <cell r="B2340">
            <v>1.4948999999999999</v>
          </cell>
        </row>
        <row r="2341">
          <cell r="A2341">
            <v>40141</v>
          </cell>
          <cell r="B2341">
            <v>1.4944</v>
          </cell>
        </row>
        <row r="2342">
          <cell r="A2342">
            <v>40140</v>
          </cell>
          <cell r="B2342">
            <v>1.4859</v>
          </cell>
        </row>
        <row r="2343">
          <cell r="A2343">
            <v>40139</v>
          </cell>
          <cell r="B2343">
            <v>1.4858</v>
          </cell>
        </row>
        <row r="2344">
          <cell r="A2344">
            <v>40138</v>
          </cell>
          <cell r="B2344">
            <v>1.4883</v>
          </cell>
        </row>
        <row r="2345">
          <cell r="A2345">
            <v>40137</v>
          </cell>
          <cell r="B2345">
            <v>1.4904999999999999</v>
          </cell>
        </row>
        <row r="2346">
          <cell r="A2346">
            <v>40136</v>
          </cell>
          <cell r="B2346">
            <v>1.4918</v>
          </cell>
        </row>
        <row r="2347">
          <cell r="A2347">
            <v>40135</v>
          </cell>
          <cell r="B2347">
            <v>1.4918</v>
          </cell>
        </row>
        <row r="2348">
          <cell r="A2348">
            <v>40134</v>
          </cell>
          <cell r="B2348">
            <v>1.4961</v>
          </cell>
        </row>
        <row r="2349">
          <cell r="A2349">
            <v>40133</v>
          </cell>
          <cell r="B2349">
            <v>1.4901</v>
          </cell>
        </row>
        <row r="2350">
          <cell r="A2350">
            <v>40132</v>
          </cell>
          <cell r="B2350">
            <v>1.4898</v>
          </cell>
        </row>
        <row r="2351">
          <cell r="A2351">
            <v>40131</v>
          </cell>
          <cell r="B2351">
            <v>1.4874000000000001</v>
          </cell>
        </row>
        <row r="2352">
          <cell r="A2352">
            <v>40130</v>
          </cell>
          <cell r="B2352">
            <v>1.4945999999999999</v>
          </cell>
        </row>
        <row r="2353">
          <cell r="A2353">
            <v>40129</v>
          </cell>
          <cell r="B2353">
            <v>1.4998</v>
          </cell>
        </row>
        <row r="2354">
          <cell r="A2354">
            <v>40128</v>
          </cell>
          <cell r="B2354">
            <v>1.4982</v>
          </cell>
        </row>
        <row r="2355">
          <cell r="A2355">
            <v>40127</v>
          </cell>
          <cell r="B2355">
            <v>1.4952000000000001</v>
          </cell>
        </row>
        <row r="2356">
          <cell r="A2356">
            <v>40126</v>
          </cell>
          <cell r="B2356">
            <v>1.4846999999999999</v>
          </cell>
        </row>
        <row r="2357">
          <cell r="A2357">
            <v>40125</v>
          </cell>
          <cell r="B2357">
            <v>1.4843</v>
          </cell>
        </row>
        <row r="2358">
          <cell r="A2358">
            <v>40124</v>
          </cell>
          <cell r="B2358">
            <v>1.4867999999999999</v>
          </cell>
        </row>
        <row r="2359">
          <cell r="A2359">
            <v>40123</v>
          </cell>
          <cell r="B2359">
            <v>1.4855</v>
          </cell>
        </row>
        <row r="2360">
          <cell r="A2360">
            <v>40122</v>
          </cell>
          <cell r="B2360">
            <v>1.4767999999999999</v>
          </cell>
        </row>
        <row r="2361">
          <cell r="A2361">
            <v>40121</v>
          </cell>
          <cell r="B2361">
            <v>1.4728000000000001</v>
          </cell>
        </row>
        <row r="2362">
          <cell r="A2362">
            <v>40120</v>
          </cell>
          <cell r="B2362">
            <v>1.4759</v>
          </cell>
        </row>
        <row r="2363">
          <cell r="A2363">
            <v>40119</v>
          </cell>
          <cell r="B2363">
            <v>1.4711000000000001</v>
          </cell>
        </row>
        <row r="2364">
          <cell r="A2364">
            <v>40118</v>
          </cell>
          <cell r="B2364">
            <v>1.4711000000000001</v>
          </cell>
        </row>
        <row r="2365">
          <cell r="A2365">
            <v>40117</v>
          </cell>
          <cell r="B2365">
            <v>1.4804999999999999</v>
          </cell>
        </row>
        <row r="2366">
          <cell r="A2366">
            <v>40116</v>
          </cell>
          <cell r="B2366">
            <v>1.4758</v>
          </cell>
        </row>
        <row r="2367">
          <cell r="A2367">
            <v>40115</v>
          </cell>
          <cell r="B2367">
            <v>1.4786999999999999</v>
          </cell>
        </row>
        <row r="2368">
          <cell r="A2368">
            <v>40114</v>
          </cell>
          <cell r="B2368">
            <v>1.4856</v>
          </cell>
        </row>
        <row r="2369">
          <cell r="A2369">
            <v>40113</v>
          </cell>
          <cell r="B2369">
            <v>1.4990000000000001</v>
          </cell>
        </row>
        <row r="2370">
          <cell r="A2370">
            <v>40112</v>
          </cell>
          <cell r="B2370">
            <v>1.5002</v>
          </cell>
        </row>
        <row r="2371">
          <cell r="A2371">
            <v>40111</v>
          </cell>
          <cell r="B2371">
            <v>1.5004</v>
          </cell>
        </row>
        <row r="2372">
          <cell r="A2372">
            <v>40110</v>
          </cell>
          <cell r="B2372">
            <v>1.5024</v>
          </cell>
        </row>
        <row r="2373">
          <cell r="A2373">
            <v>40109</v>
          </cell>
          <cell r="B2373">
            <v>1.4998</v>
          </cell>
        </row>
        <row r="2374">
          <cell r="A2374">
            <v>40108</v>
          </cell>
          <cell r="B2374">
            <v>1.4956</v>
          </cell>
        </row>
        <row r="2375">
          <cell r="A2375">
            <v>40107</v>
          </cell>
          <cell r="B2375">
            <v>1.4957</v>
          </cell>
        </row>
        <row r="2376">
          <cell r="A2376">
            <v>40106</v>
          </cell>
          <cell r="B2376">
            <v>1.4912000000000001</v>
          </cell>
        </row>
        <row r="2377">
          <cell r="A2377">
            <v>40105</v>
          </cell>
          <cell r="B2377">
            <v>1.4902</v>
          </cell>
        </row>
        <row r="2378">
          <cell r="A2378">
            <v>40104</v>
          </cell>
          <cell r="B2378">
            <v>1.4902</v>
          </cell>
        </row>
        <row r="2379">
          <cell r="A2379">
            <v>40103</v>
          </cell>
          <cell r="B2379">
            <v>1.4912000000000001</v>
          </cell>
        </row>
        <row r="2380">
          <cell r="A2380">
            <v>40102</v>
          </cell>
          <cell r="B2380">
            <v>1.4930000000000001</v>
          </cell>
        </row>
        <row r="2381">
          <cell r="A2381">
            <v>40101</v>
          </cell>
          <cell r="B2381">
            <v>1.4885999999999999</v>
          </cell>
        </row>
        <row r="2382">
          <cell r="A2382">
            <v>40100</v>
          </cell>
          <cell r="B2382">
            <v>1.4803999999999999</v>
          </cell>
        </row>
        <row r="2383">
          <cell r="A2383">
            <v>40099</v>
          </cell>
          <cell r="B2383">
            <v>1.4742999999999999</v>
          </cell>
        </row>
        <row r="2384">
          <cell r="A2384">
            <v>40098</v>
          </cell>
          <cell r="B2384">
            <v>1.4724999999999999</v>
          </cell>
        </row>
        <row r="2385">
          <cell r="A2385">
            <v>40097</v>
          </cell>
          <cell r="B2385">
            <v>1.4725999999999999</v>
          </cell>
        </row>
        <row r="2386">
          <cell r="A2386">
            <v>40096</v>
          </cell>
          <cell r="B2386">
            <v>1.4736</v>
          </cell>
        </row>
        <row r="2387">
          <cell r="A2387">
            <v>40095</v>
          </cell>
          <cell r="B2387">
            <v>1.4756</v>
          </cell>
        </row>
        <row r="2388">
          <cell r="A2388">
            <v>40094</v>
          </cell>
          <cell r="B2388">
            <v>1.4698</v>
          </cell>
        </row>
        <row r="2389">
          <cell r="A2389">
            <v>40093</v>
          </cell>
          <cell r="B2389">
            <v>1.4709000000000001</v>
          </cell>
        </row>
        <row r="2390">
          <cell r="A2390">
            <v>40092</v>
          </cell>
          <cell r="B2390">
            <v>1.4626999999999999</v>
          </cell>
        </row>
        <row r="2391">
          <cell r="A2391">
            <v>40091</v>
          </cell>
          <cell r="B2391">
            <v>1.4575</v>
          </cell>
        </row>
        <row r="2392">
          <cell r="A2392">
            <v>40090</v>
          </cell>
          <cell r="B2392">
            <v>1.4571000000000001</v>
          </cell>
        </row>
        <row r="2393">
          <cell r="A2393">
            <v>40089</v>
          </cell>
          <cell r="B2393">
            <v>1.4555</v>
          </cell>
        </row>
        <row r="2394">
          <cell r="A2394">
            <v>40088</v>
          </cell>
          <cell r="B2394">
            <v>1.4584999999999999</v>
          </cell>
        </row>
        <row r="2395">
          <cell r="A2395">
            <v>40087</v>
          </cell>
          <cell r="B2395">
            <v>1.4622999999999999</v>
          </cell>
        </row>
        <row r="2396">
          <cell r="A2396">
            <v>40086</v>
          </cell>
          <cell r="B2396">
            <v>1.4591000000000001</v>
          </cell>
        </row>
        <row r="2397">
          <cell r="A2397">
            <v>40085</v>
          </cell>
          <cell r="B2397">
            <v>1.4633</v>
          </cell>
        </row>
        <row r="2398">
          <cell r="A2398">
            <v>40084</v>
          </cell>
          <cell r="B2398">
            <v>1.4685999999999999</v>
          </cell>
        </row>
        <row r="2399">
          <cell r="A2399">
            <v>40083</v>
          </cell>
          <cell r="B2399">
            <v>1.4683999999999999</v>
          </cell>
        </row>
        <row r="2400">
          <cell r="A2400">
            <v>40082</v>
          </cell>
          <cell r="B2400">
            <v>1.4669000000000001</v>
          </cell>
        </row>
        <row r="2401">
          <cell r="A2401">
            <v>40081</v>
          </cell>
          <cell r="B2401">
            <v>1.4723999999999999</v>
          </cell>
        </row>
        <row r="2402">
          <cell r="A2402">
            <v>40080</v>
          </cell>
          <cell r="B2402">
            <v>1.4789000000000001</v>
          </cell>
        </row>
        <row r="2403">
          <cell r="A2403">
            <v>40079</v>
          </cell>
          <cell r="B2403">
            <v>1.4754</v>
          </cell>
        </row>
        <row r="2404">
          <cell r="A2404">
            <v>40078</v>
          </cell>
          <cell r="B2404">
            <v>1.4674</v>
          </cell>
        </row>
        <row r="2405">
          <cell r="A2405">
            <v>40077</v>
          </cell>
          <cell r="B2405">
            <v>1.4705999999999999</v>
          </cell>
        </row>
        <row r="2406">
          <cell r="A2406">
            <v>40076</v>
          </cell>
          <cell r="B2406">
            <v>1.4705999999999999</v>
          </cell>
        </row>
        <row r="2407">
          <cell r="A2407">
            <v>40075</v>
          </cell>
          <cell r="B2407">
            <v>1.4712000000000001</v>
          </cell>
        </row>
        <row r="2408">
          <cell r="A2408">
            <v>40074</v>
          </cell>
          <cell r="B2408">
            <v>1.4726999999999999</v>
          </cell>
        </row>
        <row r="2409">
          <cell r="A2409">
            <v>40073</v>
          </cell>
          <cell r="B2409">
            <v>1.4685999999999999</v>
          </cell>
        </row>
        <row r="2410">
          <cell r="A2410">
            <v>40072</v>
          </cell>
          <cell r="B2410">
            <v>1.462</v>
          </cell>
        </row>
        <row r="2411">
          <cell r="A2411">
            <v>40071</v>
          </cell>
          <cell r="B2411">
            <v>1.4573</v>
          </cell>
        </row>
        <row r="2412">
          <cell r="A2412">
            <v>40070</v>
          </cell>
          <cell r="B2412">
            <v>1.4568000000000001</v>
          </cell>
        </row>
        <row r="2413">
          <cell r="A2413">
            <v>40069</v>
          </cell>
          <cell r="B2413">
            <v>1.4565999999999999</v>
          </cell>
        </row>
        <row r="2414">
          <cell r="A2414">
            <v>40068</v>
          </cell>
          <cell r="B2414">
            <v>1.4592000000000001</v>
          </cell>
        </row>
        <row r="2415">
          <cell r="A2415">
            <v>40067</v>
          </cell>
          <cell r="B2415">
            <v>1.4562999999999999</v>
          </cell>
        </row>
        <row r="2416">
          <cell r="A2416">
            <v>40066</v>
          </cell>
          <cell r="B2416">
            <v>1.4519</v>
          </cell>
        </row>
        <row r="2417">
          <cell r="A2417">
            <v>40065</v>
          </cell>
          <cell r="B2417">
            <v>1.4419999999999999</v>
          </cell>
        </row>
        <row r="2418">
          <cell r="A2418">
            <v>40064</v>
          </cell>
          <cell r="B2418">
            <v>1.4332</v>
          </cell>
        </row>
        <row r="2419">
          <cell r="A2419">
            <v>40063</v>
          </cell>
          <cell r="B2419">
            <v>1.4286000000000001</v>
          </cell>
        </row>
        <row r="2420">
          <cell r="A2420">
            <v>40062</v>
          </cell>
          <cell r="B2420">
            <v>1.4286000000000001</v>
          </cell>
        </row>
        <row r="2421">
          <cell r="A2421">
            <v>40061</v>
          </cell>
          <cell r="B2421">
            <v>1.4265000000000001</v>
          </cell>
        </row>
        <row r="2422">
          <cell r="A2422">
            <v>40060</v>
          </cell>
          <cell r="B2422">
            <v>1.4277</v>
          </cell>
        </row>
        <row r="2423">
          <cell r="A2423">
            <v>40059</v>
          </cell>
          <cell r="B2423">
            <v>1.4228000000000001</v>
          </cell>
        </row>
        <row r="2424">
          <cell r="A2424">
            <v>40058</v>
          </cell>
          <cell r="B2424">
            <v>1.4306000000000001</v>
          </cell>
        </row>
        <row r="2425">
          <cell r="A2425">
            <v>40057</v>
          </cell>
          <cell r="B2425">
            <v>1.4302999999999999</v>
          </cell>
        </row>
        <row r="2426">
          <cell r="A2426">
            <v>40056</v>
          </cell>
          <cell r="B2426">
            <v>1.4298</v>
          </cell>
        </row>
        <row r="2427">
          <cell r="A2427">
            <v>40055</v>
          </cell>
          <cell r="B2427">
            <v>1.4298</v>
          </cell>
        </row>
        <row r="2428">
          <cell r="A2428">
            <v>40054</v>
          </cell>
          <cell r="B2428">
            <v>1.4349000000000001</v>
          </cell>
        </row>
        <row r="2429">
          <cell r="A2429">
            <v>40053</v>
          </cell>
          <cell r="B2429">
            <v>1.4262999999999999</v>
          </cell>
        </row>
        <row r="2430">
          <cell r="A2430">
            <v>40052</v>
          </cell>
          <cell r="B2430">
            <v>1.4278999999999999</v>
          </cell>
        </row>
        <row r="2431">
          <cell r="A2431">
            <v>40051</v>
          </cell>
          <cell r="B2431">
            <v>1.4303999999999999</v>
          </cell>
        </row>
        <row r="2432">
          <cell r="A2432">
            <v>40050</v>
          </cell>
          <cell r="B2432">
            <v>1.4320999999999999</v>
          </cell>
        </row>
        <row r="2433">
          <cell r="A2433">
            <v>40049</v>
          </cell>
          <cell r="B2433">
            <v>1.4321999999999999</v>
          </cell>
        </row>
        <row r="2434">
          <cell r="A2434">
            <v>40048</v>
          </cell>
          <cell r="B2434">
            <v>1.4320999999999999</v>
          </cell>
        </row>
        <row r="2435">
          <cell r="A2435">
            <v>40047</v>
          </cell>
          <cell r="B2435">
            <v>1.4287000000000001</v>
          </cell>
        </row>
        <row r="2436">
          <cell r="A2436">
            <v>40046</v>
          </cell>
          <cell r="B2436">
            <v>1.4232</v>
          </cell>
        </row>
        <row r="2437">
          <cell r="A2437">
            <v>40045</v>
          </cell>
          <cell r="B2437">
            <v>1.4156</v>
          </cell>
        </row>
        <row r="2438">
          <cell r="A2438">
            <v>40044</v>
          </cell>
          <cell r="B2438">
            <v>1.4111</v>
          </cell>
        </row>
        <row r="2439">
          <cell r="A2439">
            <v>40043</v>
          </cell>
          <cell r="B2439">
            <v>1.4115</v>
          </cell>
        </row>
        <row r="2440">
          <cell r="A2440">
            <v>40042</v>
          </cell>
          <cell r="B2440">
            <v>1.4197</v>
          </cell>
        </row>
        <row r="2441">
          <cell r="A2441">
            <v>40041</v>
          </cell>
          <cell r="B2441">
            <v>1.4198</v>
          </cell>
        </row>
        <row r="2442">
          <cell r="A2442">
            <v>40040</v>
          </cell>
          <cell r="B2442">
            <v>1.4256</v>
          </cell>
        </row>
        <row r="2443">
          <cell r="A2443">
            <v>40039</v>
          </cell>
          <cell r="B2443">
            <v>1.4253</v>
          </cell>
        </row>
        <row r="2444">
          <cell r="A2444">
            <v>40038</v>
          </cell>
          <cell r="B2444">
            <v>1.4164000000000001</v>
          </cell>
        </row>
        <row r="2445">
          <cell r="A2445">
            <v>40037</v>
          </cell>
          <cell r="B2445">
            <v>1.4148000000000001</v>
          </cell>
        </row>
        <row r="2446">
          <cell r="A2446">
            <v>40036</v>
          </cell>
          <cell r="B2446">
            <v>1.4177999999999999</v>
          </cell>
        </row>
        <row r="2447">
          <cell r="A2447">
            <v>40035</v>
          </cell>
          <cell r="B2447">
            <v>1.4178999999999999</v>
          </cell>
        </row>
        <row r="2448">
          <cell r="A2448">
            <v>40034</v>
          </cell>
          <cell r="B2448">
            <v>1.4177999999999999</v>
          </cell>
        </row>
        <row r="2449">
          <cell r="A2449">
            <v>40033</v>
          </cell>
          <cell r="B2449">
            <v>1.4306000000000001</v>
          </cell>
        </row>
        <row r="2450">
          <cell r="A2450">
            <v>40032</v>
          </cell>
          <cell r="B2450">
            <v>1.4386000000000001</v>
          </cell>
        </row>
        <row r="2451">
          <cell r="A2451">
            <v>40031</v>
          </cell>
          <cell r="B2451">
            <v>1.4402999999999999</v>
          </cell>
        </row>
        <row r="2452">
          <cell r="A2452">
            <v>40030</v>
          </cell>
          <cell r="B2452">
            <v>1.4400999999999999</v>
          </cell>
        </row>
        <row r="2453">
          <cell r="A2453">
            <v>40029</v>
          </cell>
          <cell r="B2453">
            <v>1.4308000000000001</v>
          </cell>
        </row>
        <row r="2454">
          <cell r="A2454">
            <v>40028</v>
          </cell>
          <cell r="B2454">
            <v>1.4254</v>
          </cell>
        </row>
        <row r="2455">
          <cell r="A2455">
            <v>40027</v>
          </cell>
          <cell r="B2455">
            <v>1.4252</v>
          </cell>
        </row>
        <row r="2456">
          <cell r="A2456">
            <v>40026</v>
          </cell>
          <cell r="B2456">
            <v>1.4147000000000001</v>
          </cell>
        </row>
        <row r="2457">
          <cell r="A2457">
            <v>40025</v>
          </cell>
          <cell r="B2457">
            <v>1.4058999999999999</v>
          </cell>
        </row>
        <row r="2458">
          <cell r="A2458">
            <v>40024</v>
          </cell>
          <cell r="B2458">
            <v>1.4120999999999999</v>
          </cell>
        </row>
        <row r="2459">
          <cell r="A2459">
            <v>40023</v>
          </cell>
          <cell r="B2459">
            <v>1.4226000000000001</v>
          </cell>
        </row>
        <row r="2460">
          <cell r="A2460">
            <v>40022</v>
          </cell>
          <cell r="B2460">
            <v>1.4234</v>
          </cell>
        </row>
        <row r="2461">
          <cell r="A2461">
            <v>40021</v>
          </cell>
          <cell r="B2461">
            <v>1.4198999999999999</v>
          </cell>
        </row>
        <row r="2462">
          <cell r="A2462">
            <v>40020</v>
          </cell>
          <cell r="B2462">
            <v>1.4197</v>
          </cell>
        </row>
        <row r="2463">
          <cell r="A2463">
            <v>40019</v>
          </cell>
          <cell r="B2463">
            <v>1.4193</v>
          </cell>
        </row>
        <row r="2464">
          <cell r="A2464">
            <v>40018</v>
          </cell>
          <cell r="B2464">
            <v>1.4224000000000001</v>
          </cell>
        </row>
        <row r="2465">
          <cell r="A2465">
            <v>40017</v>
          </cell>
          <cell r="B2465">
            <v>1.4202999999999999</v>
          </cell>
        </row>
        <row r="2466">
          <cell r="A2466">
            <v>40016</v>
          </cell>
          <cell r="B2466">
            <v>1.4212</v>
          </cell>
        </row>
        <row r="2467">
          <cell r="A2467">
            <v>40015</v>
          </cell>
          <cell r="B2467">
            <v>1.419</v>
          </cell>
        </row>
        <row r="2468">
          <cell r="A2468">
            <v>40014</v>
          </cell>
          <cell r="B2468">
            <v>1.4097</v>
          </cell>
        </row>
        <row r="2469">
          <cell r="A2469">
            <v>40013</v>
          </cell>
          <cell r="B2469">
            <v>1.4097</v>
          </cell>
        </row>
        <row r="2470">
          <cell r="A2470">
            <v>40012</v>
          </cell>
          <cell r="B2470">
            <v>1.4113</v>
          </cell>
        </row>
        <row r="2471">
          <cell r="A2471">
            <v>40011</v>
          </cell>
          <cell r="B2471">
            <v>1.4100999999999999</v>
          </cell>
        </row>
        <row r="2472">
          <cell r="A2472">
            <v>40010</v>
          </cell>
          <cell r="B2472">
            <v>1.4044000000000001</v>
          </cell>
        </row>
        <row r="2473">
          <cell r="A2473">
            <v>40009</v>
          </cell>
          <cell r="B2473">
            <v>1.3974</v>
          </cell>
        </row>
        <row r="2474">
          <cell r="A2474">
            <v>40008</v>
          </cell>
          <cell r="B2474">
            <v>1.3944000000000001</v>
          </cell>
        </row>
        <row r="2475">
          <cell r="A2475">
            <v>40007</v>
          </cell>
          <cell r="B2475">
            <v>1.3932</v>
          </cell>
        </row>
        <row r="2476">
          <cell r="A2476">
            <v>40006</v>
          </cell>
          <cell r="B2476">
            <v>1.3932</v>
          </cell>
        </row>
        <row r="2477">
          <cell r="A2477">
            <v>40005</v>
          </cell>
          <cell r="B2477">
            <v>1.3953</v>
          </cell>
        </row>
        <row r="2478">
          <cell r="A2478">
            <v>40004</v>
          </cell>
          <cell r="B2478">
            <v>1.3952</v>
          </cell>
        </row>
        <row r="2479">
          <cell r="A2479">
            <v>40003</v>
          </cell>
          <cell r="B2479">
            <v>1.3894</v>
          </cell>
        </row>
        <row r="2480">
          <cell r="A2480">
            <v>40002</v>
          </cell>
          <cell r="B2480">
            <v>1.3966000000000001</v>
          </cell>
        </row>
        <row r="2481">
          <cell r="A2481">
            <v>40001</v>
          </cell>
          <cell r="B2481">
            <v>1.3946000000000001</v>
          </cell>
        </row>
        <row r="2482">
          <cell r="A2482">
            <v>40000</v>
          </cell>
          <cell r="B2482">
            <v>1.3974</v>
          </cell>
        </row>
        <row r="2483">
          <cell r="A2483">
            <v>39999</v>
          </cell>
          <cell r="B2483">
            <v>1.3975</v>
          </cell>
        </row>
        <row r="2484">
          <cell r="A2484">
            <v>39998</v>
          </cell>
          <cell r="B2484">
            <v>1.3986000000000001</v>
          </cell>
        </row>
        <row r="2485">
          <cell r="A2485">
            <v>39997</v>
          </cell>
          <cell r="B2485">
            <v>1.4077</v>
          </cell>
        </row>
        <row r="2486">
          <cell r="A2486">
            <v>39996</v>
          </cell>
          <cell r="B2486">
            <v>1.4083000000000001</v>
          </cell>
        </row>
        <row r="2487">
          <cell r="A2487">
            <v>39995</v>
          </cell>
          <cell r="B2487">
            <v>1.4085000000000001</v>
          </cell>
        </row>
        <row r="2488">
          <cell r="A2488">
            <v>39994</v>
          </cell>
          <cell r="B2488">
            <v>1.4047000000000001</v>
          </cell>
        </row>
        <row r="2489">
          <cell r="A2489">
            <v>39993</v>
          </cell>
          <cell r="B2489">
            <v>1.4053</v>
          </cell>
        </row>
        <row r="2490">
          <cell r="A2490">
            <v>39992</v>
          </cell>
          <cell r="B2490">
            <v>1.4052</v>
          </cell>
        </row>
        <row r="2491">
          <cell r="A2491">
            <v>39991</v>
          </cell>
          <cell r="B2491">
            <v>1.4051</v>
          </cell>
        </row>
        <row r="2492">
          <cell r="A2492">
            <v>39990</v>
          </cell>
          <cell r="B2492">
            <v>1.3952</v>
          </cell>
        </row>
        <row r="2493">
          <cell r="A2493">
            <v>39989</v>
          </cell>
          <cell r="B2493">
            <v>1.4049</v>
          </cell>
        </row>
        <row r="2494">
          <cell r="A2494">
            <v>39988</v>
          </cell>
          <cell r="B2494">
            <v>1.3940999999999999</v>
          </cell>
        </row>
        <row r="2495">
          <cell r="A2495">
            <v>39987</v>
          </cell>
          <cell r="B2495">
            <v>1.3880999999999999</v>
          </cell>
        </row>
        <row r="2496">
          <cell r="A2496">
            <v>39986</v>
          </cell>
          <cell r="B2496">
            <v>1.3933</v>
          </cell>
        </row>
        <row r="2497">
          <cell r="A2497">
            <v>39985</v>
          </cell>
          <cell r="B2497">
            <v>1.3932</v>
          </cell>
        </row>
        <row r="2498">
          <cell r="A2498">
            <v>39984</v>
          </cell>
          <cell r="B2498">
            <v>1.3928</v>
          </cell>
        </row>
        <row r="2499">
          <cell r="A2499">
            <v>39983</v>
          </cell>
          <cell r="B2499">
            <v>1.3944000000000001</v>
          </cell>
        </row>
        <row r="2500">
          <cell r="A2500">
            <v>39982</v>
          </cell>
          <cell r="B2500">
            <v>1.3871</v>
          </cell>
        </row>
        <row r="2501">
          <cell r="A2501">
            <v>39981</v>
          </cell>
          <cell r="B2501">
            <v>1.3839999999999999</v>
          </cell>
        </row>
        <row r="2502">
          <cell r="A2502">
            <v>39980</v>
          </cell>
          <cell r="B2502">
            <v>1.3884000000000001</v>
          </cell>
        </row>
        <row r="2503">
          <cell r="A2503">
            <v>39979</v>
          </cell>
          <cell r="B2503">
            <v>1.4011</v>
          </cell>
        </row>
        <row r="2504">
          <cell r="A2504">
            <v>39978</v>
          </cell>
          <cell r="B2504">
            <v>1.4011</v>
          </cell>
        </row>
        <row r="2505">
          <cell r="A2505">
            <v>39977</v>
          </cell>
          <cell r="B2505">
            <v>1.4052</v>
          </cell>
        </row>
        <row r="2506">
          <cell r="A2506">
            <v>39976</v>
          </cell>
          <cell r="B2506">
            <v>1.4036999999999999</v>
          </cell>
        </row>
        <row r="2507">
          <cell r="A2507">
            <v>39975</v>
          </cell>
          <cell r="B2507">
            <v>1.4053</v>
          </cell>
        </row>
        <row r="2508">
          <cell r="A2508">
            <v>39974</v>
          </cell>
          <cell r="B2508">
            <v>1.3949</v>
          </cell>
        </row>
        <row r="2509">
          <cell r="A2509">
            <v>39973</v>
          </cell>
          <cell r="B2509">
            <v>1.3914</v>
          </cell>
        </row>
        <row r="2510">
          <cell r="A2510">
            <v>39972</v>
          </cell>
          <cell r="B2510">
            <v>1.3963000000000001</v>
          </cell>
        </row>
        <row r="2511">
          <cell r="A2511">
            <v>39971</v>
          </cell>
          <cell r="B2511">
            <v>1.3963000000000001</v>
          </cell>
        </row>
        <row r="2512">
          <cell r="A2512">
            <v>39970</v>
          </cell>
          <cell r="B2512">
            <v>1.4124000000000001</v>
          </cell>
        </row>
        <row r="2513">
          <cell r="A2513">
            <v>39969</v>
          </cell>
          <cell r="B2513">
            <v>1.4172</v>
          </cell>
        </row>
        <row r="2514">
          <cell r="A2514">
            <v>39968</v>
          </cell>
          <cell r="B2514">
            <v>1.4233</v>
          </cell>
        </row>
        <row r="2515">
          <cell r="A2515">
            <v>39967</v>
          </cell>
          <cell r="B2515">
            <v>1.4205000000000001</v>
          </cell>
        </row>
        <row r="2516">
          <cell r="A2516">
            <v>39966</v>
          </cell>
          <cell r="B2516">
            <v>1.4172</v>
          </cell>
        </row>
        <row r="2517">
          <cell r="A2517">
            <v>39965</v>
          </cell>
          <cell r="B2517">
            <v>1.4144000000000001</v>
          </cell>
        </row>
        <row r="2518">
          <cell r="A2518">
            <v>39964</v>
          </cell>
          <cell r="B2518">
            <v>1.4144000000000001</v>
          </cell>
        </row>
        <row r="2519">
          <cell r="A2519">
            <v>39963</v>
          </cell>
          <cell r="B2519">
            <v>1.4043000000000001</v>
          </cell>
        </row>
        <row r="2520">
          <cell r="A2520">
            <v>39962</v>
          </cell>
          <cell r="B2520">
            <v>1.3875999999999999</v>
          </cell>
        </row>
        <row r="2521">
          <cell r="A2521">
            <v>39961</v>
          </cell>
          <cell r="B2521">
            <v>1.3948</v>
          </cell>
        </row>
        <row r="2522">
          <cell r="A2522">
            <v>39960</v>
          </cell>
          <cell r="B2522">
            <v>1.3960999999999999</v>
          </cell>
        </row>
        <row r="2523">
          <cell r="A2523">
            <v>39959</v>
          </cell>
          <cell r="B2523">
            <v>1.4001999999999999</v>
          </cell>
        </row>
        <row r="2524">
          <cell r="A2524">
            <v>39958</v>
          </cell>
          <cell r="B2524">
            <v>1.3994</v>
          </cell>
        </row>
        <row r="2525">
          <cell r="A2525">
            <v>39957</v>
          </cell>
          <cell r="B2525">
            <v>1.3993</v>
          </cell>
        </row>
        <row r="2526">
          <cell r="A2526">
            <v>39956</v>
          </cell>
          <cell r="B2526">
            <v>1.3959999999999999</v>
          </cell>
        </row>
        <row r="2527">
          <cell r="A2527">
            <v>39955</v>
          </cell>
          <cell r="B2527">
            <v>1.3798999999999999</v>
          </cell>
        </row>
        <row r="2528">
          <cell r="A2528">
            <v>39954</v>
          </cell>
          <cell r="B2528">
            <v>1.3677999999999999</v>
          </cell>
        </row>
        <row r="2529">
          <cell r="A2529">
            <v>39953</v>
          </cell>
          <cell r="B2529">
            <v>1.3592</v>
          </cell>
        </row>
        <row r="2530">
          <cell r="A2530">
            <v>39952</v>
          </cell>
          <cell r="B2530">
            <v>1.3479000000000001</v>
          </cell>
        </row>
        <row r="2531">
          <cell r="A2531">
            <v>39951</v>
          </cell>
          <cell r="B2531">
            <v>1.3489</v>
          </cell>
        </row>
        <row r="2532">
          <cell r="A2532">
            <v>39950</v>
          </cell>
          <cell r="B2532">
            <v>1.349</v>
          </cell>
        </row>
        <row r="2533">
          <cell r="A2533">
            <v>39949</v>
          </cell>
          <cell r="B2533">
            <v>1.3580000000000001</v>
          </cell>
        </row>
        <row r="2534">
          <cell r="A2534">
            <v>39948</v>
          </cell>
          <cell r="B2534">
            <v>1.3588</v>
          </cell>
        </row>
        <row r="2535">
          <cell r="A2535">
            <v>39947</v>
          </cell>
          <cell r="B2535">
            <v>1.3648</v>
          </cell>
        </row>
        <row r="2536">
          <cell r="A2536">
            <v>39946</v>
          </cell>
          <cell r="B2536">
            <v>1.3621000000000001</v>
          </cell>
        </row>
        <row r="2537">
          <cell r="A2537">
            <v>39945</v>
          </cell>
          <cell r="B2537">
            <v>1.3613999999999999</v>
          </cell>
        </row>
        <row r="2538">
          <cell r="A2538">
            <v>39944</v>
          </cell>
          <cell r="B2538">
            <v>1.363</v>
          </cell>
        </row>
        <row r="2539">
          <cell r="A2539">
            <v>39943</v>
          </cell>
          <cell r="B2539">
            <v>1.3628</v>
          </cell>
        </row>
        <row r="2540">
          <cell r="A2540">
            <v>39942</v>
          </cell>
          <cell r="B2540">
            <v>1.3446</v>
          </cell>
        </row>
        <row r="2541">
          <cell r="A2541">
            <v>39941</v>
          </cell>
          <cell r="B2541">
            <v>1.3345</v>
          </cell>
        </row>
        <row r="2542">
          <cell r="A2542">
            <v>39940</v>
          </cell>
          <cell r="B2542">
            <v>1.3303</v>
          </cell>
        </row>
        <row r="2543">
          <cell r="A2543">
            <v>39939</v>
          </cell>
          <cell r="B2543">
            <v>1.3378000000000001</v>
          </cell>
        </row>
        <row r="2544">
          <cell r="A2544">
            <v>39938</v>
          </cell>
          <cell r="B2544">
            <v>1.331</v>
          </cell>
        </row>
        <row r="2545">
          <cell r="A2545">
            <v>39937</v>
          </cell>
          <cell r="B2545">
            <v>1.3265</v>
          </cell>
        </row>
        <row r="2546">
          <cell r="A2546">
            <v>39936</v>
          </cell>
          <cell r="B2546">
            <v>1.3265</v>
          </cell>
        </row>
        <row r="2547">
          <cell r="A2547">
            <v>39935</v>
          </cell>
          <cell r="B2547">
            <v>1.3260000000000001</v>
          </cell>
        </row>
        <row r="2548">
          <cell r="A2548">
            <v>39934</v>
          </cell>
          <cell r="B2548">
            <v>1.3278000000000001</v>
          </cell>
        </row>
        <row r="2549">
          <cell r="A2549">
            <v>39933</v>
          </cell>
          <cell r="B2549">
            <v>1.3213999999999999</v>
          </cell>
        </row>
        <row r="2550">
          <cell r="A2550">
            <v>39932</v>
          </cell>
          <cell r="B2550">
            <v>1.3038000000000001</v>
          </cell>
        </row>
        <row r="2551">
          <cell r="A2551">
            <v>39931</v>
          </cell>
          <cell r="B2551">
            <v>1.3149</v>
          </cell>
        </row>
        <row r="2552">
          <cell r="A2552">
            <v>39930</v>
          </cell>
          <cell r="B2552">
            <v>1.3237000000000001</v>
          </cell>
        </row>
        <row r="2553">
          <cell r="A2553">
            <v>39929</v>
          </cell>
          <cell r="B2553">
            <v>1.3239000000000001</v>
          </cell>
        </row>
        <row r="2554">
          <cell r="A2554">
            <v>39928</v>
          </cell>
          <cell r="B2554">
            <v>1.3201000000000001</v>
          </cell>
        </row>
        <row r="2555">
          <cell r="A2555">
            <v>39927</v>
          </cell>
          <cell r="B2555">
            <v>1.3031999999999999</v>
          </cell>
        </row>
        <row r="2556">
          <cell r="A2556">
            <v>39926</v>
          </cell>
          <cell r="B2556">
            <v>1.2955000000000001</v>
          </cell>
        </row>
        <row r="2557">
          <cell r="A2557">
            <v>39925</v>
          </cell>
          <cell r="B2557">
            <v>1.2939000000000001</v>
          </cell>
        </row>
        <row r="2558">
          <cell r="A2558">
            <v>39924</v>
          </cell>
          <cell r="B2558">
            <v>1.2976000000000001</v>
          </cell>
        </row>
        <row r="2559">
          <cell r="A2559">
            <v>39923</v>
          </cell>
          <cell r="B2559">
            <v>1.304</v>
          </cell>
        </row>
        <row r="2560">
          <cell r="A2560">
            <v>39922</v>
          </cell>
          <cell r="B2560">
            <v>1.3039000000000001</v>
          </cell>
        </row>
        <row r="2561">
          <cell r="A2561">
            <v>39921</v>
          </cell>
          <cell r="B2561">
            <v>1.3096000000000001</v>
          </cell>
        </row>
        <row r="2562">
          <cell r="A2562">
            <v>39920</v>
          </cell>
          <cell r="B2562">
            <v>1.3197000000000001</v>
          </cell>
        </row>
        <row r="2563">
          <cell r="A2563">
            <v>39919</v>
          </cell>
          <cell r="B2563">
            <v>1.3228</v>
          </cell>
        </row>
        <row r="2564">
          <cell r="A2564">
            <v>39918</v>
          </cell>
          <cell r="B2564">
            <v>1.3307</v>
          </cell>
        </row>
        <row r="2565">
          <cell r="A2565">
            <v>39917</v>
          </cell>
          <cell r="B2565">
            <v>1.3229</v>
          </cell>
        </row>
        <row r="2566">
          <cell r="A2566">
            <v>39916</v>
          </cell>
          <cell r="B2566">
            <v>1.3180000000000001</v>
          </cell>
        </row>
        <row r="2567">
          <cell r="A2567">
            <v>39915</v>
          </cell>
          <cell r="B2567">
            <v>1.3180000000000001</v>
          </cell>
        </row>
        <row r="2568">
          <cell r="A2568">
            <v>39914</v>
          </cell>
          <cell r="B2568">
            <v>1.3139000000000001</v>
          </cell>
        </row>
        <row r="2569">
          <cell r="A2569">
            <v>39913</v>
          </cell>
          <cell r="B2569">
            <v>1.3244</v>
          </cell>
        </row>
        <row r="2570">
          <cell r="A2570">
            <v>39912</v>
          </cell>
          <cell r="B2570">
            <v>1.3230999999999999</v>
          </cell>
        </row>
        <row r="2571">
          <cell r="A2571">
            <v>39911</v>
          </cell>
          <cell r="B2571">
            <v>1.3323</v>
          </cell>
        </row>
        <row r="2572">
          <cell r="A2572">
            <v>39910</v>
          </cell>
          <cell r="B2572">
            <v>1.3496999999999999</v>
          </cell>
        </row>
        <row r="2573">
          <cell r="A2573">
            <v>39909</v>
          </cell>
          <cell r="B2573">
            <v>1.3481000000000001</v>
          </cell>
        </row>
        <row r="2574">
          <cell r="A2574">
            <v>39908</v>
          </cell>
          <cell r="B2574">
            <v>1.3480000000000001</v>
          </cell>
        </row>
        <row r="2575">
          <cell r="A2575">
            <v>39907</v>
          </cell>
          <cell r="B2575">
            <v>1.3441000000000001</v>
          </cell>
        </row>
        <row r="2576">
          <cell r="A2576">
            <v>39906</v>
          </cell>
          <cell r="B2576">
            <v>1.3331</v>
          </cell>
        </row>
        <row r="2577">
          <cell r="A2577">
            <v>39905</v>
          </cell>
          <cell r="B2577">
            <v>1.3226</v>
          </cell>
        </row>
        <row r="2578">
          <cell r="A2578">
            <v>39904</v>
          </cell>
          <cell r="B2578">
            <v>1.3273999999999999</v>
          </cell>
        </row>
        <row r="2579">
          <cell r="A2579">
            <v>39903</v>
          </cell>
          <cell r="B2579">
            <v>1.3205</v>
          </cell>
        </row>
        <row r="2580">
          <cell r="A2580">
            <v>39902</v>
          </cell>
          <cell r="B2580">
            <v>1.3283</v>
          </cell>
        </row>
        <row r="2581">
          <cell r="A2581">
            <v>39901</v>
          </cell>
          <cell r="B2581">
            <v>1.3285</v>
          </cell>
        </row>
        <row r="2582">
          <cell r="A2582">
            <v>39900</v>
          </cell>
          <cell r="B2582">
            <v>1.3452</v>
          </cell>
        </row>
        <row r="2583">
          <cell r="A2583">
            <v>39899</v>
          </cell>
          <cell r="B2583">
            <v>1.3572</v>
          </cell>
        </row>
        <row r="2584">
          <cell r="A2584">
            <v>39898</v>
          </cell>
          <cell r="B2584">
            <v>1.3496999999999999</v>
          </cell>
        </row>
        <row r="2585">
          <cell r="A2585">
            <v>39897</v>
          </cell>
          <cell r="B2585">
            <v>1.3593999999999999</v>
          </cell>
        </row>
        <row r="2586">
          <cell r="A2586">
            <v>39896</v>
          </cell>
          <cell r="B2586">
            <v>1.3629</v>
          </cell>
        </row>
        <row r="2587">
          <cell r="A2587">
            <v>39895</v>
          </cell>
          <cell r="B2587">
            <v>1.3576999999999999</v>
          </cell>
        </row>
        <row r="2588">
          <cell r="A2588">
            <v>39894</v>
          </cell>
          <cell r="B2588">
            <v>1.3575999999999999</v>
          </cell>
        </row>
        <row r="2589">
          <cell r="A2589">
            <v>39893</v>
          </cell>
          <cell r="B2589">
            <v>1.3626</v>
          </cell>
        </row>
        <row r="2590">
          <cell r="A2590">
            <v>39892</v>
          </cell>
          <cell r="B2590">
            <v>1.3540000000000001</v>
          </cell>
        </row>
        <row r="2591">
          <cell r="A2591">
            <v>39891</v>
          </cell>
          <cell r="B2591">
            <v>1.3080000000000001</v>
          </cell>
        </row>
        <row r="2592">
          <cell r="A2592">
            <v>39890</v>
          </cell>
          <cell r="B2592">
            <v>1.2986</v>
          </cell>
        </row>
        <row r="2593">
          <cell r="A2593">
            <v>39889</v>
          </cell>
          <cell r="B2593">
            <v>1.2950999999999999</v>
          </cell>
        </row>
        <row r="2594">
          <cell r="A2594">
            <v>39888</v>
          </cell>
          <cell r="B2594">
            <v>1.2924</v>
          </cell>
        </row>
        <row r="2595">
          <cell r="A2595">
            <v>39887</v>
          </cell>
          <cell r="B2595">
            <v>1.2924</v>
          </cell>
        </row>
        <row r="2596">
          <cell r="A2596">
            <v>39886</v>
          </cell>
          <cell r="B2596">
            <v>1.2907</v>
          </cell>
        </row>
        <row r="2597">
          <cell r="A2597">
            <v>39885</v>
          </cell>
          <cell r="B2597">
            <v>1.2811999999999999</v>
          </cell>
        </row>
        <row r="2598">
          <cell r="A2598">
            <v>39884</v>
          </cell>
          <cell r="B2598">
            <v>1.2718</v>
          </cell>
        </row>
        <row r="2599">
          <cell r="A2599">
            <v>39883</v>
          </cell>
          <cell r="B2599">
            <v>1.2685</v>
          </cell>
        </row>
        <row r="2600">
          <cell r="A2600">
            <v>39882</v>
          </cell>
          <cell r="B2600">
            <v>1.2645</v>
          </cell>
        </row>
        <row r="2601">
          <cell r="A2601">
            <v>39881</v>
          </cell>
          <cell r="B2601">
            <v>1.2648999999999999</v>
          </cell>
        </row>
        <row r="2602">
          <cell r="A2602">
            <v>39880</v>
          </cell>
          <cell r="B2602">
            <v>1.2648999999999999</v>
          </cell>
        </row>
        <row r="2603">
          <cell r="A2603">
            <v>39879</v>
          </cell>
          <cell r="B2603">
            <v>1.2632000000000001</v>
          </cell>
        </row>
        <row r="2604">
          <cell r="A2604">
            <v>39878</v>
          </cell>
          <cell r="B2604">
            <v>1.2585</v>
          </cell>
        </row>
        <row r="2605">
          <cell r="A2605">
            <v>39877</v>
          </cell>
          <cell r="B2605">
            <v>1.2543</v>
          </cell>
        </row>
        <row r="2606">
          <cell r="A2606">
            <v>39876</v>
          </cell>
          <cell r="B2606">
            <v>1.26</v>
          </cell>
        </row>
        <row r="2607">
          <cell r="A2607">
            <v>39875</v>
          </cell>
          <cell r="B2607">
            <v>1.2589999999999999</v>
          </cell>
        </row>
        <row r="2608">
          <cell r="A2608">
            <v>39874</v>
          </cell>
          <cell r="B2608">
            <v>1.2662</v>
          </cell>
        </row>
        <row r="2609">
          <cell r="A2609">
            <v>39873</v>
          </cell>
          <cell r="B2609">
            <v>1.2664</v>
          </cell>
        </row>
        <row r="2610">
          <cell r="A2610">
            <v>39872</v>
          </cell>
          <cell r="B2610">
            <v>1.2694000000000001</v>
          </cell>
        </row>
        <row r="2611">
          <cell r="A2611">
            <v>39871</v>
          </cell>
          <cell r="B2611">
            <v>1.2744</v>
          </cell>
        </row>
        <row r="2612">
          <cell r="A2612">
            <v>39870</v>
          </cell>
          <cell r="B2612">
            <v>1.2811999999999999</v>
          </cell>
        </row>
        <row r="2613">
          <cell r="A2613">
            <v>39869</v>
          </cell>
          <cell r="B2613">
            <v>1.2749999999999999</v>
          </cell>
        </row>
        <row r="2614">
          <cell r="A2614">
            <v>39868</v>
          </cell>
          <cell r="B2614">
            <v>1.2829999999999999</v>
          </cell>
        </row>
        <row r="2615">
          <cell r="A2615">
            <v>39867</v>
          </cell>
          <cell r="B2615">
            <v>1.2817000000000001</v>
          </cell>
        </row>
        <row r="2616">
          <cell r="A2616">
            <v>39866</v>
          </cell>
          <cell r="B2616">
            <v>1.2822</v>
          </cell>
        </row>
        <row r="2617">
          <cell r="A2617">
            <v>39865</v>
          </cell>
          <cell r="B2617">
            <v>1.2654000000000001</v>
          </cell>
        </row>
        <row r="2618">
          <cell r="A2618">
            <v>39864</v>
          </cell>
          <cell r="B2618">
            <v>1.2630999999999999</v>
          </cell>
        </row>
        <row r="2619">
          <cell r="A2619">
            <v>39863</v>
          </cell>
          <cell r="B2619">
            <v>1.2582</v>
          </cell>
        </row>
        <row r="2620">
          <cell r="A2620">
            <v>39862</v>
          </cell>
          <cell r="B2620">
            <v>1.2652000000000001</v>
          </cell>
        </row>
        <row r="2621">
          <cell r="A2621">
            <v>39861</v>
          </cell>
          <cell r="B2621">
            <v>1.2771999999999999</v>
          </cell>
        </row>
        <row r="2622">
          <cell r="A2622">
            <v>39860</v>
          </cell>
          <cell r="B2622">
            <v>1.2854000000000001</v>
          </cell>
        </row>
        <row r="2623">
          <cell r="A2623">
            <v>39859</v>
          </cell>
          <cell r="B2623">
            <v>1.2858000000000001</v>
          </cell>
        </row>
        <row r="2624">
          <cell r="A2624">
            <v>39858</v>
          </cell>
          <cell r="B2624">
            <v>1.2888999999999999</v>
          </cell>
        </row>
        <row r="2625">
          <cell r="A2625">
            <v>39857</v>
          </cell>
          <cell r="B2625">
            <v>1.286</v>
          </cell>
        </row>
        <row r="2626">
          <cell r="A2626">
            <v>39856</v>
          </cell>
          <cell r="B2626">
            <v>1.2908999999999999</v>
          </cell>
        </row>
        <row r="2627">
          <cell r="A2627">
            <v>39855</v>
          </cell>
          <cell r="B2627">
            <v>1.2925</v>
          </cell>
        </row>
        <row r="2628">
          <cell r="A2628">
            <v>39854</v>
          </cell>
          <cell r="B2628">
            <v>1.2972999999999999</v>
          </cell>
        </row>
        <row r="2629">
          <cell r="A2629">
            <v>39853</v>
          </cell>
          <cell r="B2629">
            <v>1.2936000000000001</v>
          </cell>
        </row>
        <row r="2630">
          <cell r="A2630">
            <v>39852</v>
          </cell>
          <cell r="B2630">
            <v>1.2935000000000001</v>
          </cell>
        </row>
        <row r="2631">
          <cell r="A2631">
            <v>39851</v>
          </cell>
          <cell r="B2631">
            <v>1.2824</v>
          </cell>
        </row>
        <row r="2632">
          <cell r="A2632">
            <v>39850</v>
          </cell>
          <cell r="B2632">
            <v>1.2837000000000001</v>
          </cell>
        </row>
        <row r="2633">
          <cell r="A2633">
            <v>39849</v>
          </cell>
          <cell r="B2633">
            <v>1.2943</v>
          </cell>
        </row>
        <row r="2634">
          <cell r="A2634">
            <v>39848</v>
          </cell>
          <cell r="B2634">
            <v>1.2885</v>
          </cell>
        </row>
        <row r="2635">
          <cell r="A2635">
            <v>39847</v>
          </cell>
          <cell r="B2635">
            <v>1.2766999999999999</v>
          </cell>
        </row>
        <row r="2636">
          <cell r="A2636">
            <v>39846</v>
          </cell>
          <cell r="B2636">
            <v>1.2805</v>
          </cell>
        </row>
        <row r="2637">
          <cell r="A2637">
            <v>39845</v>
          </cell>
          <cell r="B2637">
            <v>1.2806999999999999</v>
          </cell>
        </row>
        <row r="2638">
          <cell r="A2638">
            <v>39844</v>
          </cell>
          <cell r="B2638">
            <v>1.2871999999999999</v>
          </cell>
        </row>
        <row r="2639">
          <cell r="A2639">
            <v>39843</v>
          </cell>
          <cell r="B2639">
            <v>1.3085</v>
          </cell>
        </row>
        <row r="2640">
          <cell r="A2640">
            <v>39842</v>
          </cell>
          <cell r="B2640">
            <v>1.3233999999999999</v>
          </cell>
        </row>
        <row r="2641">
          <cell r="A2641">
            <v>39841</v>
          </cell>
          <cell r="B2641">
            <v>1.3201000000000001</v>
          </cell>
        </row>
        <row r="2642">
          <cell r="A2642">
            <v>39840</v>
          </cell>
          <cell r="B2642">
            <v>1.2992999999999999</v>
          </cell>
        </row>
        <row r="2643">
          <cell r="A2643">
            <v>39839</v>
          </cell>
          <cell r="B2643">
            <v>1.2983</v>
          </cell>
        </row>
        <row r="2644">
          <cell r="A2644">
            <v>39838</v>
          </cell>
          <cell r="B2644">
            <v>1.2983</v>
          </cell>
        </row>
        <row r="2645">
          <cell r="A2645">
            <v>39837</v>
          </cell>
          <cell r="B2645">
            <v>1.2910999999999999</v>
          </cell>
        </row>
        <row r="2646">
          <cell r="A2646">
            <v>39836</v>
          </cell>
          <cell r="B2646">
            <v>1.2999000000000001</v>
          </cell>
        </row>
        <row r="2647">
          <cell r="A2647">
            <v>39835</v>
          </cell>
          <cell r="B2647">
            <v>1.2916000000000001</v>
          </cell>
        </row>
        <row r="2648">
          <cell r="A2648">
            <v>39834</v>
          </cell>
          <cell r="B2648">
            <v>1.2979000000000001</v>
          </cell>
        </row>
        <row r="2649">
          <cell r="A2649">
            <v>39833</v>
          </cell>
          <cell r="B2649">
            <v>1.3260000000000001</v>
          </cell>
        </row>
        <row r="2650">
          <cell r="A2650">
            <v>39832</v>
          </cell>
          <cell r="B2650">
            <v>1.327</v>
          </cell>
        </row>
        <row r="2651">
          <cell r="A2651">
            <v>39831</v>
          </cell>
          <cell r="B2651">
            <v>1.3263</v>
          </cell>
        </row>
        <row r="2652">
          <cell r="A2652">
            <v>39830</v>
          </cell>
          <cell r="B2652">
            <v>1.3229</v>
          </cell>
        </row>
        <row r="2653">
          <cell r="A2653">
            <v>39829</v>
          </cell>
          <cell r="B2653">
            <v>1.3151999999999999</v>
          </cell>
        </row>
        <row r="2654">
          <cell r="A2654">
            <v>39828</v>
          </cell>
          <cell r="B2654">
            <v>1.3211999999999999</v>
          </cell>
        </row>
        <row r="2655">
          <cell r="A2655">
            <v>39827</v>
          </cell>
          <cell r="B2655">
            <v>1.3275999999999999</v>
          </cell>
        </row>
        <row r="2656">
          <cell r="A2656">
            <v>39826</v>
          </cell>
          <cell r="B2656">
            <v>1.3399000000000001</v>
          </cell>
        </row>
        <row r="2657">
          <cell r="A2657">
            <v>39825</v>
          </cell>
          <cell r="B2657">
            <v>1.347</v>
          </cell>
        </row>
        <row r="2658">
          <cell r="A2658">
            <v>39824</v>
          </cell>
          <cell r="B2658">
            <v>1.347</v>
          </cell>
        </row>
        <row r="2659">
          <cell r="A2659">
            <v>39823</v>
          </cell>
          <cell r="B2659">
            <v>1.3621000000000001</v>
          </cell>
        </row>
        <row r="2660">
          <cell r="A2660">
            <v>39822</v>
          </cell>
          <cell r="B2660">
            <v>1.3640000000000001</v>
          </cell>
        </row>
        <row r="2661">
          <cell r="A2661">
            <v>39821</v>
          </cell>
          <cell r="B2661">
            <v>1.3576999999999999</v>
          </cell>
        </row>
        <row r="2662">
          <cell r="A2662">
            <v>39820</v>
          </cell>
          <cell r="B2662">
            <v>1.3494999999999999</v>
          </cell>
        </row>
        <row r="2663">
          <cell r="A2663">
            <v>39819</v>
          </cell>
          <cell r="B2663">
            <v>1.3753</v>
          </cell>
        </row>
        <row r="2664">
          <cell r="A2664">
            <v>39818</v>
          </cell>
          <cell r="B2664">
            <v>1.3913</v>
          </cell>
        </row>
        <row r="2665">
          <cell r="A2665">
            <v>39817</v>
          </cell>
          <cell r="B2665">
            <v>1.3915</v>
          </cell>
        </row>
        <row r="2666">
          <cell r="A2666">
            <v>39816</v>
          </cell>
          <cell r="B2666">
            <v>1.3922000000000001</v>
          </cell>
        </row>
        <row r="2667">
          <cell r="A2667">
            <v>39815</v>
          </cell>
          <cell r="B2667">
            <v>1.3968</v>
          </cell>
        </row>
        <row r="2668">
          <cell r="A2668">
            <v>39814</v>
          </cell>
          <cell r="B2668">
            <v>1.4039999999999999</v>
          </cell>
        </row>
        <row r="2669">
          <cell r="A2669">
            <v>39813</v>
          </cell>
          <cell r="B2669">
            <v>1.4095</v>
          </cell>
        </row>
        <row r="2670">
          <cell r="A2670">
            <v>39812</v>
          </cell>
          <cell r="B2670">
            <v>1.4187000000000001</v>
          </cell>
        </row>
        <row r="2671">
          <cell r="A2671">
            <v>39811</v>
          </cell>
          <cell r="B2671">
            <v>1.4027000000000001</v>
          </cell>
        </row>
        <row r="2672">
          <cell r="A2672">
            <v>39810</v>
          </cell>
          <cell r="B2672">
            <v>1.4027000000000001</v>
          </cell>
        </row>
        <row r="2673">
          <cell r="A2673">
            <v>39809</v>
          </cell>
          <cell r="B2673">
            <v>1.4048</v>
          </cell>
        </row>
        <row r="2674">
          <cell r="A2674">
            <v>39808</v>
          </cell>
          <cell r="B2674">
            <v>1.4006000000000001</v>
          </cell>
        </row>
        <row r="2675">
          <cell r="A2675">
            <v>39807</v>
          </cell>
          <cell r="B2675">
            <v>1.3971</v>
          </cell>
        </row>
        <row r="2676">
          <cell r="A2676">
            <v>39806</v>
          </cell>
          <cell r="B2676">
            <v>1.3974</v>
          </cell>
        </row>
        <row r="2677">
          <cell r="A2677">
            <v>39805</v>
          </cell>
          <cell r="B2677">
            <v>1.3979999999999999</v>
          </cell>
        </row>
        <row r="2678">
          <cell r="A2678">
            <v>39804</v>
          </cell>
          <cell r="B2678">
            <v>1.3908</v>
          </cell>
        </row>
        <row r="2679">
          <cell r="A2679">
            <v>39803</v>
          </cell>
          <cell r="B2679">
            <v>1.3907</v>
          </cell>
        </row>
        <row r="2680">
          <cell r="A2680">
            <v>39802</v>
          </cell>
          <cell r="B2680">
            <v>1.4117999999999999</v>
          </cell>
        </row>
        <row r="2681">
          <cell r="A2681">
            <v>39801</v>
          </cell>
          <cell r="B2681">
            <v>1.4437</v>
          </cell>
        </row>
        <row r="2682">
          <cell r="A2682">
            <v>39800</v>
          </cell>
          <cell r="B2682">
            <v>1.4137</v>
          </cell>
        </row>
        <row r="2683">
          <cell r="A2683">
            <v>39799</v>
          </cell>
          <cell r="B2683">
            <v>1.3721000000000001</v>
          </cell>
        </row>
        <row r="2684">
          <cell r="A2684">
            <v>39798</v>
          </cell>
          <cell r="B2684">
            <v>1.35</v>
          </cell>
        </row>
        <row r="2685">
          <cell r="A2685">
            <v>39797</v>
          </cell>
          <cell r="B2685">
            <v>1.3382000000000001</v>
          </cell>
        </row>
        <row r="2686">
          <cell r="A2686">
            <v>39796</v>
          </cell>
          <cell r="B2686">
            <v>1.3385</v>
          </cell>
        </row>
        <row r="2687">
          <cell r="A2687">
            <v>39795</v>
          </cell>
          <cell r="B2687">
            <v>1.3339000000000001</v>
          </cell>
        </row>
        <row r="2688">
          <cell r="A2688">
            <v>39794</v>
          </cell>
          <cell r="B2688">
            <v>1.3141</v>
          </cell>
        </row>
        <row r="2689">
          <cell r="A2689">
            <v>39793</v>
          </cell>
          <cell r="B2689">
            <v>1.2958000000000001</v>
          </cell>
        </row>
        <row r="2690">
          <cell r="A2690">
            <v>39792</v>
          </cell>
          <cell r="B2690">
            <v>1.2889999999999999</v>
          </cell>
        </row>
        <row r="2691">
          <cell r="A2691">
            <v>39791</v>
          </cell>
          <cell r="B2691">
            <v>1.2827999999999999</v>
          </cell>
        </row>
        <row r="2692">
          <cell r="A2692">
            <v>39790</v>
          </cell>
          <cell r="B2692">
            <v>1.2714000000000001</v>
          </cell>
        </row>
        <row r="2693">
          <cell r="A2693">
            <v>39789</v>
          </cell>
          <cell r="B2693">
            <v>1.2713000000000001</v>
          </cell>
        </row>
        <row r="2694">
          <cell r="A2694">
            <v>39788</v>
          </cell>
          <cell r="B2694">
            <v>1.2732000000000001</v>
          </cell>
        </row>
        <row r="2695">
          <cell r="A2695">
            <v>39787</v>
          </cell>
          <cell r="B2695">
            <v>1.2692000000000001</v>
          </cell>
        </row>
        <row r="2696">
          <cell r="A2696">
            <v>39786</v>
          </cell>
          <cell r="B2696">
            <v>1.2677</v>
          </cell>
        </row>
        <row r="2697">
          <cell r="A2697">
            <v>39785</v>
          </cell>
          <cell r="B2697">
            <v>1.2649999999999999</v>
          </cell>
        </row>
        <row r="2698">
          <cell r="A2698">
            <v>39784</v>
          </cell>
          <cell r="B2698">
            <v>1.2661</v>
          </cell>
        </row>
        <row r="2699">
          <cell r="A2699">
            <v>39783</v>
          </cell>
          <cell r="B2699">
            <v>1.2687999999999999</v>
          </cell>
        </row>
        <row r="2700">
          <cell r="A2700">
            <v>39782</v>
          </cell>
          <cell r="B2700">
            <v>1.2686999999999999</v>
          </cell>
        </row>
        <row r="2701">
          <cell r="A2701">
            <v>39781</v>
          </cell>
          <cell r="B2701">
            <v>1.2836000000000001</v>
          </cell>
        </row>
        <row r="2702">
          <cell r="A2702">
            <v>39780</v>
          </cell>
          <cell r="B2702">
            <v>1.2904</v>
          </cell>
        </row>
        <row r="2703">
          <cell r="A2703">
            <v>39779</v>
          </cell>
          <cell r="B2703">
            <v>1.2969999999999999</v>
          </cell>
        </row>
        <row r="2704">
          <cell r="A2704">
            <v>39778</v>
          </cell>
          <cell r="B2704">
            <v>1.2910999999999999</v>
          </cell>
        </row>
        <row r="2705">
          <cell r="A2705">
            <v>39777</v>
          </cell>
          <cell r="B2705">
            <v>1.2687999999999999</v>
          </cell>
        </row>
        <row r="2706">
          <cell r="A2706">
            <v>39776</v>
          </cell>
          <cell r="B2706">
            <v>1.2583</v>
          </cell>
        </row>
        <row r="2707">
          <cell r="A2707">
            <v>39775</v>
          </cell>
          <cell r="B2707">
            <v>1.2581</v>
          </cell>
        </row>
        <row r="2708">
          <cell r="A2708">
            <v>39774</v>
          </cell>
          <cell r="B2708">
            <v>1.2518</v>
          </cell>
        </row>
        <row r="2709">
          <cell r="A2709">
            <v>39773</v>
          </cell>
          <cell r="B2709">
            <v>1.2517</v>
          </cell>
        </row>
        <row r="2710">
          <cell r="A2710">
            <v>39772</v>
          </cell>
          <cell r="B2710">
            <v>1.2626999999999999</v>
          </cell>
        </row>
        <row r="2711">
          <cell r="A2711">
            <v>39771</v>
          </cell>
          <cell r="B2711">
            <v>1.2628999999999999</v>
          </cell>
        </row>
        <row r="2712">
          <cell r="A2712">
            <v>39770</v>
          </cell>
          <cell r="B2712">
            <v>1.2615000000000001</v>
          </cell>
        </row>
        <row r="2713">
          <cell r="A2713">
            <v>39769</v>
          </cell>
          <cell r="B2713">
            <v>1.2597</v>
          </cell>
        </row>
        <row r="2714">
          <cell r="A2714">
            <v>39768</v>
          </cell>
          <cell r="B2714">
            <v>1.2606999999999999</v>
          </cell>
        </row>
        <row r="2715">
          <cell r="A2715">
            <v>39767</v>
          </cell>
          <cell r="B2715">
            <v>1.2726999999999999</v>
          </cell>
        </row>
        <row r="2716">
          <cell r="A2716">
            <v>39766</v>
          </cell>
          <cell r="B2716">
            <v>1.2494000000000001</v>
          </cell>
        </row>
        <row r="2717">
          <cell r="A2717">
            <v>39765</v>
          </cell>
          <cell r="B2717">
            <v>1.2544999999999999</v>
          </cell>
        </row>
        <row r="2718">
          <cell r="A2718">
            <v>39764</v>
          </cell>
          <cell r="B2718">
            <v>1.2698</v>
          </cell>
        </row>
        <row r="2719">
          <cell r="A2719">
            <v>39763</v>
          </cell>
          <cell r="B2719">
            <v>1.284</v>
          </cell>
        </row>
        <row r="2720">
          <cell r="A2720">
            <v>39762</v>
          </cell>
          <cell r="B2720">
            <v>1.2716000000000001</v>
          </cell>
        </row>
        <row r="2721">
          <cell r="A2721">
            <v>39761</v>
          </cell>
          <cell r="B2721">
            <v>1.2713000000000001</v>
          </cell>
        </row>
        <row r="2722">
          <cell r="A2722">
            <v>39760</v>
          </cell>
          <cell r="B2722">
            <v>1.2748999999999999</v>
          </cell>
        </row>
        <row r="2723">
          <cell r="A2723">
            <v>39759</v>
          </cell>
          <cell r="B2723">
            <v>1.2855000000000001</v>
          </cell>
        </row>
        <row r="2724">
          <cell r="A2724">
            <v>39758</v>
          </cell>
          <cell r="B2724">
            <v>1.2935000000000001</v>
          </cell>
        </row>
        <row r="2725">
          <cell r="A2725">
            <v>39757</v>
          </cell>
          <cell r="B2725">
            <v>1.2726999999999999</v>
          </cell>
        </row>
        <row r="2726">
          <cell r="A2726">
            <v>39756</v>
          </cell>
          <cell r="B2726">
            <v>1.2786999999999999</v>
          </cell>
        </row>
        <row r="2727">
          <cell r="A2727">
            <v>39755</v>
          </cell>
          <cell r="B2727">
            <v>1.272</v>
          </cell>
        </row>
        <row r="2728">
          <cell r="A2728">
            <v>39754</v>
          </cell>
          <cell r="B2728">
            <v>1.2717000000000001</v>
          </cell>
        </row>
        <row r="2729">
          <cell r="A2729">
            <v>39753</v>
          </cell>
          <cell r="B2729">
            <v>1.2739</v>
          </cell>
        </row>
        <row r="2730">
          <cell r="A2730">
            <v>39752</v>
          </cell>
          <cell r="B2730">
            <v>1.3052999999999999</v>
          </cell>
        </row>
        <row r="2731">
          <cell r="A2731">
            <v>39751</v>
          </cell>
          <cell r="B2731">
            <v>1.2783</v>
          </cell>
        </row>
        <row r="2732">
          <cell r="A2732">
            <v>39750</v>
          </cell>
          <cell r="B2732">
            <v>1.2488999999999999</v>
          </cell>
        </row>
        <row r="2733">
          <cell r="A2733">
            <v>39749</v>
          </cell>
          <cell r="B2733">
            <v>1.2515000000000001</v>
          </cell>
        </row>
        <row r="2734">
          <cell r="A2734">
            <v>39748</v>
          </cell>
          <cell r="B2734">
            <v>1.2614000000000001</v>
          </cell>
        </row>
        <row r="2735">
          <cell r="A2735">
            <v>39747</v>
          </cell>
          <cell r="B2735">
            <v>1.2697000000000001</v>
          </cell>
        </row>
        <row r="2736">
          <cell r="A2736">
            <v>39746</v>
          </cell>
          <cell r="B2736">
            <v>1.2653000000000001</v>
          </cell>
        </row>
        <row r="2737">
          <cell r="A2737">
            <v>39745</v>
          </cell>
          <cell r="B2737">
            <v>1.2819</v>
          </cell>
        </row>
        <row r="2738">
          <cell r="A2738">
            <v>39744</v>
          </cell>
          <cell r="B2738">
            <v>1.2916000000000001</v>
          </cell>
        </row>
        <row r="2739">
          <cell r="A2739">
            <v>39743</v>
          </cell>
          <cell r="B2739">
            <v>1.3247</v>
          </cell>
        </row>
        <row r="2740">
          <cell r="A2740">
            <v>39742</v>
          </cell>
          <cell r="B2740">
            <v>1.3414999999999999</v>
          </cell>
        </row>
        <row r="2741">
          <cell r="A2741">
            <v>39741</v>
          </cell>
          <cell r="B2741">
            <v>1.3404</v>
          </cell>
        </row>
        <row r="2742">
          <cell r="A2742">
            <v>39740</v>
          </cell>
          <cell r="B2742">
            <v>1.3404</v>
          </cell>
        </row>
        <row r="2743">
          <cell r="A2743">
            <v>39739</v>
          </cell>
          <cell r="B2743">
            <v>1.3455999999999999</v>
          </cell>
        </row>
        <row r="2744">
          <cell r="A2744">
            <v>39738</v>
          </cell>
          <cell r="B2744">
            <v>1.3447</v>
          </cell>
        </row>
        <row r="2745">
          <cell r="A2745">
            <v>39737</v>
          </cell>
          <cell r="B2745">
            <v>1.3585</v>
          </cell>
        </row>
        <row r="2746">
          <cell r="A2746">
            <v>39736</v>
          </cell>
          <cell r="B2746">
            <v>1.3663000000000001</v>
          </cell>
        </row>
        <row r="2747">
          <cell r="A2747">
            <v>39735</v>
          </cell>
          <cell r="B2747">
            <v>1.3576999999999999</v>
          </cell>
        </row>
        <row r="2748">
          <cell r="A2748">
            <v>39734</v>
          </cell>
          <cell r="B2748">
            <v>1.3403</v>
          </cell>
        </row>
        <row r="2749">
          <cell r="A2749">
            <v>39733</v>
          </cell>
          <cell r="B2749">
            <v>1.3391999999999999</v>
          </cell>
        </row>
        <row r="2750">
          <cell r="A2750">
            <v>39732</v>
          </cell>
          <cell r="B2750">
            <v>1.3536999999999999</v>
          </cell>
        </row>
        <row r="2751">
          <cell r="A2751">
            <v>39731</v>
          </cell>
          <cell r="B2751">
            <v>1.3667</v>
          </cell>
        </row>
        <row r="2752">
          <cell r="A2752">
            <v>39730</v>
          </cell>
          <cell r="B2752">
            <v>1.363</v>
          </cell>
        </row>
        <row r="2753">
          <cell r="A2753">
            <v>39729</v>
          </cell>
          <cell r="B2753">
            <v>1.3571</v>
          </cell>
        </row>
        <row r="2754">
          <cell r="A2754">
            <v>39728</v>
          </cell>
          <cell r="B2754">
            <v>1.3588</v>
          </cell>
        </row>
        <row r="2755">
          <cell r="A2755">
            <v>39727</v>
          </cell>
          <cell r="B2755">
            <v>1.3762000000000001</v>
          </cell>
        </row>
        <row r="2756">
          <cell r="A2756">
            <v>39726</v>
          </cell>
          <cell r="B2756">
            <v>1.377</v>
          </cell>
        </row>
        <row r="2757">
          <cell r="A2757">
            <v>39725</v>
          </cell>
          <cell r="B2757">
            <v>1.3827</v>
          </cell>
        </row>
        <row r="2758">
          <cell r="A2758">
            <v>39724</v>
          </cell>
          <cell r="B2758">
            <v>1.3912</v>
          </cell>
        </row>
        <row r="2759">
          <cell r="A2759">
            <v>39723</v>
          </cell>
          <cell r="B2759">
            <v>1.4089</v>
          </cell>
        </row>
        <row r="2760">
          <cell r="A2760">
            <v>39722</v>
          </cell>
          <cell r="B2760">
            <v>1.4292</v>
          </cell>
        </row>
        <row r="2761">
          <cell r="A2761">
            <v>39721</v>
          </cell>
          <cell r="B2761">
            <v>1.4444999999999999</v>
          </cell>
        </row>
        <row r="2762">
          <cell r="A2762">
            <v>39720</v>
          </cell>
          <cell r="B2762">
            <v>1.4607000000000001</v>
          </cell>
        </row>
        <row r="2763">
          <cell r="A2763">
            <v>39719</v>
          </cell>
          <cell r="B2763">
            <v>1.4607000000000001</v>
          </cell>
        </row>
        <row r="2764">
          <cell r="A2764">
            <v>39718</v>
          </cell>
          <cell r="B2764">
            <v>1.4613</v>
          </cell>
        </row>
        <row r="2765">
          <cell r="A2765">
            <v>39717</v>
          </cell>
          <cell r="B2765">
            <v>1.4673</v>
          </cell>
        </row>
        <row r="2766">
          <cell r="A2766">
            <v>39716</v>
          </cell>
          <cell r="B2766">
            <v>1.4674</v>
          </cell>
        </row>
        <row r="2767">
          <cell r="A2767">
            <v>39715</v>
          </cell>
          <cell r="B2767">
            <v>1.4754</v>
          </cell>
        </row>
        <row r="2768">
          <cell r="A2768">
            <v>39714</v>
          </cell>
          <cell r="B2768">
            <v>1.4579</v>
          </cell>
        </row>
        <row r="2769">
          <cell r="A2769">
            <v>39713</v>
          </cell>
          <cell r="B2769">
            <v>1.4462999999999999</v>
          </cell>
        </row>
        <row r="2770">
          <cell r="A2770">
            <v>39712</v>
          </cell>
          <cell r="B2770">
            <v>1.4461999999999999</v>
          </cell>
        </row>
        <row r="2771">
          <cell r="A2771">
            <v>39711</v>
          </cell>
          <cell r="B2771">
            <v>1.4311</v>
          </cell>
        </row>
        <row r="2772">
          <cell r="A2772">
            <v>39710</v>
          </cell>
          <cell r="B2772">
            <v>1.4376</v>
          </cell>
        </row>
        <row r="2773">
          <cell r="A2773">
            <v>39709</v>
          </cell>
          <cell r="B2773">
            <v>1.4194</v>
          </cell>
        </row>
        <row r="2774">
          <cell r="A2774">
            <v>39708</v>
          </cell>
          <cell r="B2774">
            <v>1.4214</v>
          </cell>
        </row>
        <row r="2775">
          <cell r="A2775">
            <v>39707</v>
          </cell>
          <cell r="B2775">
            <v>1.4274</v>
          </cell>
        </row>
        <row r="2776">
          <cell r="A2776">
            <v>39706</v>
          </cell>
          <cell r="B2776">
            <v>1.4226000000000001</v>
          </cell>
        </row>
        <row r="2777">
          <cell r="A2777">
            <v>39705</v>
          </cell>
          <cell r="B2777">
            <v>1.4222999999999999</v>
          </cell>
        </row>
        <row r="2778">
          <cell r="A2778">
            <v>39704</v>
          </cell>
          <cell r="B2778">
            <v>1.4074</v>
          </cell>
        </row>
        <row r="2779">
          <cell r="A2779">
            <v>39703</v>
          </cell>
          <cell r="B2779">
            <v>1.3948</v>
          </cell>
        </row>
        <row r="2780">
          <cell r="A2780">
            <v>39702</v>
          </cell>
          <cell r="B2780">
            <v>1.411</v>
          </cell>
        </row>
        <row r="2781">
          <cell r="A2781">
            <v>39701</v>
          </cell>
          <cell r="B2781">
            <v>1.4132</v>
          </cell>
        </row>
        <row r="2782">
          <cell r="A2782">
            <v>39700</v>
          </cell>
          <cell r="B2782">
            <v>1.4276</v>
          </cell>
        </row>
        <row r="2783">
          <cell r="A2783">
            <v>39699</v>
          </cell>
          <cell r="B2783">
            <v>1.4265000000000001</v>
          </cell>
        </row>
        <row r="2784">
          <cell r="A2784">
            <v>39698</v>
          </cell>
          <cell r="B2784">
            <v>1.4261999999999999</v>
          </cell>
        </row>
        <row r="2785">
          <cell r="A2785">
            <v>39697</v>
          </cell>
          <cell r="B2785">
            <v>1.4267000000000001</v>
          </cell>
        </row>
        <row r="2786">
          <cell r="A2786">
            <v>39696</v>
          </cell>
          <cell r="B2786">
            <v>1.4462999999999999</v>
          </cell>
        </row>
        <row r="2787">
          <cell r="A2787">
            <v>39695</v>
          </cell>
          <cell r="B2787">
            <v>1.4468000000000001</v>
          </cell>
        </row>
        <row r="2788">
          <cell r="A2788">
            <v>39694</v>
          </cell>
          <cell r="B2788">
            <v>1.4541999999999999</v>
          </cell>
        </row>
        <row r="2789">
          <cell r="A2789">
            <v>39693</v>
          </cell>
          <cell r="B2789">
            <v>1.4638</v>
          </cell>
        </row>
        <row r="2790">
          <cell r="A2790">
            <v>39692</v>
          </cell>
          <cell r="B2790">
            <v>1.4670000000000001</v>
          </cell>
        </row>
        <row r="2791">
          <cell r="A2791">
            <v>39691</v>
          </cell>
          <cell r="B2791">
            <v>1.4669000000000001</v>
          </cell>
        </row>
        <row r="2792">
          <cell r="A2792">
            <v>39690</v>
          </cell>
          <cell r="B2792">
            <v>1.4714</v>
          </cell>
        </row>
        <row r="2793">
          <cell r="A2793">
            <v>39689</v>
          </cell>
          <cell r="B2793">
            <v>1.4750000000000001</v>
          </cell>
        </row>
        <row r="2794">
          <cell r="A2794">
            <v>39688</v>
          </cell>
          <cell r="B2794">
            <v>1.4702</v>
          </cell>
        </row>
        <row r="2795">
          <cell r="A2795">
            <v>39687</v>
          </cell>
          <cell r="B2795">
            <v>1.4673</v>
          </cell>
        </row>
        <row r="2796">
          <cell r="A2796">
            <v>39686</v>
          </cell>
          <cell r="B2796">
            <v>1.4757</v>
          </cell>
        </row>
        <row r="2797">
          <cell r="A2797">
            <v>39685</v>
          </cell>
          <cell r="B2797">
            <v>1.4787999999999999</v>
          </cell>
        </row>
        <row r="2798">
          <cell r="A2798">
            <v>39684</v>
          </cell>
          <cell r="B2798">
            <v>1.4786999999999999</v>
          </cell>
        </row>
        <row r="2799">
          <cell r="A2799">
            <v>39683</v>
          </cell>
          <cell r="B2799">
            <v>1.4847999999999999</v>
          </cell>
        </row>
        <row r="2800">
          <cell r="A2800">
            <v>39682</v>
          </cell>
          <cell r="B2800">
            <v>1.4801</v>
          </cell>
        </row>
        <row r="2801">
          <cell r="A2801">
            <v>39681</v>
          </cell>
          <cell r="B2801">
            <v>1.4746999999999999</v>
          </cell>
        </row>
        <row r="2802">
          <cell r="A2802">
            <v>39680</v>
          </cell>
          <cell r="B2802">
            <v>1.4696</v>
          </cell>
        </row>
        <row r="2803">
          <cell r="A2803">
            <v>39679</v>
          </cell>
          <cell r="B2803">
            <v>1.4718</v>
          </cell>
        </row>
        <row r="2804">
          <cell r="A2804">
            <v>39678</v>
          </cell>
          <cell r="B2804">
            <v>1.4681</v>
          </cell>
        </row>
        <row r="2805">
          <cell r="A2805">
            <v>39677</v>
          </cell>
          <cell r="B2805">
            <v>1.4681</v>
          </cell>
        </row>
        <row r="2806">
          <cell r="A2806">
            <v>39676</v>
          </cell>
          <cell r="B2806">
            <v>1.474</v>
          </cell>
        </row>
        <row r="2807">
          <cell r="A2807">
            <v>39675</v>
          </cell>
          <cell r="B2807">
            <v>1.4885999999999999</v>
          </cell>
        </row>
        <row r="2808">
          <cell r="A2808">
            <v>39674</v>
          </cell>
          <cell r="B2808">
            <v>1.4914000000000001</v>
          </cell>
        </row>
        <row r="2809">
          <cell r="A2809">
            <v>39673</v>
          </cell>
          <cell r="B2809">
            <v>1.4898</v>
          </cell>
        </row>
        <row r="2810">
          <cell r="A2810">
            <v>39672</v>
          </cell>
          <cell r="B2810">
            <v>1.4976</v>
          </cell>
        </row>
        <row r="2811">
          <cell r="A2811">
            <v>39671</v>
          </cell>
          <cell r="B2811">
            <v>1.5001</v>
          </cell>
        </row>
        <row r="2812">
          <cell r="A2812">
            <v>39670</v>
          </cell>
          <cell r="B2812">
            <v>1.5001</v>
          </cell>
        </row>
        <row r="2813">
          <cell r="A2813">
            <v>39669</v>
          </cell>
          <cell r="B2813">
            <v>1.5165</v>
          </cell>
        </row>
        <row r="2814">
          <cell r="A2814">
            <v>39668</v>
          </cell>
          <cell r="B2814">
            <v>1.5415000000000001</v>
          </cell>
        </row>
        <row r="2815">
          <cell r="A2815">
            <v>39667</v>
          </cell>
          <cell r="B2815">
            <v>1.546</v>
          </cell>
        </row>
        <row r="2816">
          <cell r="A2816">
            <v>39666</v>
          </cell>
          <cell r="B2816">
            <v>1.5513999999999999</v>
          </cell>
        </row>
        <row r="2817">
          <cell r="A2817">
            <v>39665</v>
          </cell>
          <cell r="B2817">
            <v>1.5580000000000001</v>
          </cell>
        </row>
        <row r="2818">
          <cell r="A2818">
            <v>39664</v>
          </cell>
          <cell r="B2818">
            <v>1.5559000000000001</v>
          </cell>
        </row>
        <row r="2819">
          <cell r="A2819">
            <v>39663</v>
          </cell>
          <cell r="B2819">
            <v>1.5558000000000001</v>
          </cell>
        </row>
        <row r="2820">
          <cell r="A2820">
            <v>39662</v>
          </cell>
          <cell r="B2820">
            <v>1.5539000000000001</v>
          </cell>
        </row>
        <row r="2821">
          <cell r="A2821">
            <v>39661</v>
          </cell>
          <cell r="B2821">
            <v>1.5599000000000001</v>
          </cell>
        </row>
        <row r="2822">
          <cell r="A2822">
            <v>39660</v>
          </cell>
          <cell r="B2822">
            <v>1.5582</v>
          </cell>
        </row>
        <row r="2823">
          <cell r="A2823">
            <v>39659</v>
          </cell>
          <cell r="B2823">
            <v>1.5698000000000001</v>
          </cell>
        </row>
        <row r="2824">
          <cell r="A2824">
            <v>39658</v>
          </cell>
          <cell r="B2824">
            <v>1.5723</v>
          </cell>
        </row>
        <row r="2825">
          <cell r="A2825">
            <v>39657</v>
          </cell>
          <cell r="B2825">
            <v>1.5704</v>
          </cell>
        </row>
        <row r="2826">
          <cell r="A2826">
            <v>39656</v>
          </cell>
          <cell r="B2826">
            <v>1.5704</v>
          </cell>
        </row>
        <row r="2827">
          <cell r="A2827">
            <v>39655</v>
          </cell>
          <cell r="B2827">
            <v>1.5704</v>
          </cell>
        </row>
        <row r="2828">
          <cell r="A2828">
            <v>39654</v>
          </cell>
          <cell r="B2828">
            <v>1.5678000000000001</v>
          </cell>
        </row>
        <row r="2829">
          <cell r="A2829">
            <v>39653</v>
          </cell>
          <cell r="B2829">
            <v>1.5751999999999999</v>
          </cell>
        </row>
        <row r="2830">
          <cell r="A2830">
            <v>39652</v>
          </cell>
          <cell r="B2830">
            <v>1.5888</v>
          </cell>
        </row>
        <row r="2831">
          <cell r="A2831">
            <v>39651</v>
          </cell>
          <cell r="B2831">
            <v>1.5863</v>
          </cell>
        </row>
        <row r="2832">
          <cell r="A2832">
            <v>39650</v>
          </cell>
          <cell r="B2832">
            <v>1.5842000000000001</v>
          </cell>
        </row>
        <row r="2833">
          <cell r="A2833">
            <v>39649</v>
          </cell>
          <cell r="B2833">
            <v>1.5843</v>
          </cell>
        </row>
        <row r="2834">
          <cell r="A2834">
            <v>39648</v>
          </cell>
          <cell r="B2834">
            <v>1.5847</v>
          </cell>
        </row>
        <row r="2835">
          <cell r="A2835">
            <v>39647</v>
          </cell>
          <cell r="B2835">
            <v>1.5845</v>
          </cell>
        </row>
        <row r="2836">
          <cell r="A2836">
            <v>39646</v>
          </cell>
          <cell r="B2836">
            <v>1.5891999999999999</v>
          </cell>
        </row>
        <row r="2837">
          <cell r="A2837">
            <v>39645</v>
          </cell>
          <cell r="B2837">
            <v>1.5938000000000001</v>
          </cell>
        </row>
        <row r="2838">
          <cell r="A2838">
            <v>39644</v>
          </cell>
          <cell r="B2838">
            <v>1.5896999999999999</v>
          </cell>
        </row>
        <row r="2839">
          <cell r="A2839">
            <v>39643</v>
          </cell>
          <cell r="B2839">
            <v>1.5932999999999999</v>
          </cell>
        </row>
        <row r="2840">
          <cell r="A2840">
            <v>39642</v>
          </cell>
          <cell r="B2840">
            <v>1.5931999999999999</v>
          </cell>
        </row>
        <row r="2841">
          <cell r="A2841">
            <v>39641</v>
          </cell>
          <cell r="B2841">
            <v>1.5822000000000001</v>
          </cell>
        </row>
        <row r="2842">
          <cell r="A2842">
            <v>39640</v>
          </cell>
          <cell r="B2842">
            <v>1.5737000000000001</v>
          </cell>
        </row>
        <row r="2843">
          <cell r="A2843">
            <v>39639</v>
          </cell>
          <cell r="B2843">
            <v>1.5696000000000001</v>
          </cell>
        </row>
        <row r="2844">
          <cell r="A2844">
            <v>39638</v>
          </cell>
          <cell r="B2844">
            <v>1.5697000000000001</v>
          </cell>
        </row>
        <row r="2845">
          <cell r="A2845">
            <v>39637</v>
          </cell>
          <cell r="B2845">
            <v>1.5666</v>
          </cell>
        </row>
        <row r="2846">
          <cell r="A2846">
            <v>39636</v>
          </cell>
          <cell r="B2846">
            <v>1.5704</v>
          </cell>
        </row>
        <row r="2847">
          <cell r="A2847">
            <v>39635</v>
          </cell>
          <cell r="B2847">
            <v>1.5704</v>
          </cell>
        </row>
        <row r="2848">
          <cell r="A2848">
            <v>39634</v>
          </cell>
          <cell r="B2848">
            <v>1.5699000000000001</v>
          </cell>
        </row>
        <row r="2849">
          <cell r="A2849">
            <v>39633</v>
          </cell>
          <cell r="B2849">
            <v>1.5827</v>
          </cell>
        </row>
        <row r="2850">
          <cell r="A2850">
            <v>39632</v>
          </cell>
          <cell r="B2850">
            <v>1.5823</v>
          </cell>
        </row>
        <row r="2851">
          <cell r="A2851">
            <v>39631</v>
          </cell>
          <cell r="B2851">
            <v>1.5767</v>
          </cell>
        </row>
        <row r="2852">
          <cell r="A2852">
            <v>39630</v>
          </cell>
          <cell r="B2852">
            <v>1.5778000000000001</v>
          </cell>
        </row>
        <row r="2853">
          <cell r="A2853">
            <v>39629</v>
          </cell>
          <cell r="B2853">
            <v>1.5789</v>
          </cell>
        </row>
        <row r="2854">
          <cell r="A2854">
            <v>39628</v>
          </cell>
          <cell r="B2854">
            <v>1.5789</v>
          </cell>
        </row>
        <row r="2855">
          <cell r="A2855">
            <v>39627</v>
          </cell>
          <cell r="B2855">
            <v>1.575</v>
          </cell>
        </row>
        <row r="2856">
          <cell r="A2856">
            <v>39626</v>
          </cell>
          <cell r="B2856">
            <v>1.5696000000000001</v>
          </cell>
        </row>
        <row r="2857">
          <cell r="A2857">
            <v>39625</v>
          </cell>
          <cell r="B2857">
            <v>1.5581</v>
          </cell>
        </row>
        <row r="2858">
          <cell r="A2858">
            <v>39624</v>
          </cell>
          <cell r="B2858">
            <v>1.5548999999999999</v>
          </cell>
        </row>
        <row r="2859">
          <cell r="A2859">
            <v>39623</v>
          </cell>
          <cell r="B2859">
            <v>1.5558000000000001</v>
          </cell>
        </row>
        <row r="2860">
          <cell r="A2860">
            <v>39622</v>
          </cell>
          <cell r="B2860">
            <v>1.5602</v>
          </cell>
        </row>
        <row r="2861">
          <cell r="A2861">
            <v>39621</v>
          </cell>
          <cell r="B2861">
            <v>1.5602</v>
          </cell>
        </row>
        <row r="2862">
          <cell r="A2862">
            <v>39620</v>
          </cell>
          <cell r="B2862">
            <v>1.5590999999999999</v>
          </cell>
        </row>
        <row r="2863">
          <cell r="A2863">
            <v>39619</v>
          </cell>
          <cell r="B2863">
            <v>1.5525</v>
          </cell>
        </row>
        <row r="2864">
          <cell r="A2864">
            <v>39618</v>
          </cell>
          <cell r="B2864">
            <v>1.5503</v>
          </cell>
        </row>
        <row r="2865">
          <cell r="A2865">
            <v>39617</v>
          </cell>
          <cell r="B2865">
            <v>1.5502</v>
          </cell>
        </row>
        <row r="2866">
          <cell r="A2866">
            <v>39616</v>
          </cell>
          <cell r="B2866">
            <v>1.5428999999999999</v>
          </cell>
        </row>
        <row r="2867">
          <cell r="A2867">
            <v>39615</v>
          </cell>
          <cell r="B2867">
            <v>1.5378000000000001</v>
          </cell>
        </row>
        <row r="2868">
          <cell r="A2868">
            <v>39614</v>
          </cell>
          <cell r="B2868">
            <v>1.5376000000000001</v>
          </cell>
        </row>
        <row r="2869">
          <cell r="A2869">
            <v>39613</v>
          </cell>
          <cell r="B2869">
            <v>1.5370999999999999</v>
          </cell>
        </row>
        <row r="2870">
          <cell r="A2870">
            <v>39612</v>
          </cell>
          <cell r="B2870">
            <v>1.5463</v>
          </cell>
        </row>
        <row r="2871">
          <cell r="A2871">
            <v>39611</v>
          </cell>
          <cell r="B2871">
            <v>1.55</v>
          </cell>
        </row>
        <row r="2872">
          <cell r="A2872">
            <v>39610</v>
          </cell>
          <cell r="B2872">
            <v>1.5551999999999999</v>
          </cell>
        </row>
        <row r="2873">
          <cell r="A2873">
            <v>39609</v>
          </cell>
          <cell r="B2873">
            <v>1.5757000000000001</v>
          </cell>
        </row>
        <row r="2874">
          <cell r="A2874">
            <v>39608</v>
          </cell>
          <cell r="B2874">
            <v>1.5772999999999999</v>
          </cell>
        </row>
        <row r="2875">
          <cell r="A2875">
            <v>39607</v>
          </cell>
          <cell r="B2875">
            <v>1.5732999999999999</v>
          </cell>
        </row>
        <row r="2876">
          <cell r="A2876">
            <v>39606</v>
          </cell>
          <cell r="B2876">
            <v>1.5660000000000001</v>
          </cell>
        </row>
        <row r="2877">
          <cell r="A2877">
            <v>39605</v>
          </cell>
          <cell r="B2877">
            <v>1.5458000000000001</v>
          </cell>
        </row>
        <row r="2878">
          <cell r="A2878">
            <v>39604</v>
          </cell>
          <cell r="B2878">
            <v>1.5449999999999999</v>
          </cell>
        </row>
        <row r="2879">
          <cell r="A2879">
            <v>39603</v>
          </cell>
          <cell r="B2879">
            <v>1.5528</v>
          </cell>
        </row>
        <row r="2880">
          <cell r="A2880">
            <v>39602</v>
          </cell>
          <cell r="B2880">
            <v>1.554</v>
          </cell>
        </row>
        <row r="2881">
          <cell r="A2881">
            <v>39601</v>
          </cell>
          <cell r="B2881">
            <v>1.5548999999999999</v>
          </cell>
        </row>
        <row r="2882">
          <cell r="A2882">
            <v>39600</v>
          </cell>
          <cell r="B2882">
            <v>1.5548999999999999</v>
          </cell>
        </row>
        <row r="2883">
          <cell r="A2883">
            <v>39599</v>
          </cell>
          <cell r="B2883">
            <v>1.5523</v>
          </cell>
        </row>
        <row r="2884">
          <cell r="A2884">
            <v>39598</v>
          </cell>
          <cell r="B2884">
            <v>1.5586</v>
          </cell>
        </row>
        <row r="2885">
          <cell r="A2885">
            <v>39597</v>
          </cell>
          <cell r="B2885">
            <v>1.5676000000000001</v>
          </cell>
        </row>
        <row r="2886">
          <cell r="A2886">
            <v>39596</v>
          </cell>
          <cell r="B2886">
            <v>1.5758000000000001</v>
          </cell>
        </row>
        <row r="2887">
          <cell r="A2887">
            <v>39595</v>
          </cell>
          <cell r="B2887">
            <v>1.5765</v>
          </cell>
        </row>
        <row r="2888">
          <cell r="A2888">
            <v>39594</v>
          </cell>
          <cell r="B2888">
            <v>1.5757000000000001</v>
          </cell>
        </row>
        <row r="2889">
          <cell r="A2889">
            <v>39593</v>
          </cell>
          <cell r="B2889">
            <v>1.5757000000000001</v>
          </cell>
        </row>
        <row r="2890">
          <cell r="A2890">
            <v>39592</v>
          </cell>
          <cell r="B2890">
            <v>1.5749</v>
          </cell>
        </row>
        <row r="2891">
          <cell r="A2891">
            <v>39591</v>
          </cell>
          <cell r="B2891">
            <v>1.5758000000000001</v>
          </cell>
        </row>
        <row r="2892">
          <cell r="A2892">
            <v>39590</v>
          </cell>
          <cell r="B2892">
            <v>1.5708</v>
          </cell>
        </row>
        <row r="2893">
          <cell r="A2893">
            <v>39589</v>
          </cell>
          <cell r="B2893">
            <v>1.5589999999999999</v>
          </cell>
        </row>
        <row r="2894">
          <cell r="A2894">
            <v>39588</v>
          </cell>
          <cell r="B2894">
            <v>1.5563</v>
          </cell>
        </row>
        <row r="2895">
          <cell r="A2895">
            <v>39587</v>
          </cell>
          <cell r="B2895">
            <v>1.5571999999999999</v>
          </cell>
        </row>
        <row r="2896">
          <cell r="A2896">
            <v>39586</v>
          </cell>
          <cell r="B2896">
            <v>1.5571999999999999</v>
          </cell>
        </row>
        <row r="2897">
          <cell r="A2897">
            <v>39585</v>
          </cell>
          <cell r="B2897">
            <v>1.5498000000000001</v>
          </cell>
        </row>
        <row r="2898">
          <cell r="A2898">
            <v>39584</v>
          </cell>
          <cell r="B2898">
            <v>1.5479000000000001</v>
          </cell>
        </row>
        <row r="2899">
          <cell r="A2899">
            <v>39583</v>
          </cell>
          <cell r="B2899">
            <v>1.5455000000000001</v>
          </cell>
        </row>
        <row r="2900">
          <cell r="A2900">
            <v>39582</v>
          </cell>
          <cell r="B2900">
            <v>1.5506</v>
          </cell>
        </row>
        <row r="2901">
          <cell r="A2901">
            <v>39581</v>
          </cell>
          <cell r="B2901">
            <v>1.546</v>
          </cell>
        </row>
        <row r="2902">
          <cell r="A2902">
            <v>39580</v>
          </cell>
          <cell r="B2902">
            <v>1.5477000000000001</v>
          </cell>
        </row>
        <row r="2903">
          <cell r="A2903">
            <v>39579</v>
          </cell>
          <cell r="B2903">
            <v>1.5478000000000001</v>
          </cell>
        </row>
        <row r="2904">
          <cell r="A2904">
            <v>39578</v>
          </cell>
          <cell r="B2904">
            <v>1.5436000000000001</v>
          </cell>
        </row>
        <row r="2905">
          <cell r="A2905">
            <v>39577</v>
          </cell>
          <cell r="B2905">
            <v>1.5364</v>
          </cell>
        </row>
        <row r="2906">
          <cell r="A2906">
            <v>39576</v>
          </cell>
          <cell r="B2906">
            <v>1.5463</v>
          </cell>
        </row>
        <row r="2907">
          <cell r="A2907">
            <v>39575</v>
          </cell>
          <cell r="B2907">
            <v>1.5519000000000001</v>
          </cell>
        </row>
        <row r="2908">
          <cell r="A2908">
            <v>39574</v>
          </cell>
          <cell r="B2908">
            <v>1.5464</v>
          </cell>
        </row>
        <row r="2909">
          <cell r="A2909">
            <v>39573</v>
          </cell>
          <cell r="B2909">
            <v>1.5419</v>
          </cell>
        </row>
        <row r="2910">
          <cell r="A2910">
            <v>39572</v>
          </cell>
          <cell r="B2910">
            <v>1.5419</v>
          </cell>
        </row>
        <row r="2911">
          <cell r="A2911">
            <v>39571</v>
          </cell>
          <cell r="B2911">
            <v>1.5449999999999999</v>
          </cell>
        </row>
        <row r="2912">
          <cell r="A2912">
            <v>39570</v>
          </cell>
          <cell r="B2912">
            <v>1.5555000000000001</v>
          </cell>
        </row>
        <row r="2913">
          <cell r="A2913">
            <v>39569</v>
          </cell>
          <cell r="B2913">
            <v>1.5569</v>
          </cell>
        </row>
        <row r="2914">
          <cell r="A2914">
            <v>39568</v>
          </cell>
          <cell r="B2914">
            <v>1.5608</v>
          </cell>
        </row>
        <row r="2915">
          <cell r="A2915">
            <v>39567</v>
          </cell>
          <cell r="B2915">
            <v>1.5636000000000001</v>
          </cell>
        </row>
        <row r="2916">
          <cell r="A2916">
            <v>39566</v>
          </cell>
          <cell r="B2916">
            <v>1.5622</v>
          </cell>
        </row>
        <row r="2917">
          <cell r="A2917">
            <v>39565</v>
          </cell>
          <cell r="B2917">
            <v>1.5624</v>
          </cell>
        </row>
        <row r="2918">
          <cell r="A2918">
            <v>39564</v>
          </cell>
          <cell r="B2918">
            <v>1.5645</v>
          </cell>
        </row>
        <row r="2919">
          <cell r="A2919">
            <v>39563</v>
          </cell>
          <cell r="B2919">
            <v>1.5786</v>
          </cell>
        </row>
        <row r="2920">
          <cell r="A2920">
            <v>39562</v>
          </cell>
          <cell r="B2920">
            <v>1.5951</v>
          </cell>
        </row>
        <row r="2921">
          <cell r="A2921">
            <v>39561</v>
          </cell>
          <cell r="B2921">
            <v>1.593</v>
          </cell>
        </row>
        <row r="2922">
          <cell r="A2922">
            <v>39560</v>
          </cell>
          <cell r="B2922">
            <v>1.5855999999999999</v>
          </cell>
        </row>
        <row r="2923">
          <cell r="A2923">
            <v>39559</v>
          </cell>
          <cell r="B2923">
            <v>1.5811999999999999</v>
          </cell>
        </row>
        <row r="2924">
          <cell r="A2924">
            <v>39558</v>
          </cell>
          <cell r="B2924">
            <v>1.5811999999999999</v>
          </cell>
        </row>
        <row r="2925">
          <cell r="A2925">
            <v>39557</v>
          </cell>
          <cell r="B2925">
            <v>1.5851999999999999</v>
          </cell>
        </row>
        <row r="2926">
          <cell r="A2926">
            <v>39556</v>
          </cell>
          <cell r="B2926">
            <v>1.5927</v>
          </cell>
        </row>
        <row r="2927">
          <cell r="A2927">
            <v>39555</v>
          </cell>
          <cell r="B2927">
            <v>1.5868</v>
          </cell>
        </row>
        <row r="2928">
          <cell r="A2928">
            <v>39554</v>
          </cell>
          <cell r="B2928">
            <v>1.5820000000000001</v>
          </cell>
        </row>
        <row r="2929">
          <cell r="A2929">
            <v>39553</v>
          </cell>
          <cell r="B2929">
            <v>1.5769</v>
          </cell>
        </row>
        <row r="2930">
          <cell r="A2930">
            <v>39552</v>
          </cell>
          <cell r="B2930">
            <v>1.5794999999999999</v>
          </cell>
        </row>
        <row r="2931">
          <cell r="A2931">
            <v>39551</v>
          </cell>
          <cell r="B2931">
            <v>1.5803</v>
          </cell>
        </row>
        <row r="2932">
          <cell r="A2932">
            <v>39550</v>
          </cell>
          <cell r="B2932">
            <v>1.5792999999999999</v>
          </cell>
        </row>
        <row r="2933">
          <cell r="A2933">
            <v>39549</v>
          </cell>
          <cell r="B2933">
            <v>1.5824</v>
          </cell>
        </row>
        <row r="2934">
          <cell r="A2934">
            <v>39548</v>
          </cell>
          <cell r="B2934">
            <v>1.5738000000000001</v>
          </cell>
        </row>
        <row r="2935">
          <cell r="A2935">
            <v>39547</v>
          </cell>
          <cell r="B2935">
            <v>1.5730999999999999</v>
          </cell>
        </row>
        <row r="2936">
          <cell r="A2936">
            <v>39546</v>
          </cell>
          <cell r="B2936">
            <v>1.5704</v>
          </cell>
        </row>
        <row r="2937">
          <cell r="A2937">
            <v>39545</v>
          </cell>
          <cell r="B2937">
            <v>1.5731999999999999</v>
          </cell>
        </row>
        <row r="2938">
          <cell r="A2938">
            <v>39544</v>
          </cell>
          <cell r="B2938">
            <v>1.5731999999999999</v>
          </cell>
        </row>
        <row r="2939">
          <cell r="A2939">
            <v>39543</v>
          </cell>
          <cell r="B2939">
            <v>1.5712999999999999</v>
          </cell>
        </row>
        <row r="2940">
          <cell r="A2940">
            <v>39542</v>
          </cell>
          <cell r="B2940">
            <v>1.5634999999999999</v>
          </cell>
        </row>
        <row r="2941">
          <cell r="A2941">
            <v>39541</v>
          </cell>
          <cell r="B2941">
            <v>1.5618000000000001</v>
          </cell>
        </row>
        <row r="2942">
          <cell r="A2942">
            <v>39540</v>
          </cell>
          <cell r="B2942">
            <v>1.5694999999999999</v>
          </cell>
        </row>
        <row r="2943">
          <cell r="A2943">
            <v>39539</v>
          </cell>
          <cell r="B2943">
            <v>1.5799000000000001</v>
          </cell>
        </row>
        <row r="2944">
          <cell r="A2944">
            <v>39538</v>
          </cell>
          <cell r="B2944">
            <v>1.579</v>
          </cell>
        </row>
        <row r="2945">
          <cell r="A2945">
            <v>39537</v>
          </cell>
          <cell r="B2945">
            <v>1.579</v>
          </cell>
        </row>
        <row r="2946">
          <cell r="A2946">
            <v>39536</v>
          </cell>
          <cell r="B2946">
            <v>1.5784</v>
          </cell>
        </row>
        <row r="2947">
          <cell r="A2947">
            <v>39535</v>
          </cell>
          <cell r="B2947">
            <v>1.58</v>
          </cell>
        </row>
        <row r="2948">
          <cell r="A2948">
            <v>39534</v>
          </cell>
          <cell r="B2948">
            <v>1.5681</v>
          </cell>
        </row>
        <row r="2949">
          <cell r="A2949">
            <v>39533</v>
          </cell>
          <cell r="B2949">
            <v>1.5531999999999999</v>
          </cell>
        </row>
        <row r="2950">
          <cell r="A2950">
            <v>39532</v>
          </cell>
          <cell r="B2950">
            <v>1.54</v>
          </cell>
        </row>
        <row r="2951">
          <cell r="A2951">
            <v>39531</v>
          </cell>
          <cell r="B2951">
            <v>1.5428999999999999</v>
          </cell>
        </row>
        <row r="2952">
          <cell r="A2952">
            <v>39530</v>
          </cell>
          <cell r="B2952">
            <v>1.5428999999999999</v>
          </cell>
        </row>
        <row r="2953">
          <cell r="A2953">
            <v>39529</v>
          </cell>
          <cell r="B2953">
            <v>1.5438000000000001</v>
          </cell>
        </row>
        <row r="2954">
          <cell r="A2954">
            <v>39528</v>
          </cell>
          <cell r="B2954">
            <v>1.5529999999999999</v>
          </cell>
        </row>
        <row r="2955">
          <cell r="A2955">
            <v>39527</v>
          </cell>
          <cell r="B2955">
            <v>1.5678000000000001</v>
          </cell>
        </row>
        <row r="2956">
          <cell r="A2956">
            <v>39526</v>
          </cell>
          <cell r="B2956">
            <v>1.5763</v>
          </cell>
        </row>
        <row r="2957">
          <cell r="A2957">
            <v>39525</v>
          </cell>
          <cell r="B2957">
            <v>1.577</v>
          </cell>
        </row>
        <row r="2958">
          <cell r="A2958">
            <v>39524</v>
          </cell>
          <cell r="B2958">
            <v>1.5668</v>
          </cell>
        </row>
        <row r="2959">
          <cell r="A2959">
            <v>39523</v>
          </cell>
          <cell r="B2959">
            <v>1.5669</v>
          </cell>
        </row>
        <row r="2960">
          <cell r="A2960">
            <v>39522</v>
          </cell>
          <cell r="B2960">
            <v>1.5609999999999999</v>
          </cell>
        </row>
        <row r="2961">
          <cell r="A2961">
            <v>39521</v>
          </cell>
          <cell r="B2961">
            <v>1.5567</v>
          </cell>
        </row>
        <row r="2962">
          <cell r="A2962">
            <v>39520</v>
          </cell>
          <cell r="B2962">
            <v>1.5409999999999999</v>
          </cell>
        </row>
        <row r="2963">
          <cell r="A2963">
            <v>39519</v>
          </cell>
          <cell r="B2963">
            <v>1.5361</v>
          </cell>
        </row>
        <row r="2964">
          <cell r="A2964">
            <v>39518</v>
          </cell>
          <cell r="B2964">
            <v>1.5367</v>
          </cell>
        </row>
        <row r="2965">
          <cell r="A2965">
            <v>39517</v>
          </cell>
          <cell r="B2965">
            <v>1.5350999999999999</v>
          </cell>
        </row>
        <row r="2966">
          <cell r="A2966">
            <v>39516</v>
          </cell>
          <cell r="B2966">
            <v>1.5350999999999999</v>
          </cell>
        </row>
        <row r="2967">
          <cell r="A2967">
            <v>39515</v>
          </cell>
          <cell r="B2967">
            <v>1.538</v>
          </cell>
        </row>
        <row r="2968">
          <cell r="A2968">
            <v>39514</v>
          </cell>
          <cell r="B2968">
            <v>1.5309999999999999</v>
          </cell>
        </row>
        <row r="2969">
          <cell r="A2969">
            <v>39513</v>
          </cell>
          <cell r="B2969">
            <v>1.5212000000000001</v>
          </cell>
        </row>
        <row r="2970">
          <cell r="A2970">
            <v>39512</v>
          </cell>
          <cell r="B2970">
            <v>1.5202</v>
          </cell>
        </row>
        <row r="2971">
          <cell r="A2971">
            <v>39511</v>
          </cell>
          <cell r="B2971">
            <v>1.5196000000000001</v>
          </cell>
        </row>
        <row r="2972">
          <cell r="A2972">
            <v>39510</v>
          </cell>
          <cell r="B2972">
            <v>1.5174000000000001</v>
          </cell>
        </row>
        <row r="2973">
          <cell r="A2973">
            <v>39509</v>
          </cell>
          <cell r="B2973">
            <v>1.5175000000000001</v>
          </cell>
        </row>
        <row r="2974">
          <cell r="A2974">
            <v>39508</v>
          </cell>
          <cell r="B2974">
            <v>1.5189999999999999</v>
          </cell>
        </row>
        <row r="2975">
          <cell r="A2975">
            <v>39507</v>
          </cell>
          <cell r="B2975">
            <v>1.5125999999999999</v>
          </cell>
        </row>
        <row r="2976">
          <cell r="A2976">
            <v>39506</v>
          </cell>
          <cell r="B2976">
            <v>1.5037</v>
          </cell>
        </row>
        <row r="2977">
          <cell r="A2977">
            <v>39505</v>
          </cell>
          <cell r="B2977">
            <v>1.4852000000000001</v>
          </cell>
        </row>
        <row r="2978">
          <cell r="A2978">
            <v>39504</v>
          </cell>
          <cell r="B2978">
            <v>1.482</v>
          </cell>
        </row>
        <row r="2979">
          <cell r="A2979">
            <v>39503</v>
          </cell>
          <cell r="B2979">
            <v>1.4822</v>
          </cell>
        </row>
        <row r="2980">
          <cell r="A2980">
            <v>39502</v>
          </cell>
          <cell r="B2980">
            <v>1.4822</v>
          </cell>
        </row>
        <row r="2981">
          <cell r="A2981">
            <v>39501</v>
          </cell>
          <cell r="B2981">
            <v>1.4818</v>
          </cell>
        </row>
        <row r="2982">
          <cell r="A2982">
            <v>39500</v>
          </cell>
          <cell r="B2982">
            <v>1.474</v>
          </cell>
        </row>
        <row r="2983">
          <cell r="A2983">
            <v>39499</v>
          </cell>
          <cell r="B2983">
            <v>1.4701</v>
          </cell>
        </row>
        <row r="2984">
          <cell r="A2984">
            <v>39498</v>
          </cell>
          <cell r="B2984">
            <v>1.4701</v>
          </cell>
        </row>
        <row r="2985">
          <cell r="A2985">
            <v>39497</v>
          </cell>
          <cell r="B2985">
            <v>1.4659</v>
          </cell>
        </row>
        <row r="2986">
          <cell r="A2986">
            <v>39496</v>
          </cell>
          <cell r="B2986">
            <v>1.4677</v>
          </cell>
        </row>
        <row r="2987">
          <cell r="A2987">
            <v>39495</v>
          </cell>
          <cell r="B2987">
            <v>1.4677</v>
          </cell>
        </row>
        <row r="2988">
          <cell r="A2988">
            <v>39494</v>
          </cell>
          <cell r="B2988">
            <v>1.4657</v>
          </cell>
        </row>
        <row r="2989">
          <cell r="A2989">
            <v>39493</v>
          </cell>
          <cell r="B2989">
            <v>1.4595</v>
          </cell>
        </row>
        <row r="2990">
          <cell r="A2990">
            <v>39492</v>
          </cell>
          <cell r="B2990">
            <v>1.4573</v>
          </cell>
        </row>
        <row r="2991">
          <cell r="A2991">
            <v>39491</v>
          </cell>
          <cell r="B2991">
            <v>1.4537</v>
          </cell>
        </row>
        <row r="2992">
          <cell r="A2992">
            <v>39490</v>
          </cell>
          <cell r="B2992">
            <v>1.4530000000000001</v>
          </cell>
        </row>
        <row r="2993">
          <cell r="A2993">
            <v>39489</v>
          </cell>
          <cell r="B2993">
            <v>1.4500999999999999</v>
          </cell>
        </row>
        <row r="2994">
          <cell r="A2994">
            <v>39488</v>
          </cell>
          <cell r="B2994">
            <v>1.4500999999999999</v>
          </cell>
        </row>
        <row r="2995">
          <cell r="A2995">
            <v>39487</v>
          </cell>
          <cell r="B2995">
            <v>1.4487000000000001</v>
          </cell>
        </row>
        <row r="2996">
          <cell r="A2996">
            <v>39486</v>
          </cell>
          <cell r="B2996">
            <v>1.4585999999999999</v>
          </cell>
        </row>
        <row r="2997">
          <cell r="A2997">
            <v>39485</v>
          </cell>
          <cell r="B2997">
            <v>1.4635</v>
          </cell>
        </row>
        <row r="2998">
          <cell r="A2998">
            <v>39484</v>
          </cell>
          <cell r="B2998">
            <v>1.4749000000000001</v>
          </cell>
        </row>
        <row r="2999">
          <cell r="A2999">
            <v>39483</v>
          </cell>
          <cell r="B2999">
            <v>1.4814000000000001</v>
          </cell>
        </row>
        <row r="3000">
          <cell r="A3000">
            <v>39482</v>
          </cell>
          <cell r="B3000">
            <v>1.4798</v>
          </cell>
        </row>
        <row r="3001">
          <cell r="A3001">
            <v>39481</v>
          </cell>
          <cell r="B3001">
            <v>1.4797</v>
          </cell>
        </row>
        <row r="3002">
          <cell r="A3002">
            <v>39480</v>
          </cell>
          <cell r="B3002">
            <v>1.4861</v>
          </cell>
        </row>
        <row r="3003">
          <cell r="A3003">
            <v>39479</v>
          </cell>
          <cell r="B3003">
            <v>1.4853000000000001</v>
          </cell>
        </row>
        <row r="3004">
          <cell r="A3004">
            <v>39478</v>
          </cell>
          <cell r="B3004">
            <v>1.4782999999999999</v>
          </cell>
        </row>
        <row r="3005">
          <cell r="A3005">
            <v>39477</v>
          </cell>
          <cell r="B3005">
            <v>1.4772000000000001</v>
          </cell>
        </row>
        <row r="3006">
          <cell r="A3006">
            <v>39476</v>
          </cell>
          <cell r="B3006">
            <v>1.4712000000000001</v>
          </cell>
        </row>
        <row r="3007">
          <cell r="A3007">
            <v>39475</v>
          </cell>
          <cell r="B3007">
            <v>1.4676</v>
          </cell>
        </row>
        <row r="3008">
          <cell r="A3008">
            <v>39474</v>
          </cell>
          <cell r="B3008">
            <v>1.4676</v>
          </cell>
        </row>
        <row r="3009">
          <cell r="A3009">
            <v>39473</v>
          </cell>
          <cell r="B3009">
            <v>1.4733000000000001</v>
          </cell>
        </row>
        <row r="3010">
          <cell r="A3010">
            <v>39472</v>
          </cell>
          <cell r="B3010">
            <v>1.4653</v>
          </cell>
        </row>
        <row r="3011">
          <cell r="A3011">
            <v>39471</v>
          </cell>
          <cell r="B3011">
            <v>1.4602999999999999</v>
          </cell>
        </row>
        <row r="3012">
          <cell r="A3012">
            <v>39470</v>
          </cell>
          <cell r="B3012">
            <v>1.4486000000000001</v>
          </cell>
        </row>
        <row r="3013">
          <cell r="A3013">
            <v>39469</v>
          </cell>
          <cell r="B3013">
            <v>1.4519</v>
          </cell>
        </row>
        <row r="3014">
          <cell r="A3014">
            <v>39468</v>
          </cell>
          <cell r="B3014">
            <v>1.4615</v>
          </cell>
        </row>
        <row r="3015">
          <cell r="A3015">
            <v>39467</v>
          </cell>
          <cell r="B3015">
            <v>1.4616</v>
          </cell>
        </row>
        <row r="3016">
          <cell r="A3016">
            <v>39466</v>
          </cell>
          <cell r="B3016">
            <v>1.4639</v>
          </cell>
        </row>
        <row r="3017">
          <cell r="A3017">
            <v>39465</v>
          </cell>
          <cell r="B3017">
            <v>1.466</v>
          </cell>
        </row>
        <row r="3018">
          <cell r="A3018">
            <v>39464</v>
          </cell>
          <cell r="B3018">
            <v>1.4784999999999999</v>
          </cell>
        </row>
        <row r="3019">
          <cell r="A3019">
            <v>39463</v>
          </cell>
          <cell r="B3019">
            <v>1.4866999999999999</v>
          </cell>
        </row>
        <row r="3020">
          <cell r="A3020">
            <v>39462</v>
          </cell>
          <cell r="B3020">
            <v>1.4846999999999999</v>
          </cell>
        </row>
        <row r="3021">
          <cell r="A3021">
            <v>39461</v>
          </cell>
          <cell r="B3021">
            <v>1.4772000000000001</v>
          </cell>
        </row>
        <row r="3022">
          <cell r="A3022">
            <v>39460</v>
          </cell>
          <cell r="B3022">
            <v>1.4772000000000001</v>
          </cell>
        </row>
        <row r="3023">
          <cell r="A3023">
            <v>39459</v>
          </cell>
          <cell r="B3023">
            <v>1.4792000000000001</v>
          </cell>
        </row>
        <row r="3024">
          <cell r="A3024">
            <v>39458</v>
          </cell>
          <cell r="B3024">
            <v>1.4694</v>
          </cell>
        </row>
        <row r="3025">
          <cell r="A3025">
            <v>39457</v>
          </cell>
          <cell r="B3025">
            <v>1.47</v>
          </cell>
        </row>
        <row r="3026">
          <cell r="A3026">
            <v>39456</v>
          </cell>
          <cell r="B3026">
            <v>1.4704999999999999</v>
          </cell>
        </row>
        <row r="3027">
          <cell r="A3027">
            <v>39455</v>
          </cell>
          <cell r="B3027">
            <v>1.4713000000000001</v>
          </cell>
        </row>
        <row r="3028">
          <cell r="A3028">
            <v>39454</v>
          </cell>
          <cell r="B3028">
            <v>1.4738</v>
          </cell>
        </row>
        <row r="3029">
          <cell r="A3029">
            <v>39453</v>
          </cell>
          <cell r="B3029">
            <v>1.4739</v>
          </cell>
        </row>
        <row r="3030">
          <cell r="A3030">
            <v>39452</v>
          </cell>
          <cell r="B3030">
            <v>1.4743999999999999</v>
          </cell>
        </row>
        <row r="3031">
          <cell r="A3031">
            <v>39451</v>
          </cell>
          <cell r="B3031">
            <v>1.4724999999999999</v>
          </cell>
        </row>
        <row r="3032">
          <cell r="A3032">
            <v>39450</v>
          </cell>
          <cell r="B3032">
            <v>1.4654</v>
          </cell>
        </row>
        <row r="3033">
          <cell r="A3033">
            <v>39449</v>
          </cell>
          <cell r="B3033">
            <v>1.4587000000000001</v>
          </cell>
        </row>
        <row r="3034">
          <cell r="A3034">
            <v>39448</v>
          </cell>
          <cell r="B3034">
            <v>1.4699</v>
          </cell>
        </row>
        <row r="3035">
          <cell r="A3035">
            <v>39447</v>
          </cell>
          <cell r="B3035">
            <v>1.4719</v>
          </cell>
        </row>
        <row r="3036">
          <cell r="A3036">
            <v>39446</v>
          </cell>
          <cell r="B3036">
            <v>1.4718</v>
          </cell>
        </row>
        <row r="3037">
          <cell r="A3037">
            <v>39445</v>
          </cell>
          <cell r="B3037">
            <v>1.4654</v>
          </cell>
        </row>
        <row r="3038">
          <cell r="A3038">
            <v>39444</v>
          </cell>
          <cell r="B3038">
            <v>1.4520999999999999</v>
          </cell>
        </row>
        <row r="3039">
          <cell r="A3039">
            <v>39443</v>
          </cell>
          <cell r="B3039">
            <v>1.4434</v>
          </cell>
        </row>
        <row r="3040">
          <cell r="A3040">
            <v>39442</v>
          </cell>
          <cell r="B3040">
            <v>1.4392</v>
          </cell>
        </row>
        <row r="3041">
          <cell r="A3041">
            <v>39441</v>
          </cell>
          <cell r="B3041">
            <v>1.4389000000000001</v>
          </cell>
        </row>
        <row r="3042">
          <cell r="A3042">
            <v>39440</v>
          </cell>
          <cell r="B3042">
            <v>1.4377</v>
          </cell>
        </row>
        <row r="3043">
          <cell r="A3043">
            <v>39439</v>
          </cell>
          <cell r="B3043">
            <v>1.4376</v>
          </cell>
        </row>
        <row r="3044">
          <cell r="A3044">
            <v>39438</v>
          </cell>
          <cell r="B3044">
            <v>1.4359</v>
          </cell>
        </row>
        <row r="3045">
          <cell r="A3045">
            <v>39437</v>
          </cell>
          <cell r="B3045">
            <v>1.4359999999999999</v>
          </cell>
        </row>
        <row r="3046">
          <cell r="A3046">
            <v>39436</v>
          </cell>
          <cell r="B3046">
            <v>1.4397</v>
          </cell>
        </row>
        <row r="3047">
          <cell r="A3047">
            <v>39435</v>
          </cell>
          <cell r="B3047">
            <v>1.4400999999999999</v>
          </cell>
        </row>
        <row r="3048">
          <cell r="A3048">
            <v>39434</v>
          </cell>
          <cell r="B3048">
            <v>1.4399</v>
          </cell>
        </row>
        <row r="3049">
          <cell r="A3049">
            <v>39433</v>
          </cell>
          <cell r="B3049">
            <v>1.4422999999999999</v>
          </cell>
        </row>
        <row r="3050">
          <cell r="A3050">
            <v>39432</v>
          </cell>
          <cell r="B3050">
            <v>1.4423999999999999</v>
          </cell>
        </row>
        <row r="3051">
          <cell r="A3051">
            <v>39431</v>
          </cell>
          <cell r="B3051">
            <v>1.456</v>
          </cell>
        </row>
        <row r="3052">
          <cell r="A3052">
            <v>39430</v>
          </cell>
          <cell r="B3052">
            <v>1.4685999999999999</v>
          </cell>
        </row>
        <row r="3053">
          <cell r="A3053">
            <v>39429</v>
          </cell>
          <cell r="B3053">
            <v>1.4679</v>
          </cell>
        </row>
        <row r="3054">
          <cell r="A3054">
            <v>39428</v>
          </cell>
          <cell r="B3054">
            <v>1.4706999999999999</v>
          </cell>
        </row>
        <row r="3055">
          <cell r="A3055">
            <v>39427</v>
          </cell>
          <cell r="B3055">
            <v>1.4672000000000001</v>
          </cell>
        </row>
        <row r="3056">
          <cell r="A3056">
            <v>39426</v>
          </cell>
          <cell r="B3056">
            <v>1.4653</v>
          </cell>
        </row>
        <row r="3057">
          <cell r="A3057">
            <v>39425</v>
          </cell>
          <cell r="B3057">
            <v>1.4653</v>
          </cell>
        </row>
        <row r="3058">
          <cell r="A3058">
            <v>39424</v>
          </cell>
          <cell r="B3058">
            <v>1.4635</v>
          </cell>
        </row>
        <row r="3059">
          <cell r="A3059">
            <v>39423</v>
          </cell>
          <cell r="B3059">
            <v>1.4601</v>
          </cell>
        </row>
        <row r="3060">
          <cell r="A3060">
            <v>39422</v>
          </cell>
          <cell r="B3060">
            <v>1.4722</v>
          </cell>
        </row>
        <row r="3061">
          <cell r="A3061">
            <v>39421</v>
          </cell>
          <cell r="B3061">
            <v>1.4694</v>
          </cell>
        </row>
        <row r="3062">
          <cell r="A3062">
            <v>39420</v>
          </cell>
          <cell r="B3062">
            <v>1.4657</v>
          </cell>
        </row>
        <row r="3063">
          <cell r="A3063">
            <v>39419</v>
          </cell>
          <cell r="B3063">
            <v>1.4629000000000001</v>
          </cell>
        </row>
        <row r="3064">
          <cell r="A3064">
            <v>39418</v>
          </cell>
          <cell r="B3064">
            <v>1.4666999999999999</v>
          </cell>
        </row>
        <row r="3065">
          <cell r="A3065">
            <v>39417</v>
          </cell>
          <cell r="B3065">
            <v>1.4739</v>
          </cell>
        </row>
        <row r="3066">
          <cell r="A3066">
            <v>39416</v>
          </cell>
          <cell r="B3066">
            <v>1.4791000000000001</v>
          </cell>
        </row>
        <row r="3067">
          <cell r="A3067">
            <v>39415</v>
          </cell>
          <cell r="B3067">
            <v>1.4790000000000001</v>
          </cell>
        </row>
        <row r="3068">
          <cell r="A3068">
            <v>39414</v>
          </cell>
          <cell r="B3068">
            <v>1.4857</v>
          </cell>
        </row>
        <row r="3069">
          <cell r="A3069">
            <v>39413</v>
          </cell>
          <cell r="B3069">
            <v>1.4839</v>
          </cell>
        </row>
        <row r="3070">
          <cell r="A3070">
            <v>39412</v>
          </cell>
          <cell r="B3070">
            <v>1.4829000000000001</v>
          </cell>
        </row>
        <row r="3071">
          <cell r="A3071">
            <v>39411</v>
          </cell>
          <cell r="B3071">
            <v>1.4833000000000001</v>
          </cell>
        </row>
        <row r="3072">
          <cell r="A3072">
            <v>39410</v>
          </cell>
          <cell r="B3072">
            <v>1.4857</v>
          </cell>
        </row>
        <row r="3073">
          <cell r="A3073">
            <v>39409</v>
          </cell>
          <cell r="B3073">
            <v>1.4847999999999999</v>
          </cell>
        </row>
        <row r="3074">
          <cell r="A3074">
            <v>39408</v>
          </cell>
          <cell r="B3074">
            <v>1.4823</v>
          </cell>
        </row>
        <row r="3075">
          <cell r="A3075">
            <v>39407</v>
          </cell>
          <cell r="B3075">
            <v>1.4722999999999999</v>
          </cell>
        </row>
        <row r="3076">
          <cell r="A3076">
            <v>39406</v>
          </cell>
          <cell r="B3076">
            <v>1.4659</v>
          </cell>
        </row>
        <row r="3077">
          <cell r="A3077">
            <v>39405</v>
          </cell>
          <cell r="B3077">
            <v>1.4658</v>
          </cell>
        </row>
        <row r="3078">
          <cell r="A3078">
            <v>39404</v>
          </cell>
          <cell r="B3078">
            <v>1.4657</v>
          </cell>
        </row>
        <row r="3079">
          <cell r="A3079">
            <v>39403</v>
          </cell>
          <cell r="B3079">
            <v>1.4625999999999999</v>
          </cell>
        </row>
        <row r="3080">
          <cell r="A3080">
            <v>39402</v>
          </cell>
          <cell r="B3080">
            <v>1.4649000000000001</v>
          </cell>
        </row>
        <row r="3081">
          <cell r="A3081">
            <v>39401</v>
          </cell>
          <cell r="B3081">
            <v>1.4658</v>
          </cell>
        </row>
        <row r="3082">
          <cell r="A3082">
            <v>39400</v>
          </cell>
          <cell r="B3082">
            <v>1.458</v>
          </cell>
        </row>
        <row r="3083">
          <cell r="A3083">
            <v>39399</v>
          </cell>
          <cell r="B3083">
            <v>1.4605999999999999</v>
          </cell>
        </row>
        <row r="3084">
          <cell r="A3084">
            <v>39398</v>
          </cell>
          <cell r="B3084">
            <v>1.4673</v>
          </cell>
        </row>
        <row r="3085">
          <cell r="A3085">
            <v>39397</v>
          </cell>
          <cell r="B3085">
            <v>1.4673</v>
          </cell>
        </row>
        <row r="3086">
          <cell r="A3086">
            <v>39396</v>
          </cell>
          <cell r="B3086">
            <v>1.4692000000000001</v>
          </cell>
        </row>
        <row r="3087">
          <cell r="A3087">
            <v>39395</v>
          </cell>
          <cell r="B3087">
            <v>1.4656</v>
          </cell>
        </row>
        <row r="3088">
          <cell r="A3088">
            <v>39394</v>
          </cell>
          <cell r="B3088">
            <v>1.4633</v>
          </cell>
        </row>
        <row r="3089">
          <cell r="A3089">
            <v>39393</v>
          </cell>
          <cell r="B3089">
            <v>1.4513</v>
          </cell>
        </row>
        <row r="3090">
          <cell r="A3090">
            <v>39392</v>
          </cell>
          <cell r="B3090">
            <v>1.4483999999999999</v>
          </cell>
        </row>
        <row r="3091">
          <cell r="A3091">
            <v>39391</v>
          </cell>
          <cell r="B3091">
            <v>1.4512</v>
          </cell>
        </row>
        <row r="3092">
          <cell r="A3092">
            <v>39390</v>
          </cell>
          <cell r="B3092">
            <v>1.4503999999999999</v>
          </cell>
        </row>
        <row r="3093">
          <cell r="A3093">
            <v>39389</v>
          </cell>
          <cell r="B3093">
            <v>1.4462999999999999</v>
          </cell>
        </row>
        <row r="3094">
          <cell r="A3094">
            <v>39388</v>
          </cell>
          <cell r="B3094">
            <v>1.4452</v>
          </cell>
        </row>
        <row r="3095">
          <cell r="A3095">
            <v>39387</v>
          </cell>
          <cell r="B3095">
            <v>1.4446000000000001</v>
          </cell>
        </row>
        <row r="3096">
          <cell r="A3096">
            <v>39386</v>
          </cell>
          <cell r="B3096">
            <v>1.4410000000000001</v>
          </cell>
        </row>
        <row r="3097">
          <cell r="A3097">
            <v>39385</v>
          </cell>
          <cell r="B3097">
            <v>1.4412</v>
          </cell>
        </row>
        <row r="3098">
          <cell r="A3098">
            <v>39384</v>
          </cell>
          <cell r="B3098">
            <v>1.4389000000000001</v>
          </cell>
        </row>
        <row r="3099">
          <cell r="A3099">
            <v>39383</v>
          </cell>
          <cell r="B3099">
            <v>1.4388000000000001</v>
          </cell>
        </row>
        <row r="3100">
          <cell r="A3100">
            <v>39382</v>
          </cell>
          <cell r="B3100">
            <v>1.4354</v>
          </cell>
        </row>
        <row r="3101">
          <cell r="A3101">
            <v>39381</v>
          </cell>
          <cell r="B3101">
            <v>1.4282999999999999</v>
          </cell>
        </row>
        <row r="3102">
          <cell r="A3102">
            <v>39380</v>
          </cell>
          <cell r="B3102">
            <v>1.4244000000000001</v>
          </cell>
        </row>
        <row r="3103">
          <cell r="A3103">
            <v>39379</v>
          </cell>
          <cell r="B3103">
            <v>1.4213</v>
          </cell>
        </row>
        <row r="3104">
          <cell r="A3104">
            <v>39378</v>
          </cell>
          <cell r="B3104">
            <v>1.4258</v>
          </cell>
        </row>
        <row r="3105">
          <cell r="A3105">
            <v>39377</v>
          </cell>
          <cell r="B3105">
            <v>1.4298</v>
          </cell>
        </row>
        <row r="3106">
          <cell r="A3106">
            <v>39376</v>
          </cell>
          <cell r="B3106">
            <v>1.4296</v>
          </cell>
        </row>
        <row r="3107">
          <cell r="A3107">
            <v>39375</v>
          </cell>
          <cell r="B3107">
            <v>1.4285000000000001</v>
          </cell>
        </row>
        <row r="3108">
          <cell r="A3108">
            <v>39374</v>
          </cell>
          <cell r="B3108">
            <v>1.425</v>
          </cell>
        </row>
        <row r="3109">
          <cell r="A3109">
            <v>39373</v>
          </cell>
          <cell r="B3109">
            <v>1.4181999999999999</v>
          </cell>
        </row>
        <row r="3110">
          <cell r="A3110">
            <v>39372</v>
          </cell>
          <cell r="B3110">
            <v>1.4182999999999999</v>
          </cell>
        </row>
        <row r="3111">
          <cell r="A3111">
            <v>39371</v>
          </cell>
          <cell r="B3111">
            <v>1.4194</v>
          </cell>
        </row>
        <row r="3112">
          <cell r="A3112">
            <v>39370</v>
          </cell>
          <cell r="B3112">
            <v>1.4173</v>
          </cell>
        </row>
        <row r="3113">
          <cell r="A3113">
            <v>39369</v>
          </cell>
          <cell r="B3113">
            <v>1.4175</v>
          </cell>
        </row>
        <row r="3114">
          <cell r="A3114">
            <v>39368</v>
          </cell>
          <cell r="B3114">
            <v>1.4185000000000001</v>
          </cell>
        </row>
        <row r="3115">
          <cell r="A3115">
            <v>39367</v>
          </cell>
          <cell r="B3115">
            <v>1.4178999999999999</v>
          </cell>
        </row>
        <row r="3116">
          <cell r="A3116">
            <v>39366</v>
          </cell>
          <cell r="B3116">
            <v>1.4126000000000001</v>
          </cell>
        </row>
        <row r="3117">
          <cell r="A3117">
            <v>39365</v>
          </cell>
          <cell r="B3117">
            <v>1.405</v>
          </cell>
        </row>
        <row r="3118">
          <cell r="A3118">
            <v>39364</v>
          </cell>
          <cell r="B3118">
            <v>1.4103000000000001</v>
          </cell>
        </row>
        <row r="3119">
          <cell r="A3119">
            <v>39363</v>
          </cell>
          <cell r="B3119">
            <v>1.413</v>
          </cell>
        </row>
        <row r="3120">
          <cell r="A3120">
            <v>39362</v>
          </cell>
          <cell r="B3120">
            <v>1.413</v>
          </cell>
        </row>
        <row r="3121">
          <cell r="A3121">
            <v>39361</v>
          </cell>
          <cell r="B3121">
            <v>1.413</v>
          </cell>
        </row>
        <row r="3122">
          <cell r="A3122">
            <v>39360</v>
          </cell>
          <cell r="B3122">
            <v>1.4106000000000001</v>
          </cell>
        </row>
        <row r="3123">
          <cell r="A3123">
            <v>39359</v>
          </cell>
          <cell r="B3123">
            <v>1.4158999999999999</v>
          </cell>
        </row>
        <row r="3124">
          <cell r="A3124">
            <v>39358</v>
          </cell>
          <cell r="B3124">
            <v>1.4193</v>
          </cell>
        </row>
        <row r="3125">
          <cell r="A3125">
            <v>39357</v>
          </cell>
          <cell r="B3125">
            <v>1.4247000000000001</v>
          </cell>
        </row>
        <row r="3126">
          <cell r="A3126">
            <v>39356</v>
          </cell>
          <cell r="B3126">
            <v>1.4261999999999999</v>
          </cell>
        </row>
        <row r="3127">
          <cell r="A3127">
            <v>39355</v>
          </cell>
          <cell r="B3127">
            <v>1.4261999999999999</v>
          </cell>
        </row>
        <row r="3128">
          <cell r="A3128">
            <v>39354</v>
          </cell>
          <cell r="B3128">
            <v>1.4186000000000001</v>
          </cell>
        </row>
        <row r="3129">
          <cell r="A3129">
            <v>39353</v>
          </cell>
          <cell r="B3129">
            <v>1.4145000000000001</v>
          </cell>
        </row>
        <row r="3130">
          <cell r="A3130">
            <v>39352</v>
          </cell>
          <cell r="B3130">
            <v>1.4133</v>
          </cell>
        </row>
        <row r="3131">
          <cell r="A3131">
            <v>39351</v>
          </cell>
          <cell r="B3131">
            <v>1.4097999999999999</v>
          </cell>
        </row>
        <row r="3132">
          <cell r="A3132">
            <v>39350</v>
          </cell>
          <cell r="B3132">
            <v>1.4098999999999999</v>
          </cell>
        </row>
        <row r="3133">
          <cell r="A3133">
            <v>39349</v>
          </cell>
          <cell r="B3133">
            <v>1.4086000000000001</v>
          </cell>
        </row>
        <row r="3134">
          <cell r="A3134">
            <v>39348</v>
          </cell>
          <cell r="B3134">
            <v>1.4086000000000001</v>
          </cell>
        </row>
        <row r="3135">
          <cell r="A3135">
            <v>39347</v>
          </cell>
          <cell r="B3135">
            <v>1.4075</v>
          </cell>
        </row>
        <row r="3136">
          <cell r="A3136">
            <v>39346</v>
          </cell>
          <cell r="B3136">
            <v>1.4018999999999999</v>
          </cell>
        </row>
        <row r="3137">
          <cell r="A3137">
            <v>39345</v>
          </cell>
          <cell r="B3137">
            <v>1.3968</v>
          </cell>
        </row>
        <row r="3138">
          <cell r="A3138">
            <v>39344</v>
          </cell>
          <cell r="B3138">
            <v>1.3872</v>
          </cell>
        </row>
        <row r="3139">
          <cell r="A3139">
            <v>39343</v>
          </cell>
          <cell r="B3139">
            <v>1.3869</v>
          </cell>
        </row>
        <row r="3140">
          <cell r="A3140">
            <v>39342</v>
          </cell>
          <cell r="B3140">
            <v>1.387</v>
          </cell>
        </row>
        <row r="3141">
          <cell r="A3141">
            <v>39341</v>
          </cell>
          <cell r="B3141">
            <v>1.387</v>
          </cell>
        </row>
        <row r="3142">
          <cell r="A3142">
            <v>39340</v>
          </cell>
          <cell r="B3142">
            <v>1.3871</v>
          </cell>
        </row>
        <row r="3143">
          <cell r="A3143">
            <v>39339</v>
          </cell>
          <cell r="B3143">
            <v>1.3894</v>
          </cell>
        </row>
        <row r="3144">
          <cell r="A3144">
            <v>39338</v>
          </cell>
          <cell r="B3144">
            <v>1.3863000000000001</v>
          </cell>
        </row>
        <row r="3145">
          <cell r="A3145">
            <v>39337</v>
          </cell>
          <cell r="B3145">
            <v>1.3808</v>
          </cell>
        </row>
        <row r="3146">
          <cell r="A3146">
            <v>39336</v>
          </cell>
          <cell r="B3146">
            <v>1.3786</v>
          </cell>
        </row>
        <row r="3147">
          <cell r="A3147">
            <v>39335</v>
          </cell>
          <cell r="B3147">
            <v>1.3763000000000001</v>
          </cell>
        </row>
        <row r="3148">
          <cell r="A3148">
            <v>39334</v>
          </cell>
          <cell r="B3148">
            <v>1.3763000000000001</v>
          </cell>
        </row>
        <row r="3149">
          <cell r="A3149">
            <v>39333</v>
          </cell>
          <cell r="B3149">
            <v>1.3709</v>
          </cell>
        </row>
        <row r="3150">
          <cell r="A3150">
            <v>39332</v>
          </cell>
          <cell r="B3150">
            <v>1.3660000000000001</v>
          </cell>
        </row>
        <row r="3151">
          <cell r="A3151">
            <v>39331</v>
          </cell>
          <cell r="B3151">
            <v>1.3613</v>
          </cell>
        </row>
        <row r="3152">
          <cell r="A3152">
            <v>39330</v>
          </cell>
          <cell r="B3152">
            <v>1.3603000000000001</v>
          </cell>
        </row>
        <row r="3153">
          <cell r="A3153">
            <v>39329</v>
          </cell>
          <cell r="B3153">
            <v>1.3631</v>
          </cell>
        </row>
        <row r="3154">
          <cell r="A3154">
            <v>39328</v>
          </cell>
          <cell r="B3154">
            <v>1.3625</v>
          </cell>
        </row>
        <row r="3155">
          <cell r="A3155">
            <v>39327</v>
          </cell>
          <cell r="B3155">
            <v>1.3624000000000001</v>
          </cell>
        </row>
        <row r="3156">
          <cell r="A3156">
            <v>39326</v>
          </cell>
          <cell r="B3156">
            <v>1.3654999999999999</v>
          </cell>
        </row>
        <row r="3157">
          <cell r="A3157">
            <v>39325</v>
          </cell>
          <cell r="B3157">
            <v>1.3645</v>
          </cell>
        </row>
        <row r="3158">
          <cell r="A3158">
            <v>39324</v>
          </cell>
          <cell r="B3158">
            <v>1.3613</v>
          </cell>
        </row>
        <row r="3159">
          <cell r="A3159">
            <v>39323</v>
          </cell>
          <cell r="B3159">
            <v>1.3638999999999999</v>
          </cell>
        </row>
        <row r="3160">
          <cell r="A3160">
            <v>39322</v>
          </cell>
          <cell r="B3160">
            <v>1.3662000000000001</v>
          </cell>
        </row>
        <row r="3161">
          <cell r="A3161">
            <v>39321</v>
          </cell>
          <cell r="B3161">
            <v>1.367</v>
          </cell>
        </row>
        <row r="3162">
          <cell r="A3162">
            <v>39320</v>
          </cell>
          <cell r="B3162">
            <v>1.367</v>
          </cell>
        </row>
        <row r="3163">
          <cell r="A3163">
            <v>39319</v>
          </cell>
          <cell r="B3163">
            <v>1.3596999999999999</v>
          </cell>
        </row>
        <row r="3164">
          <cell r="A3164">
            <v>39318</v>
          </cell>
          <cell r="B3164">
            <v>1.3555999999999999</v>
          </cell>
        </row>
        <row r="3165">
          <cell r="A3165">
            <v>39317</v>
          </cell>
          <cell r="B3165">
            <v>1.3487</v>
          </cell>
        </row>
        <row r="3166">
          <cell r="A3166">
            <v>39316</v>
          </cell>
          <cell r="B3166">
            <v>1.3478000000000001</v>
          </cell>
        </row>
        <row r="3167">
          <cell r="A3167">
            <v>39315</v>
          </cell>
          <cell r="B3167">
            <v>1.3485</v>
          </cell>
        </row>
        <row r="3168">
          <cell r="A3168">
            <v>39314</v>
          </cell>
          <cell r="B3168">
            <v>1.347</v>
          </cell>
        </row>
        <row r="3169">
          <cell r="A3169">
            <v>39313</v>
          </cell>
          <cell r="B3169">
            <v>1.347</v>
          </cell>
        </row>
        <row r="3170">
          <cell r="A3170">
            <v>39312</v>
          </cell>
          <cell r="B3170">
            <v>1.3447</v>
          </cell>
        </row>
        <row r="3171">
          <cell r="A3171">
            <v>39311</v>
          </cell>
          <cell r="B3171">
            <v>1.3414999999999999</v>
          </cell>
        </row>
        <row r="3172">
          <cell r="A3172">
            <v>39310</v>
          </cell>
          <cell r="B3172">
            <v>1.3498000000000001</v>
          </cell>
        </row>
        <row r="3173">
          <cell r="A3173">
            <v>39309</v>
          </cell>
          <cell r="B3173">
            <v>1.359</v>
          </cell>
        </row>
        <row r="3174">
          <cell r="A3174">
            <v>39308</v>
          </cell>
          <cell r="B3174">
            <v>1.3665</v>
          </cell>
        </row>
        <row r="3175">
          <cell r="A3175">
            <v>39307</v>
          </cell>
          <cell r="B3175">
            <v>1.3689</v>
          </cell>
        </row>
        <row r="3176">
          <cell r="A3176">
            <v>39306</v>
          </cell>
          <cell r="B3176">
            <v>1.3689</v>
          </cell>
        </row>
        <row r="3177">
          <cell r="A3177">
            <v>39305</v>
          </cell>
          <cell r="B3177">
            <v>1.3675999999999999</v>
          </cell>
        </row>
        <row r="3178">
          <cell r="A3178">
            <v>39304</v>
          </cell>
          <cell r="B3178">
            <v>1.3755999999999999</v>
          </cell>
        </row>
        <row r="3179">
          <cell r="A3179">
            <v>39303</v>
          </cell>
          <cell r="B3179">
            <v>1.3767</v>
          </cell>
        </row>
        <row r="3180">
          <cell r="A3180">
            <v>39302</v>
          </cell>
          <cell r="B3180">
            <v>1.3787</v>
          </cell>
        </row>
        <row r="3181">
          <cell r="A3181">
            <v>39301</v>
          </cell>
          <cell r="B3181">
            <v>1.3809</v>
          </cell>
        </row>
        <row r="3182">
          <cell r="A3182">
            <v>39300</v>
          </cell>
          <cell r="B3182">
            <v>1.3769</v>
          </cell>
        </row>
        <row r="3183">
          <cell r="A3183">
            <v>39299</v>
          </cell>
          <cell r="B3183">
            <v>1.3769</v>
          </cell>
        </row>
        <row r="3184">
          <cell r="A3184">
            <v>39298</v>
          </cell>
          <cell r="B3184">
            <v>1.3722000000000001</v>
          </cell>
        </row>
        <row r="3185">
          <cell r="A3185">
            <v>39297</v>
          </cell>
          <cell r="B3185">
            <v>1.367</v>
          </cell>
        </row>
        <row r="3186">
          <cell r="A3186">
            <v>39296</v>
          </cell>
          <cell r="B3186">
            <v>1.3667</v>
          </cell>
        </row>
        <row r="3187">
          <cell r="A3187">
            <v>39295</v>
          </cell>
          <cell r="B3187">
            <v>1.3704000000000001</v>
          </cell>
        </row>
        <row r="3188">
          <cell r="A3188">
            <v>39294</v>
          </cell>
          <cell r="B3188">
            <v>1.3653999999999999</v>
          </cell>
        </row>
        <row r="3189">
          <cell r="A3189">
            <v>39293</v>
          </cell>
          <cell r="B3189">
            <v>1.363</v>
          </cell>
        </row>
        <row r="3190">
          <cell r="A3190">
            <v>39292</v>
          </cell>
          <cell r="B3190">
            <v>1.363</v>
          </cell>
        </row>
        <row r="3191">
          <cell r="A3191">
            <v>39291</v>
          </cell>
          <cell r="B3191">
            <v>1.3695999999999999</v>
          </cell>
        </row>
        <row r="3192">
          <cell r="A3192">
            <v>39290</v>
          </cell>
          <cell r="B3192">
            <v>1.3722000000000001</v>
          </cell>
        </row>
        <row r="3193">
          <cell r="A3193">
            <v>39289</v>
          </cell>
          <cell r="B3193">
            <v>1.377</v>
          </cell>
        </row>
        <row r="3194">
          <cell r="A3194">
            <v>39288</v>
          </cell>
          <cell r="B3194">
            <v>1.3822000000000001</v>
          </cell>
        </row>
        <row r="3195">
          <cell r="A3195">
            <v>39287</v>
          </cell>
          <cell r="B3195">
            <v>1.3822000000000001</v>
          </cell>
        </row>
        <row r="3196">
          <cell r="A3196">
            <v>39286</v>
          </cell>
          <cell r="B3196">
            <v>1.3822000000000001</v>
          </cell>
        </row>
        <row r="3197">
          <cell r="A3197">
            <v>39285</v>
          </cell>
          <cell r="B3197">
            <v>1.3822000000000001</v>
          </cell>
        </row>
        <row r="3198">
          <cell r="A3198">
            <v>39284</v>
          </cell>
          <cell r="B3198">
            <v>1.3804000000000001</v>
          </cell>
        </row>
        <row r="3199">
          <cell r="A3199">
            <v>39283</v>
          </cell>
          <cell r="B3199">
            <v>1.3807</v>
          </cell>
        </row>
        <row r="3200">
          <cell r="A3200">
            <v>39282</v>
          </cell>
          <cell r="B3200">
            <v>1.3797999999999999</v>
          </cell>
        </row>
        <row r="3201">
          <cell r="A3201">
            <v>39281</v>
          </cell>
          <cell r="B3201">
            <v>1.3778999999999999</v>
          </cell>
        </row>
        <row r="3202">
          <cell r="A3202">
            <v>39280</v>
          </cell>
          <cell r="B3202">
            <v>1.3782000000000001</v>
          </cell>
        </row>
        <row r="3203">
          <cell r="A3203">
            <v>39279</v>
          </cell>
          <cell r="B3203">
            <v>1.3778999999999999</v>
          </cell>
        </row>
        <row r="3204">
          <cell r="A3204">
            <v>39278</v>
          </cell>
          <cell r="B3204">
            <v>1.3778999999999999</v>
          </cell>
        </row>
        <row r="3205">
          <cell r="A3205">
            <v>39277</v>
          </cell>
          <cell r="B3205">
            <v>1.3784000000000001</v>
          </cell>
        </row>
        <row r="3206">
          <cell r="A3206">
            <v>39276</v>
          </cell>
          <cell r="B3206">
            <v>1.3767</v>
          </cell>
        </row>
        <row r="3207">
          <cell r="A3207">
            <v>39275</v>
          </cell>
          <cell r="B3207">
            <v>1.3751</v>
          </cell>
        </row>
        <row r="3208">
          <cell r="A3208">
            <v>39274</v>
          </cell>
          <cell r="B3208">
            <v>1.3653</v>
          </cell>
        </row>
        <row r="3209">
          <cell r="A3209">
            <v>39273</v>
          </cell>
          <cell r="B3209">
            <v>1.3623000000000001</v>
          </cell>
        </row>
        <row r="3210">
          <cell r="A3210">
            <v>39272</v>
          </cell>
          <cell r="B3210">
            <v>1.3623000000000001</v>
          </cell>
        </row>
        <row r="3211">
          <cell r="A3211">
            <v>39271</v>
          </cell>
          <cell r="B3211">
            <v>1.3623000000000001</v>
          </cell>
        </row>
        <row r="3212">
          <cell r="A3212">
            <v>39270</v>
          </cell>
          <cell r="B3212">
            <v>1.3601000000000001</v>
          </cell>
        </row>
        <row r="3213">
          <cell r="A3213">
            <v>39269</v>
          </cell>
          <cell r="B3213">
            <v>1.3614999999999999</v>
          </cell>
        </row>
        <row r="3214">
          <cell r="A3214">
            <v>39268</v>
          </cell>
          <cell r="B3214">
            <v>1.3614999999999999</v>
          </cell>
        </row>
        <row r="3215">
          <cell r="A3215">
            <v>39267</v>
          </cell>
          <cell r="B3215">
            <v>1.3614999999999999</v>
          </cell>
        </row>
        <row r="3216">
          <cell r="A3216">
            <v>39266</v>
          </cell>
          <cell r="B3216">
            <v>1.357</v>
          </cell>
        </row>
        <row r="3217">
          <cell r="A3217">
            <v>39265</v>
          </cell>
          <cell r="B3217">
            <v>1.3535999999999999</v>
          </cell>
        </row>
        <row r="3218">
          <cell r="A3218">
            <v>39264</v>
          </cell>
          <cell r="B3218">
            <v>1.3535999999999999</v>
          </cell>
        </row>
        <row r="3219">
          <cell r="A3219">
            <v>39263</v>
          </cell>
          <cell r="B3219">
            <v>1.3473999999999999</v>
          </cell>
        </row>
        <row r="3220">
          <cell r="A3220">
            <v>39262</v>
          </cell>
          <cell r="B3220">
            <v>1.3460000000000001</v>
          </cell>
        </row>
        <row r="3221">
          <cell r="A3221">
            <v>39261</v>
          </cell>
          <cell r="B3221">
            <v>1.3441000000000001</v>
          </cell>
        </row>
        <row r="3222">
          <cell r="A3222">
            <v>39260</v>
          </cell>
          <cell r="B3222">
            <v>1.3460000000000001</v>
          </cell>
        </row>
        <row r="3223">
          <cell r="A3223">
            <v>39259</v>
          </cell>
          <cell r="B3223">
            <v>1.3460000000000001</v>
          </cell>
        </row>
        <row r="3224">
          <cell r="A3224">
            <v>39258</v>
          </cell>
          <cell r="B3224">
            <v>1.3464</v>
          </cell>
        </row>
        <row r="3225">
          <cell r="A3225">
            <v>39257</v>
          </cell>
          <cell r="B3225">
            <v>1.3464</v>
          </cell>
        </row>
        <row r="3226">
          <cell r="A3226">
            <v>39256</v>
          </cell>
          <cell r="B3226">
            <v>1.3409</v>
          </cell>
        </row>
        <row r="3227">
          <cell r="A3227">
            <v>39255</v>
          </cell>
          <cell r="B3227">
            <v>1.3392999999999999</v>
          </cell>
        </row>
        <row r="3228">
          <cell r="A3228">
            <v>39254</v>
          </cell>
          <cell r="B3228">
            <v>1.3425</v>
          </cell>
        </row>
        <row r="3229">
          <cell r="A3229">
            <v>39253</v>
          </cell>
          <cell r="B3229">
            <v>1.3413999999999999</v>
          </cell>
        </row>
        <row r="3230">
          <cell r="A3230">
            <v>39252</v>
          </cell>
          <cell r="B3230">
            <v>1.34</v>
          </cell>
        </row>
        <row r="3231">
          <cell r="A3231">
            <v>39251</v>
          </cell>
          <cell r="B3231">
            <v>1.3384</v>
          </cell>
        </row>
        <row r="3232">
          <cell r="A3232">
            <v>39250</v>
          </cell>
          <cell r="B3232">
            <v>1.3384</v>
          </cell>
        </row>
        <row r="3233">
          <cell r="A3233">
            <v>39249</v>
          </cell>
          <cell r="B3233">
            <v>1.333</v>
          </cell>
        </row>
        <row r="3234">
          <cell r="A3234">
            <v>39248</v>
          </cell>
          <cell r="B3234">
            <v>1.3307</v>
          </cell>
        </row>
        <row r="3235">
          <cell r="A3235">
            <v>39247</v>
          </cell>
          <cell r="B3235">
            <v>1.3294999999999999</v>
          </cell>
        </row>
        <row r="3236">
          <cell r="A3236">
            <v>39246</v>
          </cell>
          <cell r="B3236">
            <v>1.3344</v>
          </cell>
        </row>
        <row r="3237">
          <cell r="A3237">
            <v>39245</v>
          </cell>
          <cell r="B3237">
            <v>1.3351</v>
          </cell>
        </row>
        <row r="3238">
          <cell r="A3238">
            <v>39244</v>
          </cell>
          <cell r="B3238">
            <v>1.3368</v>
          </cell>
        </row>
        <row r="3239">
          <cell r="A3239">
            <v>39243</v>
          </cell>
          <cell r="B3239">
            <v>1.3368</v>
          </cell>
        </row>
        <row r="3240">
          <cell r="A3240">
            <v>39242</v>
          </cell>
          <cell r="B3240">
            <v>1.339</v>
          </cell>
        </row>
        <row r="3241">
          <cell r="A3241">
            <v>39241</v>
          </cell>
          <cell r="B3241">
            <v>1.3481000000000001</v>
          </cell>
        </row>
        <row r="3242">
          <cell r="A3242">
            <v>39240</v>
          </cell>
          <cell r="B3242">
            <v>1.3514999999999999</v>
          </cell>
        </row>
        <row r="3243">
          <cell r="A3243">
            <v>39239</v>
          </cell>
          <cell r="B3243">
            <v>1.3508</v>
          </cell>
        </row>
        <row r="3244">
          <cell r="A3244">
            <v>39238</v>
          </cell>
          <cell r="B3244">
            <v>1.3460000000000001</v>
          </cell>
        </row>
        <row r="3245">
          <cell r="A3245">
            <v>39237</v>
          </cell>
          <cell r="B3245">
            <v>1.3446</v>
          </cell>
        </row>
        <row r="3246">
          <cell r="A3246">
            <v>39236</v>
          </cell>
          <cell r="B3246">
            <v>1.3446</v>
          </cell>
        </row>
        <row r="3247">
          <cell r="A3247">
            <v>39235</v>
          </cell>
          <cell r="B3247">
            <v>1.3443000000000001</v>
          </cell>
        </row>
        <row r="3248">
          <cell r="A3248">
            <v>39234</v>
          </cell>
          <cell r="B3248">
            <v>1.3441000000000001</v>
          </cell>
        </row>
        <row r="3249">
          <cell r="A3249">
            <v>39233</v>
          </cell>
          <cell r="B3249">
            <v>1.3436999999999999</v>
          </cell>
        </row>
        <row r="3250">
          <cell r="A3250">
            <v>39232</v>
          </cell>
          <cell r="B3250">
            <v>1.3461000000000001</v>
          </cell>
        </row>
        <row r="3251">
          <cell r="A3251">
            <v>39231</v>
          </cell>
          <cell r="B3251">
            <v>1.3452</v>
          </cell>
        </row>
        <row r="3252">
          <cell r="A3252">
            <v>39230</v>
          </cell>
          <cell r="B3252">
            <v>1.3435999999999999</v>
          </cell>
        </row>
        <row r="3253">
          <cell r="A3253">
            <v>39229</v>
          </cell>
          <cell r="B3253">
            <v>1.3435999999999999</v>
          </cell>
        </row>
        <row r="3254">
          <cell r="A3254">
            <v>39228</v>
          </cell>
          <cell r="B3254">
            <v>1.3434999999999999</v>
          </cell>
        </row>
        <row r="3255">
          <cell r="A3255">
            <v>39227</v>
          </cell>
          <cell r="B3255">
            <v>1.3445</v>
          </cell>
        </row>
        <row r="3256">
          <cell r="A3256">
            <v>39226</v>
          </cell>
          <cell r="B3256">
            <v>1.3458000000000001</v>
          </cell>
        </row>
        <row r="3257">
          <cell r="A3257">
            <v>39225</v>
          </cell>
          <cell r="B3257">
            <v>1.3458000000000001</v>
          </cell>
        </row>
        <row r="3258">
          <cell r="A3258">
            <v>39224</v>
          </cell>
          <cell r="B3258">
            <v>1.3489</v>
          </cell>
        </row>
        <row r="3259">
          <cell r="A3259">
            <v>39223</v>
          </cell>
          <cell r="B3259">
            <v>1.3504</v>
          </cell>
        </row>
        <row r="3260">
          <cell r="A3260">
            <v>39222</v>
          </cell>
          <cell r="B3260">
            <v>1.3503000000000001</v>
          </cell>
        </row>
        <row r="3261">
          <cell r="A3261">
            <v>39221</v>
          </cell>
          <cell r="B3261">
            <v>1.3492999999999999</v>
          </cell>
        </row>
        <row r="3262">
          <cell r="A3262">
            <v>39220</v>
          </cell>
          <cell r="B3262">
            <v>1.3513999999999999</v>
          </cell>
        </row>
        <row r="3263">
          <cell r="A3263">
            <v>39219</v>
          </cell>
          <cell r="B3263">
            <v>1.3575999999999999</v>
          </cell>
        </row>
        <row r="3264">
          <cell r="A3264">
            <v>39218</v>
          </cell>
          <cell r="B3264">
            <v>1.3554999999999999</v>
          </cell>
        </row>
        <row r="3265">
          <cell r="A3265">
            <v>39217</v>
          </cell>
          <cell r="B3265">
            <v>1.3541000000000001</v>
          </cell>
        </row>
        <row r="3266">
          <cell r="A3266">
            <v>39216</v>
          </cell>
          <cell r="B3266">
            <v>1.3520000000000001</v>
          </cell>
        </row>
        <row r="3267">
          <cell r="A3267">
            <v>39215</v>
          </cell>
          <cell r="B3267">
            <v>1.3520000000000001</v>
          </cell>
        </row>
        <row r="3268">
          <cell r="A3268">
            <v>39214</v>
          </cell>
          <cell r="B3268">
            <v>1.349</v>
          </cell>
        </row>
        <row r="3269">
          <cell r="A3269">
            <v>39213</v>
          </cell>
          <cell r="B3269">
            <v>1.3523000000000001</v>
          </cell>
        </row>
        <row r="3270">
          <cell r="A3270">
            <v>39212</v>
          </cell>
          <cell r="B3270">
            <v>1.3542000000000001</v>
          </cell>
        </row>
        <row r="3271">
          <cell r="A3271">
            <v>39211</v>
          </cell>
          <cell r="B3271">
            <v>1.3577999999999999</v>
          </cell>
        </row>
        <row r="3272">
          <cell r="A3272">
            <v>39210</v>
          </cell>
          <cell r="B3272">
            <v>1.3606</v>
          </cell>
        </row>
        <row r="3273">
          <cell r="A3273">
            <v>39209</v>
          </cell>
          <cell r="B3273">
            <v>1.3587</v>
          </cell>
        </row>
        <row r="3274">
          <cell r="A3274">
            <v>39208</v>
          </cell>
          <cell r="B3274">
            <v>1.3586</v>
          </cell>
        </row>
        <row r="3275">
          <cell r="A3275">
            <v>39207</v>
          </cell>
          <cell r="B3275">
            <v>1.3565</v>
          </cell>
        </row>
        <row r="3276">
          <cell r="A3276">
            <v>39206</v>
          </cell>
          <cell r="B3276">
            <v>1.3589</v>
          </cell>
        </row>
        <row r="3277">
          <cell r="A3277">
            <v>39205</v>
          </cell>
          <cell r="B3277">
            <v>1.359</v>
          </cell>
        </row>
        <row r="3278">
          <cell r="A3278">
            <v>39204</v>
          </cell>
          <cell r="B3278">
            <v>1.3637999999999999</v>
          </cell>
        </row>
        <row r="3279">
          <cell r="A3279">
            <v>39203</v>
          </cell>
          <cell r="B3279">
            <v>1.3631</v>
          </cell>
        </row>
        <row r="3280">
          <cell r="A3280">
            <v>39202</v>
          </cell>
          <cell r="B3280">
            <v>1.3647</v>
          </cell>
        </row>
        <row r="3281">
          <cell r="A3281">
            <v>39201</v>
          </cell>
          <cell r="B3281">
            <v>1.3647</v>
          </cell>
        </row>
        <row r="3282">
          <cell r="A3282">
            <v>39200</v>
          </cell>
          <cell r="B3282">
            <v>1.3615999999999999</v>
          </cell>
        </row>
        <row r="3283">
          <cell r="A3283">
            <v>39199</v>
          </cell>
          <cell r="B3283">
            <v>1.3625</v>
          </cell>
        </row>
        <row r="3284">
          <cell r="A3284">
            <v>39198</v>
          </cell>
          <cell r="B3284">
            <v>1.3641000000000001</v>
          </cell>
        </row>
        <row r="3285">
          <cell r="A3285">
            <v>39197</v>
          </cell>
          <cell r="B3285">
            <v>1.3583000000000001</v>
          </cell>
        </row>
        <row r="3286">
          <cell r="A3286">
            <v>39196</v>
          </cell>
          <cell r="B3286">
            <v>1.3577999999999999</v>
          </cell>
        </row>
        <row r="3287">
          <cell r="A3287">
            <v>39195</v>
          </cell>
          <cell r="B3287">
            <v>1.3585</v>
          </cell>
        </row>
        <row r="3288">
          <cell r="A3288">
            <v>39194</v>
          </cell>
          <cell r="B3288">
            <v>1.3585</v>
          </cell>
        </row>
        <row r="3289">
          <cell r="A3289">
            <v>39193</v>
          </cell>
          <cell r="B3289">
            <v>1.361</v>
          </cell>
        </row>
        <row r="3290">
          <cell r="A3290">
            <v>39192</v>
          </cell>
          <cell r="B3290">
            <v>1.3596999999999999</v>
          </cell>
        </row>
        <row r="3291">
          <cell r="A3291">
            <v>39191</v>
          </cell>
          <cell r="B3291">
            <v>1.3584000000000001</v>
          </cell>
        </row>
        <row r="3292">
          <cell r="A3292">
            <v>39190</v>
          </cell>
          <cell r="B3292">
            <v>1.3547</v>
          </cell>
        </row>
        <row r="3293">
          <cell r="A3293">
            <v>39189</v>
          </cell>
          <cell r="B3293">
            <v>1.3552999999999999</v>
          </cell>
        </row>
        <row r="3294">
          <cell r="A3294">
            <v>39188</v>
          </cell>
          <cell r="B3294">
            <v>1.3523000000000001</v>
          </cell>
        </row>
        <row r="3295">
          <cell r="A3295">
            <v>39187</v>
          </cell>
          <cell r="B3295">
            <v>1.3523000000000001</v>
          </cell>
        </row>
        <row r="3296">
          <cell r="A3296">
            <v>39186</v>
          </cell>
          <cell r="B3296">
            <v>1.3515999999999999</v>
          </cell>
        </row>
        <row r="3297">
          <cell r="A3297">
            <v>39185</v>
          </cell>
          <cell r="B3297">
            <v>1.3460000000000001</v>
          </cell>
        </row>
        <row r="3298">
          <cell r="A3298">
            <v>39184</v>
          </cell>
          <cell r="B3298">
            <v>1.3426</v>
          </cell>
        </row>
        <row r="3299">
          <cell r="A3299">
            <v>39183</v>
          </cell>
          <cell r="B3299">
            <v>1.3408</v>
          </cell>
        </row>
        <row r="3300">
          <cell r="A3300">
            <v>39182</v>
          </cell>
          <cell r="B3300">
            <v>1.3364</v>
          </cell>
        </row>
        <row r="3301">
          <cell r="A3301">
            <v>39181</v>
          </cell>
          <cell r="B3301">
            <v>1.3374999999999999</v>
          </cell>
        </row>
        <row r="3302">
          <cell r="A3302">
            <v>39180</v>
          </cell>
          <cell r="B3302">
            <v>1.3373999999999999</v>
          </cell>
        </row>
        <row r="3303">
          <cell r="A3303">
            <v>39179</v>
          </cell>
          <cell r="B3303">
            <v>1.3406</v>
          </cell>
        </row>
        <row r="3304">
          <cell r="A3304">
            <v>39178</v>
          </cell>
          <cell r="B3304">
            <v>1.3385</v>
          </cell>
        </row>
        <row r="3305">
          <cell r="A3305">
            <v>39177</v>
          </cell>
          <cell r="B3305">
            <v>1.3347</v>
          </cell>
        </row>
        <row r="3306">
          <cell r="A3306">
            <v>39176</v>
          </cell>
          <cell r="B3306">
            <v>1.3362000000000001</v>
          </cell>
        </row>
        <row r="3307">
          <cell r="A3307">
            <v>39175</v>
          </cell>
          <cell r="B3307">
            <v>1.3359000000000001</v>
          </cell>
        </row>
        <row r="3308">
          <cell r="A3308">
            <v>39174</v>
          </cell>
          <cell r="B3308">
            <v>1.335</v>
          </cell>
        </row>
        <row r="3309">
          <cell r="A3309">
            <v>39173</v>
          </cell>
          <cell r="B3309">
            <v>1.335</v>
          </cell>
        </row>
        <row r="3310">
          <cell r="A3310">
            <v>39172</v>
          </cell>
          <cell r="B3310">
            <v>1.3333999999999999</v>
          </cell>
        </row>
        <row r="3311">
          <cell r="A3311">
            <v>39171</v>
          </cell>
          <cell r="B3311">
            <v>1.3326</v>
          </cell>
        </row>
        <row r="3312">
          <cell r="A3312">
            <v>39170</v>
          </cell>
          <cell r="B3312">
            <v>1.3345</v>
          </cell>
        </row>
        <row r="3313">
          <cell r="A3313">
            <v>39169</v>
          </cell>
          <cell r="B3313">
            <v>1.3337000000000001</v>
          </cell>
        </row>
        <row r="3314">
          <cell r="A3314">
            <v>39168</v>
          </cell>
          <cell r="B3314">
            <v>1.3286</v>
          </cell>
        </row>
        <row r="3315">
          <cell r="A3315">
            <v>39167</v>
          </cell>
          <cell r="B3315">
            <v>1.3279000000000001</v>
          </cell>
        </row>
        <row r="3316">
          <cell r="A3316">
            <v>39166</v>
          </cell>
          <cell r="B3316">
            <v>1.3279000000000001</v>
          </cell>
        </row>
        <row r="3317">
          <cell r="A3317">
            <v>39165</v>
          </cell>
          <cell r="B3317">
            <v>1.3318000000000001</v>
          </cell>
        </row>
        <row r="3318">
          <cell r="A3318">
            <v>39164</v>
          </cell>
          <cell r="B3318">
            <v>1.3369</v>
          </cell>
        </row>
        <row r="3319">
          <cell r="A3319">
            <v>39163</v>
          </cell>
          <cell r="B3319">
            <v>1.3313999999999999</v>
          </cell>
        </row>
        <row r="3320">
          <cell r="A3320">
            <v>39162</v>
          </cell>
          <cell r="B3320">
            <v>1.3297000000000001</v>
          </cell>
        </row>
        <row r="3321">
          <cell r="A3321">
            <v>39161</v>
          </cell>
          <cell r="B3321">
            <v>1.3302</v>
          </cell>
        </row>
        <row r="3322">
          <cell r="A3322">
            <v>39160</v>
          </cell>
          <cell r="B3322">
            <v>1.3312999999999999</v>
          </cell>
        </row>
        <row r="3323">
          <cell r="A3323">
            <v>39159</v>
          </cell>
          <cell r="B3323">
            <v>1.3312999999999999</v>
          </cell>
        </row>
        <row r="3324">
          <cell r="A3324">
            <v>39158</v>
          </cell>
          <cell r="B3324">
            <v>1.3297000000000001</v>
          </cell>
        </row>
        <row r="3325">
          <cell r="A3325">
            <v>39157</v>
          </cell>
          <cell r="B3325">
            <v>1.3223</v>
          </cell>
        </row>
        <row r="3326">
          <cell r="A3326">
            <v>39156</v>
          </cell>
          <cell r="B3326">
            <v>1.3201000000000001</v>
          </cell>
        </row>
        <row r="3327">
          <cell r="A3327">
            <v>39155</v>
          </cell>
          <cell r="B3327">
            <v>1.3188</v>
          </cell>
        </row>
        <row r="3328">
          <cell r="A3328">
            <v>39154</v>
          </cell>
          <cell r="B3328">
            <v>1.3144</v>
          </cell>
        </row>
        <row r="3329">
          <cell r="A3329">
            <v>39153</v>
          </cell>
          <cell r="B3329">
            <v>1.3111999999999999</v>
          </cell>
        </row>
        <row r="3330">
          <cell r="A3330">
            <v>39152</v>
          </cell>
          <cell r="B3330">
            <v>1.3110999999999999</v>
          </cell>
        </row>
        <row r="3331">
          <cell r="A3331">
            <v>39151</v>
          </cell>
          <cell r="B3331">
            <v>1.3134999999999999</v>
          </cell>
        </row>
        <row r="3332">
          <cell r="A3332">
            <v>39150</v>
          </cell>
          <cell r="B3332">
            <v>1.3157000000000001</v>
          </cell>
        </row>
        <row r="3333">
          <cell r="A3333">
            <v>39149</v>
          </cell>
          <cell r="B3333">
            <v>1.3130999999999999</v>
          </cell>
        </row>
        <row r="3334">
          <cell r="A3334">
            <v>39148</v>
          </cell>
          <cell r="B3334">
            <v>1.3104</v>
          </cell>
        </row>
        <row r="3335">
          <cell r="A3335">
            <v>39147</v>
          </cell>
          <cell r="B3335">
            <v>1.3136000000000001</v>
          </cell>
        </row>
        <row r="3336">
          <cell r="A3336">
            <v>39146</v>
          </cell>
          <cell r="B3336">
            <v>1.3184</v>
          </cell>
        </row>
        <row r="3337">
          <cell r="A3337">
            <v>39145</v>
          </cell>
          <cell r="B3337">
            <v>1.319</v>
          </cell>
        </row>
        <row r="3338">
          <cell r="A3338">
            <v>39144</v>
          </cell>
          <cell r="B3338">
            <v>1.3172999999999999</v>
          </cell>
        </row>
        <row r="3339">
          <cell r="A3339">
            <v>39143</v>
          </cell>
          <cell r="B3339">
            <v>1.3214999999999999</v>
          </cell>
        </row>
        <row r="3340">
          <cell r="A3340">
            <v>39142</v>
          </cell>
          <cell r="B3340">
            <v>1.3217000000000001</v>
          </cell>
        </row>
        <row r="3341">
          <cell r="A3341">
            <v>39141</v>
          </cell>
          <cell r="B3341">
            <v>1.3205</v>
          </cell>
        </row>
        <row r="3342">
          <cell r="A3342">
            <v>39140</v>
          </cell>
          <cell r="B3342">
            <v>1.3172999999999999</v>
          </cell>
        </row>
        <row r="3343">
          <cell r="A3343">
            <v>39139</v>
          </cell>
          <cell r="B3343">
            <v>1.3162</v>
          </cell>
        </row>
        <row r="3344">
          <cell r="A3344">
            <v>39138</v>
          </cell>
          <cell r="B3344">
            <v>1.3162</v>
          </cell>
        </row>
        <row r="3345">
          <cell r="A3345">
            <v>39137</v>
          </cell>
          <cell r="B3345">
            <v>1.3131999999999999</v>
          </cell>
        </row>
        <row r="3346">
          <cell r="A3346">
            <v>39136</v>
          </cell>
          <cell r="B3346">
            <v>1.3120000000000001</v>
          </cell>
        </row>
        <row r="3347">
          <cell r="A3347">
            <v>39135</v>
          </cell>
          <cell r="B3347">
            <v>1.3138000000000001</v>
          </cell>
        </row>
        <row r="3348">
          <cell r="A3348">
            <v>39134</v>
          </cell>
          <cell r="B3348">
            <v>1.3153999999999999</v>
          </cell>
        </row>
        <row r="3349">
          <cell r="A3349">
            <v>39133</v>
          </cell>
          <cell r="B3349">
            <v>1.3146</v>
          </cell>
        </row>
        <row r="3350">
          <cell r="A3350">
            <v>39132</v>
          </cell>
          <cell r="B3350">
            <v>1.3132999999999999</v>
          </cell>
        </row>
        <row r="3351">
          <cell r="A3351">
            <v>39131</v>
          </cell>
          <cell r="B3351">
            <v>1.3132999999999999</v>
          </cell>
        </row>
        <row r="3352">
          <cell r="A3352">
            <v>39130</v>
          </cell>
          <cell r="B3352">
            <v>1.3130999999999999</v>
          </cell>
        </row>
        <row r="3353">
          <cell r="A3353">
            <v>39129</v>
          </cell>
          <cell r="B3353">
            <v>1.3136000000000001</v>
          </cell>
        </row>
        <row r="3354">
          <cell r="A3354">
            <v>39128</v>
          </cell>
          <cell r="B3354">
            <v>1.3070999999999999</v>
          </cell>
        </row>
        <row r="3355">
          <cell r="A3355">
            <v>39127</v>
          </cell>
          <cell r="B3355">
            <v>1.2988999999999999</v>
          </cell>
        </row>
        <row r="3356">
          <cell r="A3356">
            <v>39126</v>
          </cell>
          <cell r="B3356">
            <v>1.2989999999999999</v>
          </cell>
        </row>
        <row r="3357">
          <cell r="A3357">
            <v>39125</v>
          </cell>
          <cell r="B3357">
            <v>1.3003</v>
          </cell>
        </row>
        <row r="3358">
          <cell r="A3358">
            <v>39124</v>
          </cell>
          <cell r="B3358">
            <v>1.3003</v>
          </cell>
        </row>
        <row r="3359">
          <cell r="A3359">
            <v>39123</v>
          </cell>
          <cell r="B3359">
            <v>1.302</v>
          </cell>
        </row>
        <row r="3360">
          <cell r="A3360">
            <v>39122</v>
          </cell>
          <cell r="B3360">
            <v>1.3011999999999999</v>
          </cell>
        </row>
        <row r="3361">
          <cell r="A3361">
            <v>39121</v>
          </cell>
          <cell r="B3361">
            <v>1.2989999999999999</v>
          </cell>
        </row>
        <row r="3362">
          <cell r="A3362">
            <v>39120</v>
          </cell>
          <cell r="B3362">
            <v>1.2939000000000001</v>
          </cell>
        </row>
        <row r="3363">
          <cell r="A3363">
            <v>39119</v>
          </cell>
          <cell r="B3363">
            <v>1.2941</v>
          </cell>
        </row>
        <row r="3364">
          <cell r="A3364">
            <v>39118</v>
          </cell>
          <cell r="B3364">
            <v>1.2957000000000001</v>
          </cell>
        </row>
        <row r="3365">
          <cell r="A3365">
            <v>39117</v>
          </cell>
          <cell r="B3365">
            <v>1.2957000000000001</v>
          </cell>
        </row>
        <row r="3366">
          <cell r="A3366">
            <v>39116</v>
          </cell>
          <cell r="B3366">
            <v>1.3008</v>
          </cell>
        </row>
        <row r="3367">
          <cell r="A3367">
            <v>39115</v>
          </cell>
          <cell r="B3367">
            <v>1.3025</v>
          </cell>
        </row>
        <row r="3368">
          <cell r="A3368">
            <v>39114</v>
          </cell>
          <cell r="B3368">
            <v>1.2965</v>
          </cell>
        </row>
        <row r="3369">
          <cell r="A3369">
            <v>39113</v>
          </cell>
          <cell r="B3369">
            <v>1.2959000000000001</v>
          </cell>
        </row>
        <row r="3370">
          <cell r="A3370">
            <v>39112</v>
          </cell>
          <cell r="B3370">
            <v>1.2919</v>
          </cell>
        </row>
        <row r="3371">
          <cell r="A3371">
            <v>39111</v>
          </cell>
          <cell r="B3371">
            <v>1.2911999999999999</v>
          </cell>
        </row>
        <row r="3372">
          <cell r="A3372">
            <v>39110</v>
          </cell>
          <cell r="B3372">
            <v>1.2911999999999999</v>
          </cell>
        </row>
        <row r="3373">
          <cell r="A3373">
            <v>39109</v>
          </cell>
          <cell r="B3373">
            <v>1.292</v>
          </cell>
        </row>
        <row r="3374">
          <cell r="A3374">
            <v>39108</v>
          </cell>
          <cell r="B3374">
            <v>1.2968999999999999</v>
          </cell>
        </row>
        <row r="3375">
          <cell r="A3375">
            <v>39107</v>
          </cell>
          <cell r="B3375">
            <v>1.3004</v>
          </cell>
        </row>
        <row r="3376">
          <cell r="A3376">
            <v>39106</v>
          </cell>
          <cell r="B3376">
            <v>1.298</v>
          </cell>
        </row>
        <row r="3377">
          <cell r="A3377">
            <v>39105</v>
          </cell>
          <cell r="B3377">
            <v>1.2958000000000001</v>
          </cell>
        </row>
        <row r="3378">
          <cell r="A3378">
            <v>39104</v>
          </cell>
          <cell r="B3378">
            <v>1.2951999999999999</v>
          </cell>
        </row>
        <row r="3379">
          <cell r="A3379">
            <v>39103</v>
          </cell>
          <cell r="B3379">
            <v>1.2952999999999999</v>
          </cell>
        </row>
        <row r="3380">
          <cell r="A3380">
            <v>39102</v>
          </cell>
          <cell r="B3380">
            <v>1.2968</v>
          </cell>
        </row>
        <row r="3381">
          <cell r="A3381">
            <v>39101</v>
          </cell>
          <cell r="B3381">
            <v>1.2947</v>
          </cell>
        </row>
        <row r="3382">
          <cell r="A3382">
            <v>39100</v>
          </cell>
          <cell r="B3382">
            <v>1.2926</v>
          </cell>
        </row>
        <row r="3383">
          <cell r="A3383">
            <v>39099</v>
          </cell>
          <cell r="B3383">
            <v>1.2942</v>
          </cell>
        </row>
        <row r="3384">
          <cell r="A3384">
            <v>39098</v>
          </cell>
          <cell r="B3384">
            <v>1.2932999999999999</v>
          </cell>
        </row>
        <row r="3385">
          <cell r="A3385">
            <v>39097</v>
          </cell>
          <cell r="B3385">
            <v>1.2919</v>
          </cell>
        </row>
        <row r="3386">
          <cell r="A3386">
            <v>39096</v>
          </cell>
          <cell r="B3386">
            <v>1.2918000000000001</v>
          </cell>
        </row>
        <row r="3387">
          <cell r="A3387">
            <v>39095</v>
          </cell>
          <cell r="B3387">
            <v>1.2904</v>
          </cell>
        </row>
        <row r="3388">
          <cell r="A3388">
            <v>39094</v>
          </cell>
          <cell r="B3388">
            <v>1.2942</v>
          </cell>
        </row>
        <row r="3389">
          <cell r="A3389">
            <v>39093</v>
          </cell>
          <cell r="B3389">
            <v>1.2974000000000001</v>
          </cell>
        </row>
        <row r="3390">
          <cell r="A3390">
            <v>39092</v>
          </cell>
          <cell r="B3390">
            <v>1.3025</v>
          </cell>
        </row>
        <row r="3391">
          <cell r="A3391">
            <v>39091</v>
          </cell>
          <cell r="B3391">
            <v>1.3007</v>
          </cell>
        </row>
        <row r="3392">
          <cell r="A3392">
            <v>39090</v>
          </cell>
          <cell r="B3392">
            <v>1.2998000000000001</v>
          </cell>
        </row>
        <row r="3393">
          <cell r="A3393">
            <v>39089</v>
          </cell>
          <cell r="B3393">
            <v>1.2998000000000001</v>
          </cell>
        </row>
        <row r="3394">
          <cell r="A3394">
            <v>39088</v>
          </cell>
          <cell r="B3394">
            <v>1.3063</v>
          </cell>
        </row>
        <row r="3395">
          <cell r="A3395">
            <v>39087</v>
          </cell>
          <cell r="B3395">
            <v>1.3134999999999999</v>
          </cell>
        </row>
        <row r="3396">
          <cell r="A3396">
            <v>39086</v>
          </cell>
          <cell r="B3396">
            <v>1.3246</v>
          </cell>
        </row>
        <row r="3397">
          <cell r="A3397">
            <v>39085</v>
          </cell>
          <cell r="B3397">
            <v>1.325</v>
          </cell>
        </row>
        <row r="3398">
          <cell r="A3398">
            <v>39084</v>
          </cell>
          <cell r="B3398">
            <v>1.3192999999999999</v>
          </cell>
        </row>
        <row r="3399">
          <cell r="A3399">
            <v>39083</v>
          </cell>
          <cell r="B3399">
            <v>1.3192999999999999</v>
          </cell>
        </row>
        <row r="3400">
          <cell r="A3400">
            <v>39082</v>
          </cell>
          <cell r="B3400">
            <v>1.3192999999999999</v>
          </cell>
        </row>
        <row r="3401">
          <cell r="A3401">
            <v>39081</v>
          </cell>
          <cell r="B3401">
            <v>1.3165</v>
          </cell>
        </row>
        <row r="3402">
          <cell r="A3402">
            <v>39080</v>
          </cell>
          <cell r="B3402">
            <v>1.3137000000000001</v>
          </cell>
        </row>
        <row r="3403">
          <cell r="A3403">
            <v>39079</v>
          </cell>
          <cell r="B3403">
            <v>1.3131999999999999</v>
          </cell>
        </row>
        <row r="3404">
          <cell r="A3404">
            <v>39078</v>
          </cell>
          <cell r="B3404">
            <v>1.3127</v>
          </cell>
        </row>
        <row r="3405">
          <cell r="A3405">
            <v>39077</v>
          </cell>
          <cell r="B3405">
            <v>1.3129</v>
          </cell>
        </row>
        <row r="3406">
          <cell r="A3406">
            <v>39076</v>
          </cell>
          <cell r="B3406">
            <v>1.3123</v>
          </cell>
        </row>
        <row r="3407">
          <cell r="A3407">
            <v>39075</v>
          </cell>
          <cell r="B3407">
            <v>1.3124</v>
          </cell>
        </row>
        <row r="3408">
          <cell r="A3408">
            <v>39074</v>
          </cell>
          <cell r="B3408">
            <v>1.3178000000000001</v>
          </cell>
        </row>
        <row r="3409">
          <cell r="A3409">
            <v>39073</v>
          </cell>
          <cell r="B3409">
            <v>1.3180000000000001</v>
          </cell>
        </row>
        <row r="3410">
          <cell r="A3410">
            <v>39072</v>
          </cell>
          <cell r="B3410">
            <v>1.3209</v>
          </cell>
        </row>
        <row r="3411">
          <cell r="A3411">
            <v>39071</v>
          </cell>
          <cell r="B3411">
            <v>1.3133999999999999</v>
          </cell>
        </row>
        <row r="3412">
          <cell r="A3412">
            <v>39070</v>
          </cell>
          <cell r="B3412">
            <v>1.3088</v>
          </cell>
        </row>
        <row r="3413">
          <cell r="A3413">
            <v>39069</v>
          </cell>
          <cell r="B3413">
            <v>1.3075000000000001</v>
          </cell>
        </row>
        <row r="3414">
          <cell r="A3414">
            <v>39068</v>
          </cell>
          <cell r="B3414">
            <v>1.3076000000000001</v>
          </cell>
        </row>
        <row r="3415">
          <cell r="A3415">
            <v>39067</v>
          </cell>
          <cell r="B3415">
            <v>1.3129999999999999</v>
          </cell>
        </row>
        <row r="3416">
          <cell r="A3416">
            <v>39066</v>
          </cell>
          <cell r="B3416">
            <v>1.32</v>
          </cell>
        </row>
        <row r="3417">
          <cell r="A3417">
            <v>39065</v>
          </cell>
          <cell r="B3417">
            <v>1.3258000000000001</v>
          </cell>
        </row>
        <row r="3418">
          <cell r="A3418">
            <v>39064</v>
          </cell>
          <cell r="B3418">
            <v>1.3246</v>
          </cell>
        </row>
        <row r="3419">
          <cell r="A3419">
            <v>39063</v>
          </cell>
          <cell r="B3419">
            <v>1.3188</v>
          </cell>
        </row>
        <row r="3420">
          <cell r="A3420">
            <v>39062</v>
          </cell>
          <cell r="B3420">
            <v>1.3198000000000001</v>
          </cell>
        </row>
        <row r="3421">
          <cell r="A3421">
            <v>39061</v>
          </cell>
          <cell r="B3421">
            <v>1.3198000000000001</v>
          </cell>
        </row>
        <row r="3422">
          <cell r="A3422">
            <v>39060</v>
          </cell>
          <cell r="B3422">
            <v>1.3279000000000001</v>
          </cell>
        </row>
        <row r="3423">
          <cell r="A3423">
            <v>39059</v>
          </cell>
          <cell r="B3423">
            <v>1.3293999999999999</v>
          </cell>
        </row>
        <row r="3424">
          <cell r="A3424">
            <v>39058</v>
          </cell>
          <cell r="B3424">
            <v>1.3305</v>
          </cell>
        </row>
        <row r="3425">
          <cell r="A3425">
            <v>39057</v>
          </cell>
          <cell r="B3425">
            <v>1.3325</v>
          </cell>
        </row>
        <row r="3426">
          <cell r="A3426">
            <v>39056</v>
          </cell>
          <cell r="B3426">
            <v>1.3321000000000001</v>
          </cell>
        </row>
        <row r="3427">
          <cell r="A3427">
            <v>39055</v>
          </cell>
          <cell r="B3427">
            <v>1.3332999999999999</v>
          </cell>
        </row>
        <row r="3428">
          <cell r="A3428">
            <v>39054</v>
          </cell>
          <cell r="B3428">
            <v>1.3332999999999999</v>
          </cell>
        </row>
        <row r="3429">
          <cell r="A3429">
            <v>39053</v>
          </cell>
          <cell r="B3429">
            <v>1.3264</v>
          </cell>
        </row>
        <row r="3430">
          <cell r="A3430">
            <v>39052</v>
          </cell>
          <cell r="B3430">
            <v>1.319</v>
          </cell>
        </row>
        <row r="3431">
          <cell r="A3431">
            <v>39051</v>
          </cell>
          <cell r="B3431">
            <v>1.3176000000000001</v>
          </cell>
        </row>
        <row r="3432">
          <cell r="A3432">
            <v>39050</v>
          </cell>
          <cell r="B3432">
            <v>1.3145</v>
          </cell>
        </row>
        <row r="3433">
          <cell r="A3433">
            <v>39049</v>
          </cell>
          <cell r="B3433">
            <v>1.3129999999999999</v>
          </cell>
        </row>
        <row r="3434">
          <cell r="A3434">
            <v>39048</v>
          </cell>
          <cell r="B3434">
            <v>1.3090999999999999</v>
          </cell>
        </row>
        <row r="3435">
          <cell r="A3435">
            <v>39047</v>
          </cell>
          <cell r="B3435">
            <v>1.3088</v>
          </cell>
        </row>
        <row r="3436">
          <cell r="A3436">
            <v>39046</v>
          </cell>
          <cell r="B3436">
            <v>1.3016000000000001</v>
          </cell>
        </row>
        <row r="3437">
          <cell r="A3437">
            <v>39045</v>
          </cell>
          <cell r="B3437">
            <v>1.2945</v>
          </cell>
        </row>
        <row r="3438">
          <cell r="A3438">
            <v>39044</v>
          </cell>
          <cell r="B3438">
            <v>1.2878000000000001</v>
          </cell>
        </row>
        <row r="3439">
          <cell r="A3439">
            <v>39043</v>
          </cell>
          <cell r="B3439">
            <v>1.2818000000000001</v>
          </cell>
        </row>
        <row r="3440">
          <cell r="A3440">
            <v>39042</v>
          </cell>
          <cell r="B3440">
            <v>1.2828999999999999</v>
          </cell>
        </row>
        <row r="3441">
          <cell r="A3441">
            <v>39041</v>
          </cell>
          <cell r="B3441">
            <v>1.2823</v>
          </cell>
        </row>
        <row r="3442">
          <cell r="A3442">
            <v>39040</v>
          </cell>
          <cell r="B3442">
            <v>1.2822</v>
          </cell>
        </row>
        <row r="3443">
          <cell r="A3443">
            <v>39039</v>
          </cell>
          <cell r="B3443">
            <v>1.2791999999999999</v>
          </cell>
        </row>
        <row r="3444">
          <cell r="A3444">
            <v>39038</v>
          </cell>
          <cell r="B3444">
            <v>1.2815000000000001</v>
          </cell>
        </row>
        <row r="3445">
          <cell r="A3445">
            <v>39037</v>
          </cell>
          <cell r="B3445">
            <v>1.2808999999999999</v>
          </cell>
        </row>
        <row r="3446">
          <cell r="A3446">
            <v>39036</v>
          </cell>
          <cell r="B3446">
            <v>1.282</v>
          </cell>
        </row>
        <row r="3447">
          <cell r="A3447">
            <v>39035</v>
          </cell>
          <cell r="B3447">
            <v>1.2842</v>
          </cell>
        </row>
        <row r="3448">
          <cell r="A3448">
            <v>39034</v>
          </cell>
          <cell r="B3448">
            <v>1.2836000000000001</v>
          </cell>
        </row>
        <row r="3449">
          <cell r="A3449">
            <v>39033</v>
          </cell>
          <cell r="B3449">
            <v>1.2836000000000001</v>
          </cell>
        </row>
        <row r="3450">
          <cell r="A3450">
            <v>39032</v>
          </cell>
          <cell r="B3450">
            <v>1.2856000000000001</v>
          </cell>
        </row>
        <row r="3451">
          <cell r="A3451">
            <v>39031</v>
          </cell>
          <cell r="B3451">
            <v>1.278</v>
          </cell>
        </row>
        <row r="3452">
          <cell r="A3452">
            <v>39030</v>
          </cell>
          <cell r="B3452">
            <v>1.2776000000000001</v>
          </cell>
        </row>
        <row r="3453">
          <cell r="A3453">
            <v>39029</v>
          </cell>
          <cell r="B3453">
            <v>1.276</v>
          </cell>
        </row>
        <row r="3454">
          <cell r="A3454">
            <v>39028</v>
          </cell>
          <cell r="B3454">
            <v>1.2708999999999999</v>
          </cell>
        </row>
        <row r="3455">
          <cell r="A3455">
            <v>39027</v>
          </cell>
          <cell r="B3455">
            <v>1.2710999999999999</v>
          </cell>
        </row>
        <row r="3456">
          <cell r="A3456">
            <v>39026</v>
          </cell>
          <cell r="B3456">
            <v>1.2712000000000001</v>
          </cell>
        </row>
        <row r="3457">
          <cell r="A3457">
            <v>39025</v>
          </cell>
          <cell r="B3457">
            <v>1.2756000000000001</v>
          </cell>
        </row>
        <row r="3458">
          <cell r="A3458">
            <v>39024</v>
          </cell>
          <cell r="B3458">
            <v>1.276</v>
          </cell>
        </row>
        <row r="3459">
          <cell r="A3459">
            <v>39023</v>
          </cell>
          <cell r="B3459">
            <v>1.2761</v>
          </cell>
        </row>
        <row r="3460">
          <cell r="A3460">
            <v>39022</v>
          </cell>
          <cell r="B3460">
            <v>1.272</v>
          </cell>
        </row>
        <row r="3461">
          <cell r="A3461">
            <v>39021</v>
          </cell>
          <cell r="B3461">
            <v>1.2723</v>
          </cell>
        </row>
        <row r="3462">
          <cell r="A3462">
            <v>39020</v>
          </cell>
          <cell r="B3462">
            <v>1.2736000000000001</v>
          </cell>
        </row>
        <row r="3463">
          <cell r="A3463">
            <v>39019</v>
          </cell>
          <cell r="B3463">
            <v>1.2736000000000001</v>
          </cell>
        </row>
        <row r="3464">
          <cell r="A3464">
            <v>39018</v>
          </cell>
          <cell r="B3464">
            <v>1.2703</v>
          </cell>
        </row>
        <row r="3465">
          <cell r="A3465">
            <v>39017</v>
          </cell>
          <cell r="B3465">
            <v>1.2646999999999999</v>
          </cell>
        </row>
        <row r="3466">
          <cell r="A3466">
            <v>39016</v>
          </cell>
          <cell r="B3466">
            <v>1.2574000000000001</v>
          </cell>
        </row>
        <row r="3467">
          <cell r="A3467">
            <v>39015</v>
          </cell>
          <cell r="B3467">
            <v>1.2546999999999999</v>
          </cell>
        </row>
        <row r="3468">
          <cell r="A3468">
            <v>39014</v>
          </cell>
          <cell r="B3468">
            <v>1.2581</v>
          </cell>
        </row>
        <row r="3469">
          <cell r="A3469">
            <v>39013</v>
          </cell>
          <cell r="B3469">
            <v>1.2613000000000001</v>
          </cell>
        </row>
        <row r="3470">
          <cell r="A3470">
            <v>39012</v>
          </cell>
          <cell r="B3470">
            <v>1.2613000000000001</v>
          </cell>
        </row>
        <row r="3471">
          <cell r="A3471">
            <v>39011</v>
          </cell>
          <cell r="B3471">
            <v>1.2623</v>
          </cell>
        </row>
        <row r="3472">
          <cell r="A3472">
            <v>39010</v>
          </cell>
          <cell r="B3472">
            <v>1.2563</v>
          </cell>
        </row>
        <row r="3473">
          <cell r="A3473">
            <v>39009</v>
          </cell>
          <cell r="B3473">
            <v>1.2536</v>
          </cell>
        </row>
        <row r="3474">
          <cell r="A3474">
            <v>39008</v>
          </cell>
          <cell r="B3474">
            <v>1.2537</v>
          </cell>
        </row>
        <row r="3475">
          <cell r="A3475">
            <v>39007</v>
          </cell>
          <cell r="B3475">
            <v>1.2509999999999999</v>
          </cell>
        </row>
        <row r="3476">
          <cell r="A3476">
            <v>39006</v>
          </cell>
          <cell r="B3476">
            <v>1.2506999999999999</v>
          </cell>
        </row>
        <row r="3477">
          <cell r="A3477">
            <v>39005</v>
          </cell>
          <cell r="B3477">
            <v>1.2507999999999999</v>
          </cell>
        </row>
        <row r="3478">
          <cell r="A3478">
            <v>39004</v>
          </cell>
          <cell r="B3478">
            <v>1.2544</v>
          </cell>
        </row>
        <row r="3479">
          <cell r="A3479">
            <v>39003</v>
          </cell>
          <cell r="B3479">
            <v>1.2535000000000001</v>
          </cell>
        </row>
        <row r="3480">
          <cell r="A3480">
            <v>39002</v>
          </cell>
          <cell r="B3480">
            <v>1.254</v>
          </cell>
        </row>
        <row r="3481">
          <cell r="A3481">
            <v>39001</v>
          </cell>
          <cell r="B3481">
            <v>1.2568999999999999</v>
          </cell>
        </row>
        <row r="3482">
          <cell r="A3482">
            <v>39000</v>
          </cell>
          <cell r="B3482">
            <v>1.2597</v>
          </cell>
        </row>
        <row r="3483">
          <cell r="A3483">
            <v>38999</v>
          </cell>
          <cell r="B3483">
            <v>1.2596000000000001</v>
          </cell>
        </row>
        <row r="3484">
          <cell r="A3484">
            <v>38998</v>
          </cell>
          <cell r="B3484">
            <v>1.26</v>
          </cell>
        </row>
        <row r="3485">
          <cell r="A3485">
            <v>38997</v>
          </cell>
          <cell r="B3485">
            <v>1.2657</v>
          </cell>
        </row>
        <row r="3486">
          <cell r="A3486">
            <v>38996</v>
          </cell>
          <cell r="B3486">
            <v>1.2702</v>
          </cell>
        </row>
        <row r="3487">
          <cell r="A3487">
            <v>38995</v>
          </cell>
          <cell r="B3487">
            <v>1.2706999999999999</v>
          </cell>
        </row>
        <row r="3488">
          <cell r="A3488">
            <v>38994</v>
          </cell>
          <cell r="B3488">
            <v>1.2739</v>
          </cell>
        </row>
        <row r="3489">
          <cell r="A3489">
            <v>38993</v>
          </cell>
          <cell r="B3489">
            <v>1.2696000000000001</v>
          </cell>
        </row>
        <row r="3490">
          <cell r="A3490">
            <v>38992</v>
          </cell>
          <cell r="B3490">
            <v>1.2670999999999999</v>
          </cell>
        </row>
        <row r="3491">
          <cell r="A3491">
            <v>38991</v>
          </cell>
          <cell r="B3491">
            <v>1.2669999999999999</v>
          </cell>
        </row>
        <row r="3492">
          <cell r="A3492">
            <v>38990</v>
          </cell>
          <cell r="B3492">
            <v>1.2685999999999999</v>
          </cell>
        </row>
        <row r="3493">
          <cell r="A3493">
            <v>38989</v>
          </cell>
          <cell r="B3493">
            <v>1.2709999999999999</v>
          </cell>
        </row>
        <row r="3494">
          <cell r="A3494">
            <v>38988</v>
          </cell>
          <cell r="B3494">
            <v>1.2693000000000001</v>
          </cell>
        </row>
        <row r="3495">
          <cell r="A3495">
            <v>38987</v>
          </cell>
          <cell r="B3495">
            <v>1.2722</v>
          </cell>
        </row>
        <row r="3496">
          <cell r="A3496">
            <v>38986</v>
          </cell>
          <cell r="B3496">
            <v>1.2778</v>
          </cell>
        </row>
        <row r="3497">
          <cell r="A3497">
            <v>38985</v>
          </cell>
          <cell r="B3497">
            <v>1.2779</v>
          </cell>
        </row>
        <row r="3498">
          <cell r="A3498">
            <v>38984</v>
          </cell>
          <cell r="B3498">
            <v>1.2779</v>
          </cell>
        </row>
        <row r="3499">
          <cell r="A3499">
            <v>38983</v>
          </cell>
          <cell r="B3499">
            <v>1.2798</v>
          </cell>
        </row>
        <row r="3500">
          <cell r="A3500">
            <v>38982</v>
          </cell>
          <cell r="B3500">
            <v>1.2726</v>
          </cell>
        </row>
        <row r="3501">
          <cell r="A3501">
            <v>38981</v>
          </cell>
          <cell r="B3501">
            <v>1.2681</v>
          </cell>
        </row>
        <row r="3502">
          <cell r="A3502">
            <v>38980</v>
          </cell>
          <cell r="B3502">
            <v>1.2692000000000001</v>
          </cell>
        </row>
        <row r="3503">
          <cell r="A3503">
            <v>38979</v>
          </cell>
          <cell r="B3503">
            <v>1.2662</v>
          </cell>
        </row>
        <row r="3504">
          <cell r="A3504">
            <v>38978</v>
          </cell>
          <cell r="B3504">
            <v>1.2657</v>
          </cell>
        </row>
        <row r="3505">
          <cell r="A3505">
            <v>38977</v>
          </cell>
          <cell r="B3505">
            <v>1.2659</v>
          </cell>
        </row>
        <row r="3506">
          <cell r="A3506">
            <v>38976</v>
          </cell>
          <cell r="B3506">
            <v>1.2694000000000001</v>
          </cell>
        </row>
        <row r="3507">
          <cell r="A3507">
            <v>38975</v>
          </cell>
          <cell r="B3507">
            <v>1.2705</v>
          </cell>
        </row>
        <row r="3508">
          <cell r="A3508">
            <v>38974</v>
          </cell>
          <cell r="B3508">
            <v>1.2686999999999999</v>
          </cell>
        </row>
        <row r="3509">
          <cell r="A3509">
            <v>38973</v>
          </cell>
          <cell r="B3509">
            <v>1.2704</v>
          </cell>
        </row>
        <row r="3510">
          <cell r="A3510">
            <v>38972</v>
          </cell>
          <cell r="B3510">
            <v>1.2687999999999999</v>
          </cell>
        </row>
        <row r="3511">
          <cell r="A3511">
            <v>38971</v>
          </cell>
          <cell r="B3511">
            <v>1.2668999999999999</v>
          </cell>
        </row>
        <row r="3512">
          <cell r="A3512">
            <v>38970</v>
          </cell>
          <cell r="B3512">
            <v>1.2667999999999999</v>
          </cell>
        </row>
        <row r="3513">
          <cell r="A3513">
            <v>38969</v>
          </cell>
          <cell r="B3513">
            <v>1.2706</v>
          </cell>
        </row>
        <row r="3514">
          <cell r="A3514">
            <v>38968</v>
          </cell>
          <cell r="B3514">
            <v>1.2782</v>
          </cell>
        </row>
        <row r="3515">
          <cell r="A3515">
            <v>38967</v>
          </cell>
          <cell r="B3515">
            <v>1.2807999999999999</v>
          </cell>
        </row>
        <row r="3516">
          <cell r="A3516">
            <v>38966</v>
          </cell>
          <cell r="B3516">
            <v>1.2831999999999999</v>
          </cell>
        </row>
        <row r="3517">
          <cell r="A3517">
            <v>38965</v>
          </cell>
          <cell r="B3517">
            <v>1.2856000000000001</v>
          </cell>
        </row>
        <row r="3518">
          <cell r="A3518">
            <v>38964</v>
          </cell>
          <cell r="B3518">
            <v>1.2830999999999999</v>
          </cell>
        </row>
        <row r="3519">
          <cell r="A3519">
            <v>38963</v>
          </cell>
          <cell r="B3519">
            <v>1.2830999999999999</v>
          </cell>
        </row>
        <row r="3520">
          <cell r="A3520">
            <v>38962</v>
          </cell>
          <cell r="B3520">
            <v>1.2809999999999999</v>
          </cell>
        </row>
        <row r="3521">
          <cell r="A3521">
            <v>38961</v>
          </cell>
          <cell r="B3521">
            <v>1.2829999999999999</v>
          </cell>
        </row>
        <row r="3522">
          <cell r="A3522">
            <v>38960</v>
          </cell>
          <cell r="B3522">
            <v>1.2828999999999999</v>
          </cell>
        </row>
        <row r="3523">
          <cell r="A3523">
            <v>38959</v>
          </cell>
          <cell r="B3523">
            <v>1.2802</v>
          </cell>
        </row>
        <row r="3524">
          <cell r="A3524">
            <v>38958</v>
          </cell>
          <cell r="B3524">
            <v>1.2786999999999999</v>
          </cell>
        </row>
        <row r="3525">
          <cell r="A3525">
            <v>38957</v>
          </cell>
          <cell r="B3525">
            <v>1.2747999999999999</v>
          </cell>
        </row>
        <row r="3526">
          <cell r="A3526">
            <v>38956</v>
          </cell>
          <cell r="B3526">
            <v>1.2747999999999999</v>
          </cell>
        </row>
        <row r="3527">
          <cell r="A3527">
            <v>38955</v>
          </cell>
          <cell r="B3527">
            <v>1.2763</v>
          </cell>
        </row>
        <row r="3528">
          <cell r="A3528">
            <v>38954</v>
          </cell>
          <cell r="B3528">
            <v>1.2786999999999999</v>
          </cell>
        </row>
        <row r="3529">
          <cell r="A3529">
            <v>38953</v>
          </cell>
          <cell r="B3529">
            <v>1.2803</v>
          </cell>
        </row>
        <row r="3530">
          <cell r="A3530">
            <v>38952</v>
          </cell>
          <cell r="B3530">
            <v>1.2846</v>
          </cell>
        </row>
        <row r="3531">
          <cell r="A3531">
            <v>38951</v>
          </cell>
          <cell r="B3531">
            <v>1.2879</v>
          </cell>
        </row>
        <row r="3532">
          <cell r="A3532">
            <v>38950</v>
          </cell>
          <cell r="B3532">
            <v>1.282</v>
          </cell>
        </row>
        <row r="3533">
          <cell r="A3533">
            <v>38949</v>
          </cell>
          <cell r="B3533">
            <v>1.282</v>
          </cell>
        </row>
        <row r="3534">
          <cell r="A3534">
            <v>38948</v>
          </cell>
          <cell r="B3534">
            <v>1.2823</v>
          </cell>
        </row>
        <row r="3535">
          <cell r="A3535">
            <v>38947</v>
          </cell>
          <cell r="B3535">
            <v>1.2853000000000001</v>
          </cell>
        </row>
        <row r="3536">
          <cell r="A3536">
            <v>38946</v>
          </cell>
          <cell r="B3536">
            <v>1.2806</v>
          </cell>
        </row>
        <row r="3537">
          <cell r="A3537">
            <v>38945</v>
          </cell>
          <cell r="B3537">
            <v>1.2744</v>
          </cell>
        </row>
        <row r="3538">
          <cell r="A3538">
            <v>38944</v>
          </cell>
          <cell r="B3538">
            <v>1.2734000000000001</v>
          </cell>
        </row>
        <row r="3539">
          <cell r="A3539">
            <v>38943</v>
          </cell>
          <cell r="B3539">
            <v>1.2714000000000001</v>
          </cell>
        </row>
        <row r="3540">
          <cell r="A3540">
            <v>38942</v>
          </cell>
          <cell r="B3540">
            <v>1.2714000000000001</v>
          </cell>
        </row>
        <row r="3541">
          <cell r="A3541">
            <v>38941</v>
          </cell>
          <cell r="B3541">
            <v>1.2767999999999999</v>
          </cell>
        </row>
        <row r="3542">
          <cell r="A3542">
            <v>38940</v>
          </cell>
          <cell r="B3542">
            <v>1.2845</v>
          </cell>
        </row>
        <row r="3543">
          <cell r="A3543">
            <v>38939</v>
          </cell>
          <cell r="B3543">
            <v>1.284</v>
          </cell>
        </row>
        <row r="3544">
          <cell r="A3544">
            <v>38938</v>
          </cell>
          <cell r="B3544">
            <v>1.2831999999999999</v>
          </cell>
        </row>
        <row r="3545">
          <cell r="A3545">
            <v>38937</v>
          </cell>
          <cell r="B3545">
            <v>1.2867</v>
          </cell>
        </row>
        <row r="3546">
          <cell r="A3546">
            <v>38936</v>
          </cell>
          <cell r="B3546">
            <v>1.2869999999999999</v>
          </cell>
        </row>
        <row r="3547">
          <cell r="A3547">
            <v>38935</v>
          </cell>
          <cell r="B3547">
            <v>1.2869999999999999</v>
          </cell>
        </row>
        <row r="3548">
          <cell r="A3548">
            <v>38934</v>
          </cell>
          <cell r="B3548">
            <v>1.2823</v>
          </cell>
        </row>
        <row r="3549">
          <cell r="A3549">
            <v>38933</v>
          </cell>
          <cell r="B3549">
            <v>1.2779</v>
          </cell>
        </row>
        <row r="3550">
          <cell r="A3550">
            <v>38932</v>
          </cell>
          <cell r="B3550">
            <v>1.2810999999999999</v>
          </cell>
        </row>
        <row r="3551">
          <cell r="A3551">
            <v>38931</v>
          </cell>
          <cell r="B3551">
            <v>1.2761</v>
          </cell>
        </row>
        <row r="3552">
          <cell r="A3552">
            <v>38930</v>
          </cell>
          <cell r="B3552">
            <v>1.2761</v>
          </cell>
        </row>
        <row r="3553">
          <cell r="A3553">
            <v>38929</v>
          </cell>
          <cell r="B3553">
            <v>1.2758</v>
          </cell>
        </row>
        <row r="3554">
          <cell r="A3554">
            <v>38928</v>
          </cell>
          <cell r="B3554">
            <v>1.2758</v>
          </cell>
        </row>
        <row r="3555">
          <cell r="A3555">
            <v>38927</v>
          </cell>
          <cell r="B3555">
            <v>1.2706</v>
          </cell>
        </row>
        <row r="3556">
          <cell r="A3556">
            <v>38926</v>
          </cell>
          <cell r="B3556">
            <v>1.2723</v>
          </cell>
        </row>
        <row r="3557">
          <cell r="A3557">
            <v>38925</v>
          </cell>
          <cell r="B3557">
            <v>1.2599</v>
          </cell>
        </row>
        <row r="3558">
          <cell r="A3558">
            <v>38924</v>
          </cell>
          <cell r="B3558">
            <v>1.2623</v>
          </cell>
        </row>
        <row r="3559">
          <cell r="A3559">
            <v>38923</v>
          </cell>
          <cell r="B3559">
            <v>1.2647999999999999</v>
          </cell>
        </row>
        <row r="3560">
          <cell r="A3560">
            <v>38922</v>
          </cell>
          <cell r="B3560">
            <v>1.2694000000000001</v>
          </cell>
        </row>
        <row r="3561">
          <cell r="A3561">
            <v>38921</v>
          </cell>
          <cell r="B3561">
            <v>1.2694000000000001</v>
          </cell>
        </row>
        <row r="3562">
          <cell r="A3562">
            <v>38920</v>
          </cell>
          <cell r="B3562">
            <v>1.2659</v>
          </cell>
        </row>
        <row r="3563">
          <cell r="A3563">
            <v>38919</v>
          </cell>
          <cell r="B3563">
            <v>1.2615000000000001</v>
          </cell>
        </row>
        <row r="3564">
          <cell r="A3564">
            <v>38918</v>
          </cell>
          <cell r="B3564">
            <v>1.2515000000000001</v>
          </cell>
        </row>
        <row r="3565">
          <cell r="A3565">
            <v>38917</v>
          </cell>
          <cell r="B3565">
            <v>1.252</v>
          </cell>
        </row>
        <row r="3566">
          <cell r="A3566">
            <v>38916</v>
          </cell>
          <cell r="B3566">
            <v>1.2583</v>
          </cell>
        </row>
        <row r="3567">
          <cell r="A3567">
            <v>38915</v>
          </cell>
          <cell r="B3567">
            <v>1.2645</v>
          </cell>
        </row>
        <row r="3568">
          <cell r="A3568">
            <v>38914</v>
          </cell>
          <cell r="B3568">
            <v>1.2645999999999999</v>
          </cell>
        </row>
        <row r="3569">
          <cell r="A3569">
            <v>38913</v>
          </cell>
          <cell r="B3569">
            <v>1.2667999999999999</v>
          </cell>
        </row>
        <row r="3570">
          <cell r="A3570">
            <v>38912</v>
          </cell>
          <cell r="B3570">
            <v>1.2702</v>
          </cell>
        </row>
        <row r="3571">
          <cell r="A3571">
            <v>38911</v>
          </cell>
          <cell r="B3571">
            <v>1.2739</v>
          </cell>
        </row>
        <row r="3572">
          <cell r="A3572">
            <v>38910</v>
          </cell>
          <cell r="B3572">
            <v>1.2742</v>
          </cell>
        </row>
        <row r="3573">
          <cell r="A3573">
            <v>38909</v>
          </cell>
          <cell r="B3573">
            <v>1.2776000000000001</v>
          </cell>
        </row>
        <row r="3574">
          <cell r="A3574">
            <v>38908</v>
          </cell>
          <cell r="B3574">
            <v>1.2806</v>
          </cell>
        </row>
        <row r="3575">
          <cell r="A3575">
            <v>38907</v>
          </cell>
          <cell r="B3575">
            <v>1.2806</v>
          </cell>
        </row>
        <row r="3576">
          <cell r="A3576">
            <v>38906</v>
          </cell>
          <cell r="B3576">
            <v>1.2789999999999999</v>
          </cell>
        </row>
        <row r="3577">
          <cell r="A3577">
            <v>38905</v>
          </cell>
          <cell r="B3577">
            <v>1.2741</v>
          </cell>
        </row>
        <row r="3578">
          <cell r="A3578">
            <v>38904</v>
          </cell>
          <cell r="B3578">
            <v>1.2766</v>
          </cell>
        </row>
        <row r="3579">
          <cell r="A3579">
            <v>38903</v>
          </cell>
          <cell r="B3579">
            <v>1.2802</v>
          </cell>
        </row>
        <row r="3580">
          <cell r="A3580">
            <v>38902</v>
          </cell>
          <cell r="B3580">
            <v>1.2786</v>
          </cell>
        </row>
        <row r="3581">
          <cell r="A3581">
            <v>38901</v>
          </cell>
          <cell r="B3581">
            <v>1.2786</v>
          </cell>
        </row>
        <row r="3582">
          <cell r="A3582">
            <v>38900</v>
          </cell>
          <cell r="B3582">
            <v>1.2786</v>
          </cell>
        </row>
        <row r="3583">
          <cell r="A3583">
            <v>38899</v>
          </cell>
          <cell r="B3583">
            <v>1.272</v>
          </cell>
        </row>
        <row r="3584">
          <cell r="A3584">
            <v>38898</v>
          </cell>
          <cell r="B3584">
            <v>1.2548999999999999</v>
          </cell>
        </row>
        <row r="3585">
          <cell r="A3585">
            <v>38897</v>
          </cell>
          <cell r="B3585">
            <v>1.2563</v>
          </cell>
        </row>
        <row r="3586">
          <cell r="A3586">
            <v>38896</v>
          </cell>
          <cell r="B3586">
            <v>1.2592000000000001</v>
          </cell>
        </row>
        <row r="3587">
          <cell r="A3587">
            <v>38895</v>
          </cell>
          <cell r="B3587">
            <v>1.2541</v>
          </cell>
        </row>
        <row r="3588">
          <cell r="A3588">
            <v>38894</v>
          </cell>
          <cell r="B3588">
            <v>1.2502</v>
          </cell>
        </row>
        <row r="3589">
          <cell r="A3589">
            <v>38893</v>
          </cell>
          <cell r="B3589">
            <v>1.2502</v>
          </cell>
        </row>
        <row r="3590">
          <cell r="A3590">
            <v>38892</v>
          </cell>
          <cell r="B3590">
            <v>1.2549999999999999</v>
          </cell>
        </row>
        <row r="3591">
          <cell r="A3591">
            <v>38891</v>
          </cell>
          <cell r="B3591">
            <v>1.2627999999999999</v>
          </cell>
        </row>
        <row r="3592">
          <cell r="A3592">
            <v>38890</v>
          </cell>
          <cell r="B3592">
            <v>1.2625</v>
          </cell>
        </row>
        <row r="3593">
          <cell r="A3593">
            <v>38889</v>
          </cell>
          <cell r="B3593">
            <v>1.2574000000000001</v>
          </cell>
        </row>
        <row r="3594">
          <cell r="A3594">
            <v>38888</v>
          </cell>
          <cell r="B3594">
            <v>1.2592000000000001</v>
          </cell>
        </row>
        <row r="3595">
          <cell r="A3595">
            <v>38887</v>
          </cell>
          <cell r="B3595">
            <v>1.2639</v>
          </cell>
        </row>
        <row r="3596">
          <cell r="A3596">
            <v>38886</v>
          </cell>
          <cell r="B3596">
            <v>1.2638</v>
          </cell>
        </row>
        <row r="3597">
          <cell r="A3597">
            <v>38885</v>
          </cell>
          <cell r="B3597">
            <v>1.2642</v>
          </cell>
        </row>
        <row r="3598">
          <cell r="A3598">
            <v>38884</v>
          </cell>
          <cell r="B3598">
            <v>1.2613000000000001</v>
          </cell>
        </row>
        <row r="3599">
          <cell r="A3599">
            <v>38883</v>
          </cell>
          <cell r="B3599">
            <v>1.2576000000000001</v>
          </cell>
        </row>
        <row r="3600">
          <cell r="A3600">
            <v>38882</v>
          </cell>
          <cell r="B3600">
            <v>1.2575000000000001</v>
          </cell>
        </row>
        <row r="3601">
          <cell r="A3601">
            <v>38881</v>
          </cell>
          <cell r="B3601">
            <v>1.2608999999999999</v>
          </cell>
        </row>
        <row r="3602">
          <cell r="A3602">
            <v>38880</v>
          </cell>
          <cell r="B3602">
            <v>1.2637</v>
          </cell>
        </row>
        <row r="3603">
          <cell r="A3603">
            <v>38879</v>
          </cell>
          <cell r="B3603">
            <v>1.2639</v>
          </cell>
        </row>
        <row r="3604">
          <cell r="A3604">
            <v>38878</v>
          </cell>
          <cell r="B3604">
            <v>1.2645999999999999</v>
          </cell>
        </row>
        <row r="3605">
          <cell r="A3605">
            <v>38877</v>
          </cell>
          <cell r="B3605">
            <v>1.2738</v>
          </cell>
        </row>
        <row r="3606">
          <cell r="A3606">
            <v>38876</v>
          </cell>
          <cell r="B3606">
            <v>1.2810999999999999</v>
          </cell>
        </row>
        <row r="3607">
          <cell r="A3607">
            <v>38875</v>
          </cell>
          <cell r="B3607">
            <v>1.2876000000000001</v>
          </cell>
        </row>
        <row r="3608">
          <cell r="A3608">
            <v>38874</v>
          </cell>
          <cell r="B3608">
            <v>1.2943</v>
          </cell>
        </row>
        <row r="3609">
          <cell r="A3609">
            <v>38873</v>
          </cell>
          <cell r="B3609">
            <v>1.2914000000000001</v>
          </cell>
        </row>
        <row r="3610">
          <cell r="A3610">
            <v>38872</v>
          </cell>
          <cell r="B3610">
            <v>1.2912999999999999</v>
          </cell>
        </row>
        <row r="3611">
          <cell r="A3611">
            <v>38871</v>
          </cell>
          <cell r="B3611">
            <v>1.2845</v>
          </cell>
        </row>
        <row r="3612">
          <cell r="A3612">
            <v>38870</v>
          </cell>
          <cell r="B3612">
            <v>1.2785</v>
          </cell>
        </row>
        <row r="3613">
          <cell r="A3613">
            <v>38869</v>
          </cell>
          <cell r="B3613">
            <v>1.2859</v>
          </cell>
        </row>
        <row r="3614">
          <cell r="A3614">
            <v>38868</v>
          </cell>
          <cell r="B3614">
            <v>1.2824</v>
          </cell>
        </row>
        <row r="3615">
          <cell r="A3615">
            <v>38867</v>
          </cell>
          <cell r="B3615">
            <v>1.2746999999999999</v>
          </cell>
        </row>
        <row r="3616">
          <cell r="A3616">
            <v>38866</v>
          </cell>
          <cell r="B3616">
            <v>1.2730999999999999</v>
          </cell>
        </row>
        <row r="3617">
          <cell r="A3617">
            <v>38865</v>
          </cell>
          <cell r="B3617">
            <v>1.2730999999999999</v>
          </cell>
        </row>
        <row r="3618">
          <cell r="A3618">
            <v>38864</v>
          </cell>
          <cell r="B3618">
            <v>1.2778</v>
          </cell>
        </row>
        <row r="3619">
          <cell r="A3619">
            <v>38863</v>
          </cell>
          <cell r="B3619">
            <v>1.2768999999999999</v>
          </cell>
        </row>
        <row r="3620">
          <cell r="A3620">
            <v>38862</v>
          </cell>
          <cell r="B3620">
            <v>1.2803</v>
          </cell>
        </row>
        <row r="3621">
          <cell r="A3621">
            <v>38861</v>
          </cell>
          <cell r="B3621">
            <v>1.2851999999999999</v>
          </cell>
        </row>
        <row r="3622">
          <cell r="A3622">
            <v>38860</v>
          </cell>
          <cell r="B3622">
            <v>1.2773000000000001</v>
          </cell>
        </row>
        <row r="3623">
          <cell r="A3623">
            <v>38859</v>
          </cell>
          <cell r="B3623">
            <v>1.2771999999999999</v>
          </cell>
        </row>
        <row r="3624">
          <cell r="A3624">
            <v>38858</v>
          </cell>
          <cell r="B3624">
            <v>1.2773000000000001</v>
          </cell>
        </row>
        <row r="3625">
          <cell r="A3625">
            <v>38857</v>
          </cell>
          <cell r="B3625">
            <v>1.2795000000000001</v>
          </cell>
        </row>
        <row r="3626">
          <cell r="A3626">
            <v>38856</v>
          </cell>
          <cell r="B3626">
            <v>1.2775000000000001</v>
          </cell>
        </row>
        <row r="3627">
          <cell r="A3627">
            <v>38855</v>
          </cell>
          <cell r="B3627">
            <v>1.284</v>
          </cell>
        </row>
        <row r="3628">
          <cell r="A3628">
            <v>38854</v>
          </cell>
          <cell r="B3628">
            <v>1.2818000000000001</v>
          </cell>
        </row>
        <row r="3629">
          <cell r="A3629">
            <v>38853</v>
          </cell>
          <cell r="B3629">
            <v>1.2875000000000001</v>
          </cell>
        </row>
        <row r="3630">
          <cell r="A3630">
            <v>38852</v>
          </cell>
          <cell r="B3630">
            <v>1.2922</v>
          </cell>
        </row>
        <row r="3631">
          <cell r="A3631">
            <v>38851</v>
          </cell>
          <cell r="B3631">
            <v>1.2902</v>
          </cell>
        </row>
        <row r="3632">
          <cell r="A3632">
            <v>38850</v>
          </cell>
          <cell r="B3632">
            <v>1.2877000000000001</v>
          </cell>
        </row>
        <row r="3633">
          <cell r="A3633">
            <v>38849</v>
          </cell>
          <cell r="B3633">
            <v>1.2765</v>
          </cell>
        </row>
        <row r="3634">
          <cell r="A3634">
            <v>38848</v>
          </cell>
          <cell r="B3634">
            <v>1.2777000000000001</v>
          </cell>
        </row>
        <row r="3635">
          <cell r="A3635">
            <v>38847</v>
          </cell>
          <cell r="B3635">
            <v>1.2710999999999999</v>
          </cell>
        </row>
        <row r="3636">
          <cell r="A3636">
            <v>38846</v>
          </cell>
          <cell r="B3636">
            <v>1.2734000000000001</v>
          </cell>
        </row>
        <row r="3637">
          <cell r="A3637">
            <v>38845</v>
          </cell>
          <cell r="B3637">
            <v>1.2721</v>
          </cell>
        </row>
        <row r="3638">
          <cell r="A3638">
            <v>38844</v>
          </cell>
          <cell r="B3638">
            <v>1.2721</v>
          </cell>
        </row>
        <row r="3639">
          <cell r="A3639">
            <v>38843</v>
          </cell>
          <cell r="B3639">
            <v>1.2706999999999999</v>
          </cell>
        </row>
        <row r="3640">
          <cell r="A3640">
            <v>38842</v>
          </cell>
          <cell r="B3640">
            <v>1.2635000000000001</v>
          </cell>
        </row>
        <row r="3641">
          <cell r="A3641">
            <v>38841</v>
          </cell>
          <cell r="B3641">
            <v>1.2629999999999999</v>
          </cell>
        </row>
        <row r="3642">
          <cell r="A3642">
            <v>38840</v>
          </cell>
          <cell r="B3642">
            <v>1.2604</v>
          </cell>
        </row>
        <row r="3643">
          <cell r="A3643">
            <v>38839</v>
          </cell>
          <cell r="B3643">
            <v>1.2623</v>
          </cell>
        </row>
        <row r="3644">
          <cell r="A3644">
            <v>38838</v>
          </cell>
          <cell r="B3644">
            <v>1.2625</v>
          </cell>
        </row>
        <row r="3645">
          <cell r="A3645">
            <v>38837</v>
          </cell>
          <cell r="B3645">
            <v>1.2627999999999999</v>
          </cell>
        </row>
        <row r="3646">
          <cell r="A3646">
            <v>38836</v>
          </cell>
          <cell r="B3646">
            <v>1.2555000000000001</v>
          </cell>
        </row>
        <row r="3647">
          <cell r="A3647">
            <v>38835</v>
          </cell>
          <cell r="B3647">
            <v>1.2464999999999999</v>
          </cell>
        </row>
        <row r="3648">
          <cell r="A3648">
            <v>38834</v>
          </cell>
          <cell r="B3648">
            <v>1.2426999999999999</v>
          </cell>
        </row>
        <row r="3649">
          <cell r="A3649">
            <v>38833</v>
          </cell>
          <cell r="B3649">
            <v>1.2393000000000001</v>
          </cell>
        </row>
        <row r="3650">
          <cell r="A3650">
            <v>38832</v>
          </cell>
          <cell r="B3650">
            <v>1.2370000000000001</v>
          </cell>
        </row>
        <row r="3651">
          <cell r="A3651">
            <v>38831</v>
          </cell>
          <cell r="B3651">
            <v>1.2337</v>
          </cell>
        </row>
        <row r="3652">
          <cell r="A3652">
            <v>38830</v>
          </cell>
          <cell r="B3652">
            <v>1.2335</v>
          </cell>
        </row>
        <row r="3653">
          <cell r="A3653">
            <v>38829</v>
          </cell>
          <cell r="B3653">
            <v>1.2317</v>
          </cell>
        </row>
        <row r="3654">
          <cell r="A3654">
            <v>38828</v>
          </cell>
          <cell r="B3654">
            <v>1.2343999999999999</v>
          </cell>
        </row>
        <row r="3655">
          <cell r="A3655">
            <v>38827</v>
          </cell>
          <cell r="B3655">
            <v>1.2350000000000001</v>
          </cell>
        </row>
        <row r="3656">
          <cell r="A3656">
            <v>38826</v>
          </cell>
          <cell r="B3656">
            <v>1.2265999999999999</v>
          </cell>
        </row>
        <row r="3657">
          <cell r="A3657">
            <v>38825</v>
          </cell>
          <cell r="B3657">
            <v>1.2197</v>
          </cell>
        </row>
        <row r="3658">
          <cell r="A3658">
            <v>38824</v>
          </cell>
          <cell r="B3658">
            <v>1.2107000000000001</v>
          </cell>
        </row>
        <row r="3659">
          <cell r="A3659">
            <v>38823</v>
          </cell>
          <cell r="B3659">
            <v>1.2104999999999999</v>
          </cell>
        </row>
        <row r="3660">
          <cell r="A3660">
            <v>38822</v>
          </cell>
          <cell r="B3660">
            <v>1.2109000000000001</v>
          </cell>
        </row>
        <row r="3661">
          <cell r="A3661">
            <v>38821</v>
          </cell>
          <cell r="B3661">
            <v>1.2103999999999999</v>
          </cell>
        </row>
        <row r="3662">
          <cell r="A3662">
            <v>38820</v>
          </cell>
          <cell r="B3662">
            <v>1.2136</v>
          </cell>
        </row>
        <row r="3663">
          <cell r="A3663">
            <v>38819</v>
          </cell>
          <cell r="B3663">
            <v>1.2118</v>
          </cell>
        </row>
        <row r="3664">
          <cell r="A3664">
            <v>38818</v>
          </cell>
          <cell r="B3664">
            <v>1.2105999999999999</v>
          </cell>
        </row>
        <row r="3665">
          <cell r="A3665">
            <v>38817</v>
          </cell>
          <cell r="B3665">
            <v>1.2088000000000001</v>
          </cell>
        </row>
        <row r="3666">
          <cell r="A3666">
            <v>38816</v>
          </cell>
          <cell r="B3666">
            <v>1.2087000000000001</v>
          </cell>
        </row>
        <row r="3667">
          <cell r="A3667">
            <v>38815</v>
          </cell>
          <cell r="B3667">
            <v>1.2176</v>
          </cell>
        </row>
        <row r="3668">
          <cell r="A3668">
            <v>38814</v>
          </cell>
          <cell r="B3668">
            <v>1.2271000000000001</v>
          </cell>
        </row>
        <row r="3669">
          <cell r="A3669">
            <v>38813</v>
          </cell>
          <cell r="B3669">
            <v>1.2269000000000001</v>
          </cell>
        </row>
        <row r="3670">
          <cell r="A3670">
            <v>38812</v>
          </cell>
          <cell r="B3670">
            <v>1.2181</v>
          </cell>
        </row>
        <row r="3671">
          <cell r="A3671">
            <v>38811</v>
          </cell>
          <cell r="B3671">
            <v>1.2088000000000001</v>
          </cell>
        </row>
        <row r="3672">
          <cell r="A3672">
            <v>38810</v>
          </cell>
          <cell r="B3672">
            <v>1.2113</v>
          </cell>
        </row>
        <row r="3673">
          <cell r="A3673">
            <v>38809</v>
          </cell>
          <cell r="B3673">
            <v>1.2113</v>
          </cell>
        </row>
        <row r="3674">
          <cell r="A3674">
            <v>38808</v>
          </cell>
          <cell r="B3674">
            <v>1.2135</v>
          </cell>
        </row>
        <row r="3675">
          <cell r="A3675">
            <v>38807</v>
          </cell>
          <cell r="B3675">
            <v>1.2075</v>
          </cell>
        </row>
        <row r="3676">
          <cell r="A3676">
            <v>38806</v>
          </cell>
          <cell r="B3676">
            <v>1.2009000000000001</v>
          </cell>
        </row>
        <row r="3677">
          <cell r="A3677">
            <v>38805</v>
          </cell>
          <cell r="B3677">
            <v>1.2039</v>
          </cell>
        </row>
        <row r="3678">
          <cell r="A3678">
            <v>38804</v>
          </cell>
          <cell r="B3678">
            <v>1.2030000000000001</v>
          </cell>
        </row>
        <row r="3679">
          <cell r="A3679">
            <v>38803</v>
          </cell>
          <cell r="B3679">
            <v>1.2031000000000001</v>
          </cell>
        </row>
        <row r="3680">
          <cell r="A3680">
            <v>38802</v>
          </cell>
          <cell r="B3680">
            <v>1.2031000000000001</v>
          </cell>
        </row>
        <row r="3681">
          <cell r="A3681">
            <v>38801</v>
          </cell>
          <cell r="B3681">
            <v>1.1980999999999999</v>
          </cell>
        </row>
        <row r="3682">
          <cell r="A3682">
            <v>38800</v>
          </cell>
          <cell r="B3682">
            <v>1.2045999999999999</v>
          </cell>
        </row>
        <row r="3683">
          <cell r="A3683">
            <v>38799</v>
          </cell>
          <cell r="B3683">
            <v>1.2088000000000001</v>
          </cell>
        </row>
        <row r="3684">
          <cell r="A3684">
            <v>38798</v>
          </cell>
          <cell r="B3684">
            <v>1.2133</v>
          </cell>
        </row>
        <row r="3685">
          <cell r="A3685">
            <v>38797</v>
          </cell>
          <cell r="B3685">
            <v>1.2174</v>
          </cell>
        </row>
        <row r="3686">
          <cell r="A3686">
            <v>38796</v>
          </cell>
          <cell r="B3686">
            <v>1.2183999999999999</v>
          </cell>
        </row>
        <row r="3687">
          <cell r="A3687">
            <v>38795</v>
          </cell>
          <cell r="B3687">
            <v>1.2183999999999999</v>
          </cell>
        </row>
        <row r="3688">
          <cell r="A3688">
            <v>38794</v>
          </cell>
          <cell r="B3688">
            <v>1.2175</v>
          </cell>
        </row>
        <row r="3689">
          <cell r="A3689">
            <v>38793</v>
          </cell>
          <cell r="B3689">
            <v>1.2088000000000001</v>
          </cell>
        </row>
        <row r="3690">
          <cell r="A3690">
            <v>38792</v>
          </cell>
          <cell r="B3690">
            <v>1.2028000000000001</v>
          </cell>
        </row>
        <row r="3691">
          <cell r="A3691">
            <v>38791</v>
          </cell>
          <cell r="B3691">
            <v>1.1974</v>
          </cell>
        </row>
        <row r="3692">
          <cell r="A3692">
            <v>38790</v>
          </cell>
          <cell r="B3692">
            <v>1.1932</v>
          </cell>
        </row>
        <row r="3693">
          <cell r="A3693">
            <v>38789</v>
          </cell>
          <cell r="B3693">
            <v>1.1901999999999999</v>
          </cell>
        </row>
        <row r="3694">
          <cell r="A3694">
            <v>38788</v>
          </cell>
          <cell r="B3694">
            <v>1.1902999999999999</v>
          </cell>
        </row>
        <row r="3695">
          <cell r="A3695">
            <v>38787</v>
          </cell>
          <cell r="B3695">
            <v>1.1903999999999999</v>
          </cell>
        </row>
        <row r="3696">
          <cell r="A3696">
            <v>38786</v>
          </cell>
          <cell r="B3696">
            <v>1.1926000000000001</v>
          </cell>
        </row>
        <row r="3697">
          <cell r="A3697">
            <v>38785</v>
          </cell>
          <cell r="B3697">
            <v>1.1903999999999999</v>
          </cell>
        </row>
        <row r="3698">
          <cell r="A3698">
            <v>38784</v>
          </cell>
          <cell r="B3698">
            <v>1.1950000000000001</v>
          </cell>
        </row>
        <row r="3699">
          <cell r="A3699">
            <v>38783</v>
          </cell>
          <cell r="B3699">
            <v>1.2044999999999999</v>
          </cell>
        </row>
        <row r="3700">
          <cell r="A3700">
            <v>38782</v>
          </cell>
          <cell r="B3700">
            <v>1.2043999999999999</v>
          </cell>
        </row>
        <row r="3701">
          <cell r="A3701">
            <v>38781</v>
          </cell>
          <cell r="B3701">
            <v>1.2042999999999999</v>
          </cell>
        </row>
        <row r="3702">
          <cell r="A3702">
            <v>38780</v>
          </cell>
          <cell r="B3702">
            <v>1.2024999999999999</v>
          </cell>
        </row>
        <row r="3703">
          <cell r="A3703">
            <v>38779</v>
          </cell>
          <cell r="B3703">
            <v>1.1942999999999999</v>
          </cell>
        </row>
        <row r="3704">
          <cell r="A3704">
            <v>38778</v>
          </cell>
          <cell r="B3704">
            <v>1.1933</v>
          </cell>
        </row>
        <row r="3705">
          <cell r="A3705">
            <v>38777</v>
          </cell>
          <cell r="B3705">
            <v>1.1873</v>
          </cell>
        </row>
        <row r="3706">
          <cell r="A3706">
            <v>38776</v>
          </cell>
          <cell r="B3706">
            <v>1.1855</v>
          </cell>
        </row>
        <row r="3707">
          <cell r="A3707">
            <v>38775</v>
          </cell>
          <cell r="B3707">
            <v>1.1872</v>
          </cell>
        </row>
        <row r="3708">
          <cell r="A3708">
            <v>38774</v>
          </cell>
          <cell r="B3708">
            <v>1.1872</v>
          </cell>
        </row>
        <row r="3709">
          <cell r="A3709">
            <v>38773</v>
          </cell>
          <cell r="B3709">
            <v>1.1904999999999999</v>
          </cell>
        </row>
        <row r="3710">
          <cell r="A3710">
            <v>38772</v>
          </cell>
          <cell r="B3710">
            <v>1.1919999999999999</v>
          </cell>
        </row>
        <row r="3711">
          <cell r="A3711">
            <v>38771</v>
          </cell>
          <cell r="B3711">
            <v>1.1904999999999999</v>
          </cell>
        </row>
        <row r="3712">
          <cell r="A3712">
            <v>38770</v>
          </cell>
          <cell r="B3712">
            <v>1.1919</v>
          </cell>
        </row>
        <row r="3713">
          <cell r="A3713">
            <v>38769</v>
          </cell>
          <cell r="B3713">
            <v>1.1944999999999999</v>
          </cell>
        </row>
        <row r="3714">
          <cell r="A3714">
            <v>38768</v>
          </cell>
          <cell r="B3714">
            <v>1.1924999999999999</v>
          </cell>
        </row>
        <row r="3715">
          <cell r="A3715">
            <v>38767</v>
          </cell>
          <cell r="B3715">
            <v>1.1927000000000001</v>
          </cell>
        </row>
        <row r="3716">
          <cell r="A3716">
            <v>38766</v>
          </cell>
          <cell r="B3716">
            <v>1.1892</v>
          </cell>
        </row>
        <row r="3717">
          <cell r="A3717">
            <v>38765</v>
          </cell>
          <cell r="B3717">
            <v>1.1879</v>
          </cell>
        </row>
        <row r="3718">
          <cell r="A3718">
            <v>38764</v>
          </cell>
          <cell r="B3718">
            <v>1.1911</v>
          </cell>
        </row>
        <row r="3719">
          <cell r="A3719">
            <v>38763</v>
          </cell>
          <cell r="B3719">
            <v>1.1900999999999999</v>
          </cell>
        </row>
        <row r="3720">
          <cell r="A3720">
            <v>38762</v>
          </cell>
          <cell r="B3720">
            <v>1.1896</v>
          </cell>
        </row>
        <row r="3721">
          <cell r="A3721">
            <v>38761</v>
          </cell>
          <cell r="B3721">
            <v>1.1900999999999999</v>
          </cell>
        </row>
        <row r="3722">
          <cell r="A3722">
            <v>38760</v>
          </cell>
          <cell r="B3722">
            <v>1.1900999999999999</v>
          </cell>
        </row>
        <row r="3723">
          <cell r="A3723">
            <v>38759</v>
          </cell>
          <cell r="B3723">
            <v>1.1970000000000001</v>
          </cell>
        </row>
        <row r="3724">
          <cell r="A3724">
            <v>38758</v>
          </cell>
          <cell r="B3724">
            <v>1.1969000000000001</v>
          </cell>
        </row>
        <row r="3725">
          <cell r="A3725">
            <v>38757</v>
          </cell>
          <cell r="B3725">
            <v>1.1966000000000001</v>
          </cell>
        </row>
        <row r="3726">
          <cell r="A3726">
            <v>38756</v>
          </cell>
          <cell r="B3726">
            <v>1.1973</v>
          </cell>
        </row>
        <row r="3727">
          <cell r="A3727">
            <v>38755</v>
          </cell>
          <cell r="B3727">
            <v>1.2</v>
          </cell>
        </row>
        <row r="3728">
          <cell r="A3728">
            <v>38754</v>
          </cell>
          <cell r="B3728">
            <v>1.2019</v>
          </cell>
        </row>
        <row r="3729">
          <cell r="A3729">
            <v>38753</v>
          </cell>
          <cell r="B3729">
            <v>1.2025999999999999</v>
          </cell>
        </row>
        <row r="3730">
          <cell r="A3730">
            <v>38752</v>
          </cell>
          <cell r="B3730">
            <v>1.2064999999999999</v>
          </cell>
        </row>
        <row r="3731">
          <cell r="A3731">
            <v>38751</v>
          </cell>
          <cell r="B3731">
            <v>1.2069000000000001</v>
          </cell>
        </row>
        <row r="3732">
          <cell r="A3732">
            <v>38750</v>
          </cell>
          <cell r="B3732">
            <v>1.2124999999999999</v>
          </cell>
        </row>
        <row r="3733">
          <cell r="A3733">
            <v>38749</v>
          </cell>
          <cell r="B3733">
            <v>1.2110000000000001</v>
          </cell>
        </row>
        <row r="3734">
          <cell r="A3734">
            <v>38748</v>
          </cell>
          <cell r="B3734">
            <v>1.2093</v>
          </cell>
        </row>
        <row r="3735">
          <cell r="A3735">
            <v>38747</v>
          </cell>
          <cell r="B3735">
            <v>1.2094</v>
          </cell>
        </row>
        <row r="3736">
          <cell r="A3736">
            <v>38746</v>
          </cell>
          <cell r="B3736">
            <v>1.2094</v>
          </cell>
        </row>
        <row r="3737">
          <cell r="A3737">
            <v>38745</v>
          </cell>
          <cell r="B3737">
            <v>1.2196</v>
          </cell>
        </row>
        <row r="3738">
          <cell r="A3738">
            <v>38744</v>
          </cell>
          <cell r="B3738">
            <v>1.2249000000000001</v>
          </cell>
        </row>
        <row r="3739">
          <cell r="A3739">
            <v>38743</v>
          </cell>
          <cell r="B3739">
            <v>1.2276</v>
          </cell>
        </row>
        <row r="3740">
          <cell r="A3740">
            <v>38742</v>
          </cell>
          <cell r="B3740">
            <v>1.2286999999999999</v>
          </cell>
        </row>
        <row r="3741">
          <cell r="A3741">
            <v>38741</v>
          </cell>
          <cell r="B3741">
            <v>1.2237</v>
          </cell>
        </row>
        <row r="3742">
          <cell r="A3742">
            <v>38740</v>
          </cell>
          <cell r="B3742">
            <v>1.2129000000000001</v>
          </cell>
        </row>
        <row r="3743">
          <cell r="A3743">
            <v>38739</v>
          </cell>
          <cell r="B3743">
            <v>1.2129000000000001</v>
          </cell>
        </row>
        <row r="3744">
          <cell r="A3744">
            <v>38738</v>
          </cell>
          <cell r="B3744">
            <v>1.2087000000000001</v>
          </cell>
        </row>
        <row r="3745">
          <cell r="A3745">
            <v>38737</v>
          </cell>
          <cell r="B3745">
            <v>1.2094</v>
          </cell>
        </row>
        <row r="3746">
          <cell r="A3746">
            <v>38736</v>
          </cell>
          <cell r="B3746">
            <v>1.2105999999999999</v>
          </cell>
        </row>
        <row r="3747">
          <cell r="A3747">
            <v>38735</v>
          </cell>
          <cell r="B3747">
            <v>1.2099</v>
          </cell>
        </row>
        <row r="3748">
          <cell r="A3748">
            <v>38734</v>
          </cell>
          <cell r="B3748">
            <v>1.2129000000000001</v>
          </cell>
        </row>
        <row r="3749">
          <cell r="A3749">
            <v>38733</v>
          </cell>
          <cell r="B3749">
            <v>1.2138</v>
          </cell>
        </row>
        <row r="3750">
          <cell r="A3750">
            <v>38732</v>
          </cell>
          <cell r="B3750">
            <v>1.2138</v>
          </cell>
        </row>
        <row r="3751">
          <cell r="A3751">
            <v>38731</v>
          </cell>
          <cell r="B3751">
            <v>1.206</v>
          </cell>
        </row>
        <row r="3752">
          <cell r="A3752">
            <v>38730</v>
          </cell>
          <cell r="B3752">
            <v>1.2112000000000001</v>
          </cell>
        </row>
        <row r="3753">
          <cell r="A3753">
            <v>38729</v>
          </cell>
          <cell r="B3753">
            <v>1.2081</v>
          </cell>
        </row>
        <row r="3754">
          <cell r="A3754">
            <v>38728</v>
          </cell>
          <cell r="B3754">
            <v>1.2073</v>
          </cell>
        </row>
        <row r="3755">
          <cell r="A3755">
            <v>38727</v>
          </cell>
          <cell r="B3755">
            <v>1.2109000000000001</v>
          </cell>
        </row>
        <row r="3756">
          <cell r="A3756">
            <v>38726</v>
          </cell>
          <cell r="B3756">
            <v>1.2146999999999999</v>
          </cell>
        </row>
        <row r="3757">
          <cell r="A3757">
            <v>38725</v>
          </cell>
          <cell r="B3757">
            <v>1.2146999999999999</v>
          </cell>
        </row>
        <row r="3758">
          <cell r="A3758">
            <v>38724</v>
          </cell>
          <cell r="B3758">
            <v>1.2110000000000001</v>
          </cell>
        </row>
        <row r="3759">
          <cell r="A3759">
            <v>38723</v>
          </cell>
          <cell r="B3759">
            <v>1.21</v>
          </cell>
        </row>
        <row r="3760">
          <cell r="A3760">
            <v>38722</v>
          </cell>
          <cell r="B3760">
            <v>1.1879999999999999</v>
          </cell>
        </row>
        <row r="3761">
          <cell r="A3761">
            <v>38721</v>
          </cell>
          <cell r="B3761">
            <v>1.1833</v>
          </cell>
        </row>
        <row r="3762">
          <cell r="A3762">
            <v>38720</v>
          </cell>
          <cell r="B3762">
            <v>1.1842999999999999</v>
          </cell>
        </row>
        <row r="3763">
          <cell r="A3763">
            <v>38719</v>
          </cell>
          <cell r="B3763">
            <v>1.1841999999999999</v>
          </cell>
        </row>
        <row r="3764">
          <cell r="A3764">
            <v>38718</v>
          </cell>
          <cell r="B3764">
            <v>1.1839999999999999</v>
          </cell>
        </row>
        <row r="3765">
          <cell r="A3765">
            <v>38717</v>
          </cell>
          <cell r="B3765">
            <v>1.1842999999999999</v>
          </cell>
        </row>
        <row r="3766">
          <cell r="A3766">
            <v>38716</v>
          </cell>
          <cell r="B3766">
            <v>1.1871</v>
          </cell>
        </row>
        <row r="3767">
          <cell r="A3767">
            <v>38715</v>
          </cell>
          <cell r="B3767">
            <v>1.1849000000000001</v>
          </cell>
        </row>
        <row r="3768">
          <cell r="A3768">
            <v>38714</v>
          </cell>
          <cell r="B3768">
            <v>1.1853</v>
          </cell>
        </row>
        <row r="3769">
          <cell r="A3769">
            <v>38713</v>
          </cell>
          <cell r="B3769">
            <v>1.1862999999999999</v>
          </cell>
        </row>
        <row r="3770">
          <cell r="A3770">
            <v>38712</v>
          </cell>
          <cell r="B3770">
            <v>1.1863999999999999</v>
          </cell>
        </row>
        <row r="3771">
          <cell r="A3771">
            <v>38711</v>
          </cell>
          <cell r="B3771">
            <v>1.1868000000000001</v>
          </cell>
        </row>
        <row r="3772">
          <cell r="A3772">
            <v>38710</v>
          </cell>
          <cell r="B3772">
            <v>1.1838</v>
          </cell>
        </row>
        <row r="3773">
          <cell r="A3773">
            <v>38709</v>
          </cell>
          <cell r="B3773">
            <v>1.1861999999999999</v>
          </cell>
        </row>
        <row r="3774">
          <cell r="A3774">
            <v>38708</v>
          </cell>
          <cell r="B3774">
            <v>1.1964999999999999</v>
          </cell>
        </row>
        <row r="3775">
          <cell r="A3775">
            <v>38707</v>
          </cell>
          <cell r="B3775">
            <v>1.2010000000000001</v>
          </cell>
        </row>
        <row r="3776">
          <cell r="A3776">
            <v>38706</v>
          </cell>
          <cell r="B3776">
            <v>1.2007000000000001</v>
          </cell>
        </row>
        <row r="3777">
          <cell r="A3777">
            <v>38705</v>
          </cell>
          <cell r="B3777">
            <v>1.2008000000000001</v>
          </cell>
        </row>
        <row r="3778">
          <cell r="A3778">
            <v>38704</v>
          </cell>
          <cell r="B3778">
            <v>1.1978</v>
          </cell>
        </row>
        <row r="3779">
          <cell r="A3779">
            <v>38703</v>
          </cell>
          <cell r="B3779">
            <v>1.1993</v>
          </cell>
        </row>
        <row r="3780">
          <cell r="A3780">
            <v>38702</v>
          </cell>
          <cell r="B3780">
            <v>1.1999</v>
          </cell>
        </row>
        <row r="3781">
          <cell r="A3781">
            <v>38701</v>
          </cell>
          <cell r="B3781">
            <v>1.1942999999999999</v>
          </cell>
        </row>
        <row r="3782">
          <cell r="A3782">
            <v>38700</v>
          </cell>
          <cell r="B3782">
            <v>1.1860999999999999</v>
          </cell>
        </row>
        <row r="3783">
          <cell r="A3783">
            <v>38699</v>
          </cell>
          <cell r="B3783">
            <v>1.1807000000000001</v>
          </cell>
        </row>
        <row r="3784">
          <cell r="A3784">
            <v>38698</v>
          </cell>
          <cell r="B3784">
            <v>1.1808000000000001</v>
          </cell>
        </row>
        <row r="3785">
          <cell r="A3785">
            <v>38697</v>
          </cell>
          <cell r="B3785">
            <v>1.1806000000000001</v>
          </cell>
        </row>
        <row r="3786">
          <cell r="A3786">
            <v>38696</v>
          </cell>
          <cell r="B3786">
            <v>1.1752</v>
          </cell>
        </row>
        <row r="3787">
          <cell r="A3787">
            <v>38695</v>
          </cell>
          <cell r="B3787">
            <v>1.1754</v>
          </cell>
        </row>
        <row r="3788">
          <cell r="A3788">
            <v>38694</v>
          </cell>
          <cell r="B3788">
            <v>1.1783999999999999</v>
          </cell>
        </row>
        <row r="3789">
          <cell r="A3789">
            <v>38693</v>
          </cell>
          <cell r="B3789">
            <v>1.1722999999999999</v>
          </cell>
        </row>
        <row r="3790">
          <cell r="A3790">
            <v>38692</v>
          </cell>
          <cell r="B3790">
            <v>1.1713</v>
          </cell>
        </row>
        <row r="3791">
          <cell r="A3791">
            <v>38691</v>
          </cell>
          <cell r="B3791">
            <v>1.1713</v>
          </cell>
        </row>
        <row r="3792">
          <cell r="A3792">
            <v>38690</v>
          </cell>
          <cell r="B3792">
            <v>1.1718999999999999</v>
          </cell>
        </row>
        <row r="3793">
          <cell r="A3793">
            <v>38689</v>
          </cell>
          <cell r="B3793">
            <v>1.1767000000000001</v>
          </cell>
        </row>
        <row r="3794">
          <cell r="A3794">
            <v>38688</v>
          </cell>
          <cell r="B3794">
            <v>1.1779999999999999</v>
          </cell>
        </row>
        <row r="3795">
          <cell r="A3795">
            <v>38687</v>
          </cell>
          <cell r="B3795">
            <v>1.1818</v>
          </cell>
        </row>
        <row r="3796">
          <cell r="A3796">
            <v>38686</v>
          </cell>
          <cell r="B3796">
            <v>1.1718999999999999</v>
          </cell>
        </row>
        <row r="3797">
          <cell r="A3797">
            <v>38685</v>
          </cell>
          <cell r="B3797">
            <v>1.1718</v>
          </cell>
        </row>
        <row r="3798">
          <cell r="A3798">
            <v>38684</v>
          </cell>
          <cell r="B3798">
            <v>1.1718999999999999</v>
          </cell>
        </row>
        <row r="3799">
          <cell r="A3799">
            <v>38683</v>
          </cell>
          <cell r="B3799">
            <v>1.1760999999999999</v>
          </cell>
        </row>
        <row r="3800">
          <cell r="A3800">
            <v>38682</v>
          </cell>
          <cell r="B3800">
            <v>1.1724000000000001</v>
          </cell>
        </row>
        <row r="3801">
          <cell r="A3801">
            <v>38681</v>
          </cell>
          <cell r="B3801">
            <v>1.1786000000000001</v>
          </cell>
        </row>
        <row r="3802">
          <cell r="A3802">
            <v>38680</v>
          </cell>
          <cell r="B3802">
            <v>1.1817</v>
          </cell>
        </row>
        <row r="3803">
          <cell r="A3803">
            <v>38679</v>
          </cell>
          <cell r="B3803">
            <v>1.1811</v>
          </cell>
        </row>
        <row r="3804">
          <cell r="A3804">
            <v>38678</v>
          </cell>
          <cell r="B3804">
            <v>1.1724000000000001</v>
          </cell>
        </row>
        <row r="3805">
          <cell r="A3805">
            <v>38677</v>
          </cell>
          <cell r="B3805">
            <v>1.1775</v>
          </cell>
        </row>
        <row r="3806">
          <cell r="A3806">
            <v>38676</v>
          </cell>
          <cell r="B3806">
            <v>1.1773</v>
          </cell>
        </row>
        <row r="3807">
          <cell r="A3807">
            <v>38675</v>
          </cell>
          <cell r="B3807">
            <v>1.1767000000000001</v>
          </cell>
        </row>
        <row r="3808">
          <cell r="A3808">
            <v>38674</v>
          </cell>
          <cell r="B3808">
            <v>1.1755</v>
          </cell>
        </row>
        <row r="3809">
          <cell r="A3809">
            <v>38673</v>
          </cell>
          <cell r="B3809">
            <v>1.1672</v>
          </cell>
        </row>
        <row r="3810">
          <cell r="A3810">
            <v>38672</v>
          </cell>
          <cell r="B3810">
            <v>1.1724000000000001</v>
          </cell>
        </row>
        <row r="3811">
          <cell r="A3811">
            <v>38671</v>
          </cell>
          <cell r="B3811">
            <v>1.1693</v>
          </cell>
        </row>
        <row r="3812">
          <cell r="A3812">
            <v>38670</v>
          </cell>
          <cell r="B3812">
            <v>1.1715</v>
          </cell>
        </row>
        <row r="3813">
          <cell r="A3813">
            <v>38669</v>
          </cell>
          <cell r="B3813">
            <v>1.1735</v>
          </cell>
        </row>
        <row r="3814">
          <cell r="A3814">
            <v>38668</v>
          </cell>
          <cell r="B3814">
            <v>1.1729000000000001</v>
          </cell>
        </row>
        <row r="3815">
          <cell r="A3815">
            <v>38667</v>
          </cell>
          <cell r="B3815">
            <v>1.1685000000000001</v>
          </cell>
        </row>
        <row r="3816">
          <cell r="A3816">
            <v>38666</v>
          </cell>
          <cell r="B3816">
            <v>1.1768000000000001</v>
          </cell>
        </row>
        <row r="3817">
          <cell r="A3817">
            <v>38665</v>
          </cell>
          <cell r="B3817">
            <v>1.1778</v>
          </cell>
        </row>
        <row r="3818">
          <cell r="A3818">
            <v>38664</v>
          </cell>
          <cell r="B3818">
            <v>1.1808000000000001</v>
          </cell>
        </row>
        <row r="3819">
          <cell r="A3819">
            <v>38663</v>
          </cell>
          <cell r="B3819">
            <v>1.181</v>
          </cell>
        </row>
        <row r="3820">
          <cell r="A3820">
            <v>38662</v>
          </cell>
          <cell r="B3820">
            <v>1.181</v>
          </cell>
        </row>
        <row r="3821">
          <cell r="A3821">
            <v>38661</v>
          </cell>
          <cell r="B3821">
            <v>1.1821999999999999</v>
          </cell>
        </row>
        <row r="3822">
          <cell r="A3822">
            <v>38660</v>
          </cell>
          <cell r="B3822">
            <v>1.1941999999999999</v>
          </cell>
        </row>
        <row r="3823">
          <cell r="A3823">
            <v>38659</v>
          </cell>
          <cell r="B3823">
            <v>1.2069000000000001</v>
          </cell>
        </row>
        <row r="3824">
          <cell r="A3824">
            <v>38658</v>
          </cell>
          <cell r="B3824">
            <v>1.2012</v>
          </cell>
        </row>
        <row r="3825">
          <cell r="A3825">
            <v>38657</v>
          </cell>
          <cell r="B3825">
            <v>1.2062999999999999</v>
          </cell>
        </row>
        <row r="3826">
          <cell r="A3826">
            <v>38656</v>
          </cell>
          <cell r="B3826">
            <v>1.2059</v>
          </cell>
        </row>
        <row r="3827">
          <cell r="A3827">
            <v>38655</v>
          </cell>
          <cell r="B3827">
            <v>1.2061999999999999</v>
          </cell>
        </row>
        <row r="3828">
          <cell r="A3828">
            <v>38654</v>
          </cell>
          <cell r="B3828">
            <v>1.2064999999999999</v>
          </cell>
        </row>
        <row r="3829">
          <cell r="A3829">
            <v>38653</v>
          </cell>
          <cell r="B3829">
            <v>1.2137</v>
          </cell>
        </row>
        <row r="3830">
          <cell r="A3830">
            <v>38652</v>
          </cell>
          <cell r="B3830">
            <v>1.2067000000000001</v>
          </cell>
        </row>
        <row r="3831">
          <cell r="A3831">
            <v>38651</v>
          </cell>
          <cell r="B3831">
            <v>1.2094</v>
          </cell>
        </row>
        <row r="3832">
          <cell r="A3832">
            <v>38650</v>
          </cell>
          <cell r="B3832">
            <v>1.198</v>
          </cell>
        </row>
        <row r="3833">
          <cell r="A3833">
            <v>38649</v>
          </cell>
          <cell r="B3833">
            <v>1.1938</v>
          </cell>
        </row>
        <row r="3834">
          <cell r="A3834">
            <v>38648</v>
          </cell>
          <cell r="B3834">
            <v>1.1951000000000001</v>
          </cell>
        </row>
        <row r="3835">
          <cell r="A3835">
            <v>38647</v>
          </cell>
          <cell r="B3835">
            <v>1.1948000000000001</v>
          </cell>
        </row>
        <row r="3836">
          <cell r="A3836">
            <v>38646</v>
          </cell>
          <cell r="B3836">
            <v>1.2013</v>
          </cell>
        </row>
        <row r="3837">
          <cell r="A3837">
            <v>38645</v>
          </cell>
          <cell r="B3837">
            <v>1.2000999999999999</v>
          </cell>
        </row>
        <row r="3838">
          <cell r="A3838">
            <v>38644</v>
          </cell>
          <cell r="B3838">
            <v>1.196</v>
          </cell>
        </row>
        <row r="3839">
          <cell r="A3839">
            <v>38643</v>
          </cell>
          <cell r="B3839">
            <v>1.2024999999999999</v>
          </cell>
        </row>
        <row r="3840">
          <cell r="A3840">
            <v>38642</v>
          </cell>
          <cell r="B3840">
            <v>1.2077</v>
          </cell>
        </row>
        <row r="3841">
          <cell r="A3841">
            <v>38641</v>
          </cell>
          <cell r="B3841">
            <v>1.2074</v>
          </cell>
        </row>
        <row r="3842">
          <cell r="A3842">
            <v>38640</v>
          </cell>
          <cell r="B3842">
            <v>1.2083999999999999</v>
          </cell>
        </row>
        <row r="3843">
          <cell r="A3843">
            <v>38639</v>
          </cell>
          <cell r="B3843">
            <v>1.2033</v>
          </cell>
        </row>
        <row r="3844">
          <cell r="A3844">
            <v>38638</v>
          </cell>
          <cell r="B3844">
            <v>1.2023999999999999</v>
          </cell>
        </row>
        <row r="3845">
          <cell r="A3845">
            <v>38637</v>
          </cell>
          <cell r="B3845">
            <v>1.1991000000000001</v>
          </cell>
        </row>
        <row r="3846">
          <cell r="A3846">
            <v>38636</v>
          </cell>
          <cell r="B3846">
            <v>1.2062999999999999</v>
          </cell>
        </row>
        <row r="3847">
          <cell r="A3847">
            <v>38635</v>
          </cell>
          <cell r="B3847">
            <v>1.2111000000000001</v>
          </cell>
        </row>
        <row r="3848">
          <cell r="A3848">
            <v>38634</v>
          </cell>
          <cell r="B3848">
            <v>1.2112000000000001</v>
          </cell>
        </row>
        <row r="3849">
          <cell r="A3849">
            <v>38633</v>
          </cell>
          <cell r="B3849">
            <v>1.2123999999999999</v>
          </cell>
        </row>
        <row r="3850">
          <cell r="A3850">
            <v>38632</v>
          </cell>
          <cell r="B3850">
            <v>1.2179</v>
          </cell>
        </row>
        <row r="3851">
          <cell r="A3851">
            <v>38631</v>
          </cell>
          <cell r="B3851">
            <v>1.1961999999999999</v>
          </cell>
        </row>
        <row r="3852">
          <cell r="A3852">
            <v>38630</v>
          </cell>
          <cell r="B3852">
            <v>1.1919999999999999</v>
          </cell>
        </row>
        <row r="3853">
          <cell r="A3853">
            <v>38629</v>
          </cell>
          <cell r="B3853">
            <v>1.1915</v>
          </cell>
        </row>
        <row r="3854">
          <cell r="A3854">
            <v>38628</v>
          </cell>
          <cell r="B3854">
            <v>1.2024999999999999</v>
          </cell>
        </row>
        <row r="3855">
          <cell r="A3855">
            <v>38627</v>
          </cell>
          <cell r="B3855">
            <v>1.2024999999999999</v>
          </cell>
        </row>
        <row r="3856">
          <cell r="A3856">
            <v>38626</v>
          </cell>
          <cell r="B3856">
            <v>1.2019</v>
          </cell>
        </row>
        <row r="3857">
          <cell r="A3857">
            <v>38625</v>
          </cell>
          <cell r="B3857">
            <v>1.2042999999999999</v>
          </cell>
        </row>
        <row r="3858">
          <cell r="A3858">
            <v>38624</v>
          </cell>
          <cell r="B3858">
            <v>1.2036</v>
          </cell>
        </row>
        <row r="3859">
          <cell r="A3859">
            <v>38623</v>
          </cell>
          <cell r="B3859">
            <v>1.2012</v>
          </cell>
        </row>
        <row r="3860">
          <cell r="A3860">
            <v>38622</v>
          </cell>
          <cell r="B3860">
            <v>1.2071000000000001</v>
          </cell>
        </row>
        <row r="3861">
          <cell r="A3861">
            <v>38621</v>
          </cell>
          <cell r="B3861">
            <v>1.2038</v>
          </cell>
        </row>
        <row r="3862">
          <cell r="A3862">
            <v>38620</v>
          </cell>
          <cell r="B3862">
            <v>1.2047000000000001</v>
          </cell>
        </row>
        <row r="3863">
          <cell r="A3863">
            <v>38619</v>
          </cell>
          <cell r="B3863">
            <v>1.2044999999999999</v>
          </cell>
        </row>
        <row r="3864">
          <cell r="A3864">
            <v>38618</v>
          </cell>
          <cell r="B3864">
            <v>1.2150000000000001</v>
          </cell>
        </row>
        <row r="3865">
          <cell r="A3865">
            <v>38617</v>
          </cell>
          <cell r="B3865">
            <v>1.2208000000000001</v>
          </cell>
        </row>
        <row r="3866">
          <cell r="A3866">
            <v>38616</v>
          </cell>
          <cell r="B3866">
            <v>1.2124999999999999</v>
          </cell>
        </row>
        <row r="3867">
          <cell r="A3867">
            <v>38615</v>
          </cell>
          <cell r="B3867">
            <v>1.2149000000000001</v>
          </cell>
        </row>
        <row r="3868">
          <cell r="A3868">
            <v>38614</v>
          </cell>
          <cell r="B3868">
            <v>1.2231000000000001</v>
          </cell>
        </row>
        <row r="3869">
          <cell r="A3869">
            <v>38613</v>
          </cell>
          <cell r="B3869">
            <v>1.2236</v>
          </cell>
        </row>
        <row r="3870">
          <cell r="A3870">
            <v>38612</v>
          </cell>
          <cell r="B3870">
            <v>1.2231000000000001</v>
          </cell>
        </row>
        <row r="3871">
          <cell r="A3871">
            <v>38611</v>
          </cell>
          <cell r="B3871">
            <v>1.2222999999999999</v>
          </cell>
        </row>
        <row r="3872">
          <cell r="A3872">
            <v>38610</v>
          </cell>
          <cell r="B3872">
            <v>1.228</v>
          </cell>
        </row>
        <row r="3873">
          <cell r="A3873">
            <v>38609</v>
          </cell>
          <cell r="B3873">
            <v>1.2269000000000001</v>
          </cell>
        </row>
        <row r="3874">
          <cell r="A3874">
            <v>38608</v>
          </cell>
          <cell r="B3874">
            <v>1.2282</v>
          </cell>
        </row>
        <row r="3875">
          <cell r="A3875">
            <v>38607</v>
          </cell>
          <cell r="B3875">
            <v>1.2413000000000001</v>
          </cell>
        </row>
        <row r="3876">
          <cell r="A3876">
            <v>38606</v>
          </cell>
          <cell r="B3876">
            <v>1.2403999999999999</v>
          </cell>
        </row>
        <row r="3877">
          <cell r="A3877">
            <v>38605</v>
          </cell>
          <cell r="B3877">
            <v>1.2412000000000001</v>
          </cell>
        </row>
        <row r="3878">
          <cell r="A3878">
            <v>38604</v>
          </cell>
          <cell r="B3878">
            <v>1.2399</v>
          </cell>
        </row>
        <row r="3879">
          <cell r="A3879">
            <v>38603</v>
          </cell>
          <cell r="B3879">
            <v>1.242</v>
          </cell>
        </row>
        <row r="3880">
          <cell r="A3880">
            <v>38602</v>
          </cell>
          <cell r="B3880">
            <v>1.2473000000000001</v>
          </cell>
        </row>
        <row r="3881">
          <cell r="A3881">
            <v>38601</v>
          </cell>
          <cell r="B3881">
            <v>1.2532000000000001</v>
          </cell>
        </row>
        <row r="3882">
          <cell r="A3882">
            <v>38600</v>
          </cell>
          <cell r="B3882">
            <v>1.2534000000000001</v>
          </cell>
        </row>
        <row r="3883">
          <cell r="A3883">
            <v>38599</v>
          </cell>
          <cell r="B3883">
            <v>1.2527999999999999</v>
          </cell>
        </row>
        <row r="3884">
          <cell r="A3884">
            <v>38598</v>
          </cell>
          <cell r="B3884">
            <v>1.2542</v>
          </cell>
        </row>
        <row r="3885">
          <cell r="A3885">
            <v>38597</v>
          </cell>
          <cell r="B3885">
            <v>1.2487999999999999</v>
          </cell>
        </row>
        <row r="3886">
          <cell r="A3886">
            <v>38596</v>
          </cell>
          <cell r="B3886">
            <v>1.2336</v>
          </cell>
        </row>
        <row r="3887">
          <cell r="A3887">
            <v>38595</v>
          </cell>
          <cell r="B3887">
            <v>1.2222</v>
          </cell>
        </row>
        <row r="3888">
          <cell r="A3888">
            <v>38594</v>
          </cell>
          <cell r="B3888">
            <v>1.2226999999999999</v>
          </cell>
        </row>
        <row r="3889">
          <cell r="A3889">
            <v>38593</v>
          </cell>
          <cell r="B3889">
            <v>1.2282</v>
          </cell>
        </row>
        <row r="3890">
          <cell r="A3890">
            <v>38592</v>
          </cell>
          <cell r="B3890">
            <v>1.2282</v>
          </cell>
        </row>
        <row r="3891">
          <cell r="A3891">
            <v>38591</v>
          </cell>
          <cell r="B3891">
            <v>1.2282</v>
          </cell>
        </row>
        <row r="3892">
          <cell r="A3892">
            <v>38590</v>
          </cell>
          <cell r="B3892">
            <v>1.2298</v>
          </cell>
        </row>
        <row r="3893">
          <cell r="A3893">
            <v>38589</v>
          </cell>
          <cell r="B3893">
            <v>1.2271000000000001</v>
          </cell>
        </row>
        <row r="3894">
          <cell r="A3894">
            <v>38588</v>
          </cell>
          <cell r="B3894">
            <v>1.2231000000000001</v>
          </cell>
        </row>
        <row r="3895">
          <cell r="A3895">
            <v>38587</v>
          </cell>
          <cell r="B3895">
            <v>1.2230000000000001</v>
          </cell>
        </row>
        <row r="3896">
          <cell r="A3896">
            <v>38586</v>
          </cell>
          <cell r="B3896">
            <v>1.2161</v>
          </cell>
        </row>
        <row r="3897">
          <cell r="A3897">
            <v>38585</v>
          </cell>
          <cell r="B3897">
            <v>1.2150000000000001</v>
          </cell>
        </row>
        <row r="3898">
          <cell r="A3898">
            <v>38584</v>
          </cell>
          <cell r="B3898">
            <v>1.2161999999999999</v>
          </cell>
        </row>
        <row r="3899">
          <cell r="A3899">
            <v>38583</v>
          </cell>
          <cell r="B3899">
            <v>1.218</v>
          </cell>
        </row>
        <row r="3900">
          <cell r="A3900">
            <v>38582</v>
          </cell>
          <cell r="B3900">
            <v>1.2265999999999999</v>
          </cell>
        </row>
        <row r="3901">
          <cell r="A3901">
            <v>38581</v>
          </cell>
          <cell r="B3901">
            <v>1.2358</v>
          </cell>
        </row>
        <row r="3902">
          <cell r="A3902">
            <v>38580</v>
          </cell>
          <cell r="B3902">
            <v>1.2364999999999999</v>
          </cell>
        </row>
        <row r="3903">
          <cell r="A3903">
            <v>38579</v>
          </cell>
          <cell r="B3903">
            <v>1.2445999999999999</v>
          </cell>
        </row>
        <row r="3904">
          <cell r="A3904">
            <v>38578</v>
          </cell>
          <cell r="B3904">
            <v>1.2439</v>
          </cell>
        </row>
        <row r="3905">
          <cell r="A3905">
            <v>38577</v>
          </cell>
          <cell r="B3905">
            <v>1.2437</v>
          </cell>
        </row>
        <row r="3906">
          <cell r="A3906">
            <v>38576</v>
          </cell>
          <cell r="B3906">
            <v>1.2463</v>
          </cell>
        </row>
        <row r="3907">
          <cell r="A3907">
            <v>38575</v>
          </cell>
          <cell r="B3907">
            <v>1.2369000000000001</v>
          </cell>
        </row>
        <row r="3908">
          <cell r="A3908">
            <v>38574</v>
          </cell>
          <cell r="B3908">
            <v>1.2365999999999999</v>
          </cell>
        </row>
        <row r="3909">
          <cell r="A3909">
            <v>38573</v>
          </cell>
          <cell r="B3909">
            <v>1.2350000000000001</v>
          </cell>
        </row>
        <row r="3910">
          <cell r="A3910">
            <v>38572</v>
          </cell>
          <cell r="B3910">
            <v>1.2349000000000001</v>
          </cell>
        </row>
        <row r="3911">
          <cell r="A3911">
            <v>38571</v>
          </cell>
          <cell r="B3911">
            <v>1.2355</v>
          </cell>
        </row>
        <row r="3912">
          <cell r="A3912">
            <v>38570</v>
          </cell>
          <cell r="B3912">
            <v>1.2350000000000001</v>
          </cell>
        </row>
        <row r="3913">
          <cell r="A3913">
            <v>38569</v>
          </cell>
          <cell r="B3913">
            <v>1.2378</v>
          </cell>
        </row>
        <row r="3914">
          <cell r="A3914">
            <v>38568</v>
          </cell>
          <cell r="B3914">
            <v>1.2334000000000001</v>
          </cell>
        </row>
        <row r="3915">
          <cell r="A3915">
            <v>38567</v>
          </cell>
          <cell r="B3915">
            <v>1.2194</v>
          </cell>
        </row>
        <row r="3916">
          <cell r="A3916">
            <v>38566</v>
          </cell>
          <cell r="B3916">
            <v>1.2184999999999999</v>
          </cell>
        </row>
        <row r="3917">
          <cell r="A3917">
            <v>38565</v>
          </cell>
          <cell r="B3917">
            <v>1.2121999999999999</v>
          </cell>
        </row>
        <row r="3918">
          <cell r="A3918">
            <v>38564</v>
          </cell>
          <cell r="B3918">
            <v>1.2125999999999999</v>
          </cell>
        </row>
        <row r="3919">
          <cell r="A3919">
            <v>38563</v>
          </cell>
          <cell r="B3919">
            <v>1.2122999999999999</v>
          </cell>
        </row>
        <row r="3920">
          <cell r="A3920">
            <v>38562</v>
          </cell>
          <cell r="B3920">
            <v>1.2137</v>
          </cell>
        </row>
        <row r="3921">
          <cell r="A3921">
            <v>38561</v>
          </cell>
          <cell r="B3921">
            <v>1.2073</v>
          </cell>
        </row>
        <row r="3922">
          <cell r="A3922">
            <v>38560</v>
          </cell>
          <cell r="B3922">
            <v>1.2015</v>
          </cell>
        </row>
        <row r="3923">
          <cell r="A3923">
            <v>38559</v>
          </cell>
          <cell r="B3923">
            <v>1.2068000000000001</v>
          </cell>
        </row>
        <row r="3924">
          <cell r="A3924">
            <v>38558</v>
          </cell>
          <cell r="B3924">
            <v>1.2062999999999999</v>
          </cell>
        </row>
        <row r="3925">
          <cell r="A3925">
            <v>38557</v>
          </cell>
          <cell r="B3925">
            <v>1.2068000000000001</v>
          </cell>
        </row>
        <row r="3926">
          <cell r="A3926">
            <v>38556</v>
          </cell>
          <cell r="B3926">
            <v>1.206</v>
          </cell>
        </row>
        <row r="3927">
          <cell r="A3927">
            <v>38555</v>
          </cell>
          <cell r="B3927">
            <v>1.2175</v>
          </cell>
        </row>
        <row r="3928">
          <cell r="A3928">
            <v>38554</v>
          </cell>
          <cell r="B3928">
            <v>1.2148000000000001</v>
          </cell>
        </row>
        <row r="3929">
          <cell r="A3929">
            <v>38553</v>
          </cell>
          <cell r="B3929">
            <v>1.2038</v>
          </cell>
        </row>
        <row r="3930">
          <cell r="A3930">
            <v>38552</v>
          </cell>
          <cell r="B3930">
            <v>1.2050000000000001</v>
          </cell>
        </row>
        <row r="3931">
          <cell r="A3931">
            <v>38551</v>
          </cell>
          <cell r="B3931">
            <v>1.2033</v>
          </cell>
        </row>
        <row r="3932">
          <cell r="A3932">
            <v>38550</v>
          </cell>
          <cell r="B3932">
            <v>1.2041999999999999</v>
          </cell>
        </row>
        <row r="3933">
          <cell r="A3933">
            <v>38549</v>
          </cell>
          <cell r="B3933">
            <v>1.204</v>
          </cell>
        </row>
        <row r="3934">
          <cell r="A3934">
            <v>38548</v>
          </cell>
          <cell r="B3934">
            <v>1.2081999999999999</v>
          </cell>
        </row>
        <row r="3935">
          <cell r="A3935">
            <v>38547</v>
          </cell>
          <cell r="B3935">
            <v>1.2087000000000001</v>
          </cell>
        </row>
        <row r="3936">
          <cell r="A3936">
            <v>38546</v>
          </cell>
          <cell r="B3936">
            <v>1.2242</v>
          </cell>
        </row>
        <row r="3937">
          <cell r="A3937">
            <v>38545</v>
          </cell>
          <cell r="B3937">
            <v>1.2064999999999999</v>
          </cell>
        </row>
        <row r="3938">
          <cell r="A3938">
            <v>38544</v>
          </cell>
          <cell r="B3938">
            <v>1.1975</v>
          </cell>
        </row>
        <row r="3939">
          <cell r="A3939">
            <v>38543</v>
          </cell>
          <cell r="B3939">
            <v>1.1962999999999999</v>
          </cell>
        </row>
        <row r="3940">
          <cell r="A3940">
            <v>38542</v>
          </cell>
          <cell r="B3940">
            <v>1.1958</v>
          </cell>
        </row>
        <row r="3941">
          <cell r="A3941">
            <v>38541</v>
          </cell>
          <cell r="B3941">
            <v>1.1940999999999999</v>
          </cell>
        </row>
        <row r="3942">
          <cell r="A3942">
            <v>38540</v>
          </cell>
          <cell r="B3942">
            <v>1.1927000000000001</v>
          </cell>
        </row>
        <row r="3943">
          <cell r="A3943">
            <v>38539</v>
          </cell>
          <cell r="B3943">
            <v>1.1915</v>
          </cell>
        </row>
        <row r="3944">
          <cell r="A3944">
            <v>38538</v>
          </cell>
          <cell r="B3944">
            <v>1.1902999999999999</v>
          </cell>
        </row>
        <row r="3945">
          <cell r="A3945">
            <v>38537</v>
          </cell>
          <cell r="B3945">
            <v>1.1944999999999999</v>
          </cell>
        </row>
        <row r="3946">
          <cell r="A3946">
            <v>38536</v>
          </cell>
          <cell r="B3946">
            <v>1.1951000000000001</v>
          </cell>
        </row>
        <row r="3947">
          <cell r="A3947">
            <v>38535</v>
          </cell>
          <cell r="B3947">
            <v>1.1947000000000001</v>
          </cell>
        </row>
        <row r="3948">
          <cell r="A3948">
            <v>38534</v>
          </cell>
          <cell r="B3948">
            <v>1.2101</v>
          </cell>
        </row>
        <row r="3949">
          <cell r="A3949">
            <v>38533</v>
          </cell>
          <cell r="B3949">
            <v>1.2062999999999999</v>
          </cell>
        </row>
        <row r="3950">
          <cell r="A3950">
            <v>38532</v>
          </cell>
          <cell r="B3950">
            <v>1.2057</v>
          </cell>
        </row>
        <row r="3951">
          <cell r="A3951">
            <v>38531</v>
          </cell>
          <cell r="B3951">
            <v>1.2157</v>
          </cell>
        </row>
        <row r="3952">
          <cell r="A3952">
            <v>38530</v>
          </cell>
          <cell r="B3952">
            <v>1.2082999999999999</v>
          </cell>
        </row>
        <row r="3953">
          <cell r="A3953">
            <v>38529</v>
          </cell>
          <cell r="B3953">
            <v>1.2094</v>
          </cell>
        </row>
        <row r="3954">
          <cell r="A3954">
            <v>38528</v>
          </cell>
          <cell r="B3954">
            <v>1.2101</v>
          </cell>
        </row>
        <row r="3955">
          <cell r="A3955">
            <v>38527</v>
          </cell>
          <cell r="B3955">
            <v>1.2040999999999999</v>
          </cell>
        </row>
        <row r="3956">
          <cell r="A3956">
            <v>38526</v>
          </cell>
          <cell r="B3956">
            <v>1.2124999999999999</v>
          </cell>
        </row>
        <row r="3957">
          <cell r="A3957">
            <v>38525</v>
          </cell>
          <cell r="B3957">
            <v>1.2175</v>
          </cell>
        </row>
        <row r="3958">
          <cell r="A3958">
            <v>38524</v>
          </cell>
          <cell r="B3958">
            <v>1.2141</v>
          </cell>
        </row>
        <row r="3959">
          <cell r="A3959">
            <v>38523</v>
          </cell>
          <cell r="B3959">
            <v>1.2297</v>
          </cell>
        </row>
        <row r="3960">
          <cell r="A3960">
            <v>38522</v>
          </cell>
          <cell r="B3960">
            <v>1.2297</v>
          </cell>
        </row>
        <row r="3961">
          <cell r="A3961">
            <v>38521</v>
          </cell>
          <cell r="B3961">
            <v>1.2278</v>
          </cell>
        </row>
        <row r="3962">
          <cell r="A3962">
            <v>38520</v>
          </cell>
          <cell r="B3962">
            <v>1.2098</v>
          </cell>
        </row>
        <row r="3963">
          <cell r="A3963">
            <v>38519</v>
          </cell>
          <cell r="B3963">
            <v>1.2111000000000001</v>
          </cell>
        </row>
        <row r="3964">
          <cell r="A3964">
            <v>38518</v>
          </cell>
          <cell r="B3964">
            <v>1.2029000000000001</v>
          </cell>
        </row>
        <row r="3965">
          <cell r="A3965">
            <v>38517</v>
          </cell>
          <cell r="B3965">
            <v>1.2109000000000001</v>
          </cell>
        </row>
        <row r="3966">
          <cell r="A3966">
            <v>38516</v>
          </cell>
          <cell r="B3966">
            <v>1.2108000000000001</v>
          </cell>
        </row>
        <row r="3967">
          <cell r="A3967">
            <v>38515</v>
          </cell>
          <cell r="B3967">
            <v>1.212</v>
          </cell>
        </row>
        <row r="3968">
          <cell r="A3968">
            <v>38514</v>
          </cell>
          <cell r="B3968">
            <v>1.2119</v>
          </cell>
        </row>
        <row r="3969">
          <cell r="A3969">
            <v>38513</v>
          </cell>
          <cell r="B3969">
            <v>1.2214</v>
          </cell>
        </row>
        <row r="3970">
          <cell r="A3970">
            <v>38512</v>
          </cell>
          <cell r="B3970">
            <v>1.2222</v>
          </cell>
        </row>
        <row r="3971">
          <cell r="A3971">
            <v>38511</v>
          </cell>
          <cell r="B3971">
            <v>1.2282999999999999</v>
          </cell>
        </row>
        <row r="3972">
          <cell r="A3972">
            <v>38510</v>
          </cell>
          <cell r="B3972">
            <v>1.2264999999999999</v>
          </cell>
        </row>
        <row r="3973">
          <cell r="A3973">
            <v>38509</v>
          </cell>
          <cell r="B3973">
            <v>1.2226999999999999</v>
          </cell>
        </row>
        <row r="3974">
          <cell r="A3974">
            <v>38508</v>
          </cell>
          <cell r="B3974">
            <v>1.2210000000000001</v>
          </cell>
        </row>
        <row r="3975">
          <cell r="A3975">
            <v>38507</v>
          </cell>
          <cell r="B3975">
            <v>1.2222</v>
          </cell>
        </row>
        <row r="3976">
          <cell r="A3976">
            <v>38506</v>
          </cell>
          <cell r="B3976">
            <v>1.2275</v>
          </cell>
        </row>
        <row r="3977">
          <cell r="A3977">
            <v>38505</v>
          </cell>
          <cell r="B3977">
            <v>1.2201</v>
          </cell>
        </row>
        <row r="3978">
          <cell r="A3978">
            <v>38504</v>
          </cell>
          <cell r="B3978">
            <v>1.2303999999999999</v>
          </cell>
        </row>
        <row r="3979">
          <cell r="A3979">
            <v>38503</v>
          </cell>
          <cell r="B3979">
            <v>1.2468999999999999</v>
          </cell>
        </row>
        <row r="3980">
          <cell r="A3980">
            <v>38502</v>
          </cell>
          <cell r="B3980">
            <v>1.2554000000000001</v>
          </cell>
        </row>
        <row r="3981">
          <cell r="A3981">
            <v>38501</v>
          </cell>
          <cell r="B3981">
            <v>1.2577</v>
          </cell>
        </row>
        <row r="3982">
          <cell r="A3982">
            <v>38500</v>
          </cell>
          <cell r="B3982">
            <v>1.2578</v>
          </cell>
        </row>
        <row r="3983">
          <cell r="A3983">
            <v>38499</v>
          </cell>
          <cell r="B3983">
            <v>1.2509999999999999</v>
          </cell>
        </row>
        <row r="3984">
          <cell r="A3984">
            <v>38498</v>
          </cell>
          <cell r="B3984">
            <v>1.2603</v>
          </cell>
        </row>
        <row r="3985">
          <cell r="A3985">
            <v>38497</v>
          </cell>
          <cell r="B3985">
            <v>1.2584</v>
          </cell>
        </row>
        <row r="3986">
          <cell r="A3986">
            <v>38496</v>
          </cell>
          <cell r="B3986">
            <v>1.2584</v>
          </cell>
        </row>
        <row r="3987">
          <cell r="A3987">
            <v>38495</v>
          </cell>
          <cell r="B3987">
            <v>1.2544999999999999</v>
          </cell>
        </row>
        <row r="3988">
          <cell r="A3988">
            <v>38494</v>
          </cell>
          <cell r="B3988">
            <v>1.2548999999999999</v>
          </cell>
        </row>
        <row r="3989">
          <cell r="A3989">
            <v>38493</v>
          </cell>
          <cell r="B3989">
            <v>1.256</v>
          </cell>
        </row>
        <row r="3990">
          <cell r="A3990">
            <v>38492</v>
          </cell>
          <cell r="B3990">
            <v>1.2633000000000001</v>
          </cell>
        </row>
        <row r="3991">
          <cell r="A3991">
            <v>38491</v>
          </cell>
          <cell r="B3991">
            <v>1.268</v>
          </cell>
        </row>
        <row r="3992">
          <cell r="A3992">
            <v>38490</v>
          </cell>
          <cell r="B3992">
            <v>1.2596000000000001</v>
          </cell>
        </row>
        <row r="3993">
          <cell r="A3993">
            <v>38489</v>
          </cell>
          <cell r="B3993">
            <v>1.2634000000000001</v>
          </cell>
        </row>
        <row r="3994">
          <cell r="A3994">
            <v>38488</v>
          </cell>
          <cell r="B3994">
            <v>1.2613000000000001</v>
          </cell>
        </row>
        <row r="3995">
          <cell r="A3995">
            <v>38487</v>
          </cell>
          <cell r="B3995">
            <v>1.2605</v>
          </cell>
        </row>
        <row r="3996">
          <cell r="A3996">
            <v>38486</v>
          </cell>
          <cell r="B3996">
            <v>1.2621</v>
          </cell>
        </row>
        <row r="3997">
          <cell r="A3997">
            <v>38485</v>
          </cell>
          <cell r="B3997">
            <v>1.2704</v>
          </cell>
        </row>
        <row r="3998">
          <cell r="A3998">
            <v>38484</v>
          </cell>
          <cell r="B3998">
            <v>1.2803</v>
          </cell>
        </row>
        <row r="3999">
          <cell r="A3999">
            <v>38483</v>
          </cell>
          <cell r="B3999">
            <v>1.2869999999999999</v>
          </cell>
        </row>
        <row r="4000">
          <cell r="A4000">
            <v>38482</v>
          </cell>
          <cell r="B4000">
            <v>1.2841</v>
          </cell>
        </row>
        <row r="4001">
          <cell r="A4001">
            <v>38481</v>
          </cell>
          <cell r="B4001">
            <v>1.2815000000000001</v>
          </cell>
        </row>
        <row r="4002">
          <cell r="A4002">
            <v>38480</v>
          </cell>
          <cell r="B4002">
            <v>1.2827</v>
          </cell>
        </row>
        <row r="4003">
          <cell r="A4003">
            <v>38479</v>
          </cell>
          <cell r="B4003">
            <v>1.2822</v>
          </cell>
        </row>
        <row r="4004">
          <cell r="A4004">
            <v>38478</v>
          </cell>
          <cell r="B4004">
            <v>1.2955000000000001</v>
          </cell>
        </row>
        <row r="4005">
          <cell r="A4005">
            <v>38477</v>
          </cell>
          <cell r="B4005">
            <v>1.2944</v>
          </cell>
        </row>
        <row r="4006">
          <cell r="A4006">
            <v>38476</v>
          </cell>
          <cell r="B4006">
            <v>1.2887</v>
          </cell>
        </row>
        <row r="4007">
          <cell r="A4007">
            <v>38475</v>
          </cell>
          <cell r="B4007">
            <v>1.2859</v>
          </cell>
        </row>
        <row r="4008">
          <cell r="A4008">
            <v>38474</v>
          </cell>
          <cell r="B4008">
            <v>1.2855000000000001</v>
          </cell>
        </row>
        <row r="4009">
          <cell r="A4009">
            <v>38473</v>
          </cell>
          <cell r="B4009">
            <v>1.2873000000000001</v>
          </cell>
        </row>
        <row r="4010">
          <cell r="A4010">
            <v>38472</v>
          </cell>
          <cell r="B4010">
            <v>1.2867</v>
          </cell>
        </row>
        <row r="4011">
          <cell r="A4011">
            <v>38471</v>
          </cell>
          <cell r="B4011">
            <v>1.2892999999999999</v>
          </cell>
        </row>
        <row r="4012">
          <cell r="A4012">
            <v>38470</v>
          </cell>
          <cell r="B4012">
            <v>1.2931999999999999</v>
          </cell>
        </row>
        <row r="4013">
          <cell r="A4013">
            <v>38469</v>
          </cell>
          <cell r="B4013">
            <v>1.2979000000000001</v>
          </cell>
        </row>
        <row r="4014">
          <cell r="A4014">
            <v>38468</v>
          </cell>
          <cell r="B4014">
            <v>1.2996000000000001</v>
          </cell>
        </row>
        <row r="4015">
          <cell r="A4015">
            <v>38467</v>
          </cell>
          <cell r="B4015">
            <v>1.3064</v>
          </cell>
        </row>
        <row r="4016">
          <cell r="A4016">
            <v>38466</v>
          </cell>
          <cell r="B4016">
            <v>1.3071999999999999</v>
          </cell>
        </row>
        <row r="4017">
          <cell r="A4017">
            <v>38465</v>
          </cell>
          <cell r="B4017">
            <v>1.3063</v>
          </cell>
        </row>
        <row r="4018">
          <cell r="A4018">
            <v>38464</v>
          </cell>
          <cell r="B4018">
            <v>1.3052999999999999</v>
          </cell>
        </row>
        <row r="4019">
          <cell r="A4019">
            <v>38463</v>
          </cell>
          <cell r="B4019">
            <v>1.3091999999999999</v>
          </cell>
        </row>
        <row r="4020">
          <cell r="A4020">
            <v>38462</v>
          </cell>
          <cell r="B4020">
            <v>1.3072999999999999</v>
          </cell>
        </row>
        <row r="4021">
          <cell r="A4021">
            <v>38461</v>
          </cell>
          <cell r="B4021">
            <v>1.3011999999999999</v>
          </cell>
        </row>
        <row r="4022">
          <cell r="A4022">
            <v>38460</v>
          </cell>
          <cell r="B4022">
            <v>1.2909999999999999</v>
          </cell>
        </row>
        <row r="4023">
          <cell r="A4023">
            <v>38459</v>
          </cell>
          <cell r="B4023">
            <v>1.2850999999999999</v>
          </cell>
        </row>
        <row r="4024">
          <cell r="A4024">
            <v>38458</v>
          </cell>
          <cell r="B4024">
            <v>1.2919</v>
          </cell>
        </row>
        <row r="4025">
          <cell r="A4025">
            <v>38457</v>
          </cell>
          <cell r="B4025">
            <v>1.2816000000000001</v>
          </cell>
        </row>
        <row r="4026">
          <cell r="A4026">
            <v>38456</v>
          </cell>
          <cell r="B4026">
            <v>1.2908999999999999</v>
          </cell>
        </row>
        <row r="4027">
          <cell r="A4027">
            <v>38455</v>
          </cell>
          <cell r="B4027">
            <v>1.2917000000000001</v>
          </cell>
        </row>
        <row r="4028">
          <cell r="A4028">
            <v>38454</v>
          </cell>
          <cell r="B4028">
            <v>1.2975000000000001</v>
          </cell>
        </row>
        <row r="4029">
          <cell r="A4029">
            <v>38453</v>
          </cell>
          <cell r="B4029">
            <v>1.2925</v>
          </cell>
        </row>
        <row r="4030">
          <cell r="A4030">
            <v>38452</v>
          </cell>
          <cell r="B4030">
            <v>1.2932999999999999</v>
          </cell>
        </row>
        <row r="4031">
          <cell r="A4031">
            <v>38451</v>
          </cell>
          <cell r="B4031">
            <v>1.2927</v>
          </cell>
        </row>
        <row r="4032">
          <cell r="A4032">
            <v>38450</v>
          </cell>
          <cell r="B4032">
            <v>1.2855000000000001</v>
          </cell>
        </row>
        <row r="4033">
          <cell r="A4033">
            <v>38449</v>
          </cell>
          <cell r="B4033">
            <v>1.2868999999999999</v>
          </cell>
        </row>
        <row r="4034">
          <cell r="A4034">
            <v>38448</v>
          </cell>
          <cell r="B4034">
            <v>1.2867</v>
          </cell>
        </row>
        <row r="4035">
          <cell r="A4035">
            <v>38447</v>
          </cell>
          <cell r="B4035">
            <v>1.2846</v>
          </cell>
        </row>
        <row r="4036">
          <cell r="A4036">
            <v>38446</v>
          </cell>
          <cell r="B4036">
            <v>1.2886</v>
          </cell>
        </row>
        <row r="4037">
          <cell r="A4037">
            <v>38445</v>
          </cell>
          <cell r="B4037">
            <v>1.2892999999999999</v>
          </cell>
        </row>
        <row r="4038">
          <cell r="A4038">
            <v>38444</v>
          </cell>
          <cell r="B4038">
            <v>1.2906</v>
          </cell>
        </row>
        <row r="4039">
          <cell r="A4039">
            <v>38443</v>
          </cell>
          <cell r="B4039">
            <v>1.2961</v>
          </cell>
        </row>
        <row r="4040">
          <cell r="A4040">
            <v>38442</v>
          </cell>
          <cell r="B4040">
            <v>1.2912999999999999</v>
          </cell>
        </row>
        <row r="4041">
          <cell r="A4041">
            <v>38441</v>
          </cell>
          <cell r="B4041">
            <v>1.2919</v>
          </cell>
        </row>
        <row r="4042">
          <cell r="A4042">
            <v>38440</v>
          </cell>
          <cell r="B4042">
            <v>1.2887999999999999</v>
          </cell>
        </row>
        <row r="4043">
          <cell r="A4043">
            <v>38439</v>
          </cell>
          <cell r="B4043">
            <v>1.2961</v>
          </cell>
        </row>
        <row r="4044">
          <cell r="A4044">
            <v>38438</v>
          </cell>
          <cell r="B4044">
            <v>1.2956000000000001</v>
          </cell>
        </row>
        <row r="4045">
          <cell r="A4045">
            <v>38437</v>
          </cell>
          <cell r="B4045">
            <v>1.2955000000000001</v>
          </cell>
        </row>
        <row r="4046">
          <cell r="A4046">
            <v>38436</v>
          </cell>
          <cell r="B4046">
            <v>1.2939000000000001</v>
          </cell>
        </row>
        <row r="4047">
          <cell r="A4047">
            <v>38435</v>
          </cell>
          <cell r="B4047">
            <v>1.2974000000000001</v>
          </cell>
        </row>
        <row r="4048">
          <cell r="A4048">
            <v>38434</v>
          </cell>
          <cell r="B4048">
            <v>1.3085</v>
          </cell>
        </row>
        <row r="4049">
          <cell r="A4049">
            <v>38433</v>
          </cell>
          <cell r="B4049">
            <v>1.3168</v>
          </cell>
        </row>
        <row r="4050">
          <cell r="A4050">
            <v>38432</v>
          </cell>
          <cell r="B4050">
            <v>1.3312999999999999</v>
          </cell>
        </row>
        <row r="4051">
          <cell r="A4051">
            <v>38431</v>
          </cell>
          <cell r="B4051">
            <v>1.3326</v>
          </cell>
        </row>
        <row r="4052">
          <cell r="A4052">
            <v>38430</v>
          </cell>
          <cell r="B4052">
            <v>1.3311999999999999</v>
          </cell>
        </row>
        <row r="4053">
          <cell r="A4053">
            <v>38429</v>
          </cell>
          <cell r="B4053">
            <v>1.3371999999999999</v>
          </cell>
        </row>
        <row r="4054">
          <cell r="A4054">
            <v>38428</v>
          </cell>
          <cell r="B4054">
            <v>1.3419000000000001</v>
          </cell>
        </row>
        <row r="4055">
          <cell r="A4055">
            <v>38427</v>
          </cell>
          <cell r="B4055">
            <v>1.331</v>
          </cell>
        </row>
        <row r="4056">
          <cell r="A4056">
            <v>38426</v>
          </cell>
          <cell r="B4056">
            <v>1.3368</v>
          </cell>
        </row>
        <row r="4057">
          <cell r="A4057">
            <v>38425</v>
          </cell>
          <cell r="B4057">
            <v>1.3458000000000001</v>
          </cell>
        </row>
        <row r="4058">
          <cell r="A4058">
            <v>38424</v>
          </cell>
          <cell r="B4058">
            <v>1.3468</v>
          </cell>
        </row>
        <row r="4059">
          <cell r="A4059">
            <v>38423</v>
          </cell>
          <cell r="B4059">
            <v>1.3449</v>
          </cell>
        </row>
        <row r="4060">
          <cell r="A4060">
            <v>38422</v>
          </cell>
          <cell r="B4060">
            <v>1.3431</v>
          </cell>
        </row>
        <row r="4061">
          <cell r="A4061">
            <v>38421</v>
          </cell>
          <cell r="B4061">
            <v>1.3385</v>
          </cell>
        </row>
        <row r="4062">
          <cell r="A4062">
            <v>38420</v>
          </cell>
          <cell r="B4062">
            <v>1.3341000000000001</v>
          </cell>
        </row>
        <row r="4063">
          <cell r="A4063">
            <v>38419</v>
          </cell>
          <cell r="B4063">
            <v>1.321</v>
          </cell>
        </row>
        <row r="4064">
          <cell r="A4064">
            <v>38418</v>
          </cell>
          <cell r="B4064">
            <v>1.3240000000000001</v>
          </cell>
        </row>
        <row r="4065">
          <cell r="A4065">
            <v>38417</v>
          </cell>
          <cell r="B4065">
            <v>1.3244</v>
          </cell>
        </row>
        <row r="4066">
          <cell r="A4066">
            <v>38416</v>
          </cell>
          <cell r="B4066">
            <v>1.3240000000000001</v>
          </cell>
        </row>
        <row r="4067">
          <cell r="A4067">
            <v>38415</v>
          </cell>
          <cell r="B4067">
            <v>1.3109</v>
          </cell>
        </row>
        <row r="4068">
          <cell r="A4068">
            <v>38414</v>
          </cell>
          <cell r="B4068">
            <v>1.3133999999999999</v>
          </cell>
        </row>
        <row r="4069">
          <cell r="A4069">
            <v>38413</v>
          </cell>
          <cell r="B4069">
            <v>1.3182</v>
          </cell>
        </row>
        <row r="4070">
          <cell r="A4070">
            <v>38412</v>
          </cell>
          <cell r="B4070">
            <v>1.3241000000000001</v>
          </cell>
        </row>
        <row r="4071">
          <cell r="A4071">
            <v>38411</v>
          </cell>
          <cell r="B4071">
            <v>1.3239000000000001</v>
          </cell>
        </row>
        <row r="4072">
          <cell r="A4072">
            <v>38410</v>
          </cell>
          <cell r="B4072">
            <v>1.3242</v>
          </cell>
        </row>
        <row r="4073">
          <cell r="A4073">
            <v>38409</v>
          </cell>
          <cell r="B4073">
            <v>1.3240000000000001</v>
          </cell>
        </row>
        <row r="4074">
          <cell r="A4074">
            <v>38408</v>
          </cell>
          <cell r="B4074">
            <v>1.3204</v>
          </cell>
        </row>
        <row r="4075">
          <cell r="A4075">
            <v>38407</v>
          </cell>
          <cell r="B4075">
            <v>1.321</v>
          </cell>
        </row>
        <row r="4076">
          <cell r="A4076">
            <v>38406</v>
          </cell>
          <cell r="B4076">
            <v>1.3254999999999999</v>
          </cell>
        </row>
        <row r="4077">
          <cell r="A4077">
            <v>38405</v>
          </cell>
          <cell r="B4077">
            <v>1.3063</v>
          </cell>
        </row>
        <row r="4078">
          <cell r="A4078">
            <v>38404</v>
          </cell>
          <cell r="B4078">
            <v>1.3055000000000001</v>
          </cell>
        </row>
        <row r="4079">
          <cell r="A4079">
            <v>38403</v>
          </cell>
          <cell r="B4079">
            <v>1.3069</v>
          </cell>
        </row>
        <row r="4080">
          <cell r="A4080">
            <v>38402</v>
          </cell>
          <cell r="B4080">
            <v>1.3067</v>
          </cell>
        </row>
        <row r="4081">
          <cell r="A4081">
            <v>38401</v>
          </cell>
          <cell r="B4081">
            <v>1.3077000000000001</v>
          </cell>
        </row>
        <row r="4082">
          <cell r="A4082">
            <v>38400</v>
          </cell>
          <cell r="B4082">
            <v>1.3024</v>
          </cell>
        </row>
        <row r="4083">
          <cell r="A4083">
            <v>38399</v>
          </cell>
          <cell r="B4083">
            <v>1.3017000000000001</v>
          </cell>
        </row>
        <row r="4084">
          <cell r="A4084">
            <v>38398</v>
          </cell>
          <cell r="B4084">
            <v>1.2957000000000001</v>
          </cell>
        </row>
        <row r="4085">
          <cell r="A4085">
            <v>38397</v>
          </cell>
          <cell r="B4085">
            <v>1.286</v>
          </cell>
        </row>
        <row r="4086">
          <cell r="A4086">
            <v>38396</v>
          </cell>
          <cell r="B4086">
            <v>1.2851999999999999</v>
          </cell>
        </row>
        <row r="4087">
          <cell r="A4087">
            <v>38395</v>
          </cell>
          <cell r="B4087">
            <v>1.2867</v>
          </cell>
        </row>
        <row r="4088">
          <cell r="A4088">
            <v>38394</v>
          </cell>
          <cell r="B4088">
            <v>1.2868999999999999</v>
          </cell>
        </row>
        <row r="4089">
          <cell r="A4089">
            <v>38393</v>
          </cell>
          <cell r="B4089">
            <v>1.2804</v>
          </cell>
        </row>
        <row r="4090">
          <cell r="A4090">
            <v>38392</v>
          </cell>
          <cell r="B4090">
            <v>1.2766999999999999</v>
          </cell>
        </row>
        <row r="4091">
          <cell r="A4091">
            <v>38391</v>
          </cell>
          <cell r="B4091">
            <v>1.2764</v>
          </cell>
        </row>
        <row r="4092">
          <cell r="A4092">
            <v>38390</v>
          </cell>
          <cell r="B4092">
            <v>1.2858000000000001</v>
          </cell>
        </row>
        <row r="4093">
          <cell r="A4093">
            <v>38389</v>
          </cell>
          <cell r="B4093">
            <v>1.2851999999999999</v>
          </cell>
        </row>
        <row r="4094">
          <cell r="A4094">
            <v>38388</v>
          </cell>
          <cell r="B4094">
            <v>1.2851999999999999</v>
          </cell>
        </row>
        <row r="4095">
          <cell r="A4095">
            <v>38387</v>
          </cell>
          <cell r="B4095">
            <v>1.2972999999999999</v>
          </cell>
        </row>
        <row r="4096">
          <cell r="A4096">
            <v>38386</v>
          </cell>
          <cell r="B4096">
            <v>1.3032999999999999</v>
          </cell>
        </row>
        <row r="4097">
          <cell r="A4097">
            <v>38385</v>
          </cell>
          <cell r="B4097">
            <v>1.3043</v>
          </cell>
        </row>
        <row r="4098">
          <cell r="A4098">
            <v>38384</v>
          </cell>
          <cell r="B4098">
            <v>1.3030999999999999</v>
          </cell>
        </row>
        <row r="4099">
          <cell r="A4099">
            <v>38383</v>
          </cell>
          <cell r="B4099">
            <v>1.3032999999999999</v>
          </cell>
        </row>
        <row r="4100">
          <cell r="A4100">
            <v>38382</v>
          </cell>
          <cell r="B4100">
            <v>1.3041</v>
          </cell>
        </row>
        <row r="4101">
          <cell r="A4101">
            <v>38381</v>
          </cell>
          <cell r="B4101">
            <v>1.3045</v>
          </cell>
        </row>
        <row r="4102">
          <cell r="A4102">
            <v>38380</v>
          </cell>
          <cell r="B4102">
            <v>1.3032999999999999</v>
          </cell>
        </row>
        <row r="4103">
          <cell r="A4103">
            <v>38379</v>
          </cell>
          <cell r="B4103">
            <v>1.3070999999999999</v>
          </cell>
        </row>
        <row r="4104">
          <cell r="A4104">
            <v>38378</v>
          </cell>
          <cell r="B4104">
            <v>1.2968999999999999</v>
          </cell>
        </row>
        <row r="4105">
          <cell r="A4105">
            <v>38377</v>
          </cell>
          <cell r="B4105">
            <v>1.3059000000000001</v>
          </cell>
        </row>
        <row r="4106">
          <cell r="A4106">
            <v>38376</v>
          </cell>
          <cell r="B4106">
            <v>1.3044</v>
          </cell>
        </row>
        <row r="4107">
          <cell r="A4107">
            <v>38375</v>
          </cell>
          <cell r="B4107">
            <v>1.2994000000000001</v>
          </cell>
        </row>
        <row r="4108">
          <cell r="A4108">
            <v>38374</v>
          </cell>
          <cell r="B4108">
            <v>1.3045</v>
          </cell>
        </row>
        <row r="4109">
          <cell r="A4109">
            <v>38373</v>
          </cell>
          <cell r="B4109">
            <v>1.2969999999999999</v>
          </cell>
        </row>
        <row r="4110">
          <cell r="A4110">
            <v>38372</v>
          </cell>
          <cell r="B4110">
            <v>1.3005</v>
          </cell>
        </row>
        <row r="4111">
          <cell r="A4111">
            <v>38371</v>
          </cell>
          <cell r="B4111">
            <v>1.302</v>
          </cell>
        </row>
        <row r="4112">
          <cell r="A4112">
            <v>38370</v>
          </cell>
          <cell r="B4112">
            <v>1.3065</v>
          </cell>
        </row>
        <row r="4113">
          <cell r="A4113">
            <v>38369</v>
          </cell>
          <cell r="B4113">
            <v>1.3101</v>
          </cell>
        </row>
        <row r="4114">
          <cell r="A4114">
            <v>38368</v>
          </cell>
          <cell r="B4114">
            <v>1.3099000000000001</v>
          </cell>
        </row>
        <row r="4115">
          <cell r="A4115">
            <v>38367</v>
          </cell>
          <cell r="B4115">
            <v>1.3101</v>
          </cell>
        </row>
        <row r="4116">
          <cell r="A4116">
            <v>38366</v>
          </cell>
          <cell r="B4116">
            <v>1.3220000000000001</v>
          </cell>
        </row>
        <row r="4117">
          <cell r="A4117">
            <v>38365</v>
          </cell>
          <cell r="B4117">
            <v>1.3262</v>
          </cell>
        </row>
        <row r="4118">
          <cell r="A4118">
            <v>38364</v>
          </cell>
          <cell r="B4118">
            <v>1.3110999999999999</v>
          </cell>
        </row>
        <row r="4119">
          <cell r="A4119">
            <v>38363</v>
          </cell>
          <cell r="B4119">
            <v>1.3084</v>
          </cell>
        </row>
        <row r="4120">
          <cell r="A4120">
            <v>38362</v>
          </cell>
          <cell r="B4120">
            <v>1.3052999999999999</v>
          </cell>
        </row>
        <row r="4121">
          <cell r="A4121">
            <v>38361</v>
          </cell>
          <cell r="B4121">
            <v>1.3056000000000001</v>
          </cell>
        </row>
        <row r="4122">
          <cell r="A4122">
            <v>38360</v>
          </cell>
          <cell r="B4122">
            <v>1.3047</v>
          </cell>
        </row>
        <row r="4123">
          <cell r="A4123">
            <v>38359</v>
          </cell>
          <cell r="B4123">
            <v>1.3172999999999999</v>
          </cell>
        </row>
        <row r="4124">
          <cell r="A4124">
            <v>38358</v>
          </cell>
          <cell r="B4124">
            <v>1.3255999999999999</v>
          </cell>
        </row>
        <row r="4125">
          <cell r="A4125">
            <v>38357</v>
          </cell>
          <cell r="B4125">
            <v>1.3268</v>
          </cell>
        </row>
        <row r="4126">
          <cell r="A4126">
            <v>38356</v>
          </cell>
          <cell r="B4126">
            <v>1.3467</v>
          </cell>
        </row>
        <row r="4127">
          <cell r="A4127">
            <v>38355</v>
          </cell>
          <cell r="B4127">
            <v>1.3540000000000001</v>
          </cell>
        </row>
        <row r="4128">
          <cell r="A4128">
            <v>38354</v>
          </cell>
          <cell r="B4128">
            <v>1.3563000000000001</v>
          </cell>
        </row>
        <row r="4129">
          <cell r="A4129">
            <v>38353</v>
          </cell>
          <cell r="B4129">
            <v>1.3564000000000001</v>
          </cell>
        </row>
        <row r="4130">
          <cell r="A4130">
            <v>38352</v>
          </cell>
          <cell r="B4130">
            <v>1.3640000000000001</v>
          </cell>
        </row>
        <row r="4131">
          <cell r="A4131">
            <v>38351</v>
          </cell>
          <cell r="B4131">
            <v>1.3599000000000001</v>
          </cell>
        </row>
        <row r="4132">
          <cell r="A4132">
            <v>38350</v>
          </cell>
          <cell r="B4132">
            <v>1.3605</v>
          </cell>
        </row>
        <row r="4133">
          <cell r="A4133">
            <v>38349</v>
          </cell>
          <cell r="B4133">
            <v>1.3613</v>
          </cell>
        </row>
        <row r="4134">
          <cell r="A4134">
            <v>38348</v>
          </cell>
          <cell r="B4134">
            <v>1.3532999999999999</v>
          </cell>
        </row>
        <row r="4135">
          <cell r="A4135">
            <v>38347</v>
          </cell>
          <cell r="B4135">
            <v>1.3532999999999999</v>
          </cell>
        </row>
        <row r="4136">
          <cell r="A4136">
            <v>38346</v>
          </cell>
          <cell r="B4136">
            <v>1.3529</v>
          </cell>
        </row>
        <row r="4137">
          <cell r="A4137">
            <v>38345</v>
          </cell>
          <cell r="B4137">
            <v>1.3509</v>
          </cell>
        </row>
        <row r="4138">
          <cell r="A4138">
            <v>38344</v>
          </cell>
          <cell r="B4138">
            <v>1.3386</v>
          </cell>
        </row>
        <row r="4139">
          <cell r="A4139">
            <v>38343</v>
          </cell>
          <cell r="B4139">
            <v>1.3371</v>
          </cell>
        </row>
        <row r="4140">
          <cell r="A4140">
            <v>38342</v>
          </cell>
          <cell r="B4140">
            <v>1.3387</v>
          </cell>
        </row>
        <row r="4141">
          <cell r="A4141">
            <v>38341</v>
          </cell>
          <cell r="B4141">
            <v>1.333</v>
          </cell>
        </row>
        <row r="4142">
          <cell r="A4142">
            <v>38340</v>
          </cell>
          <cell r="B4142">
            <v>1.3310999999999999</v>
          </cell>
        </row>
        <row r="4143">
          <cell r="A4143">
            <v>38339</v>
          </cell>
          <cell r="B4143">
            <v>1.3286</v>
          </cell>
        </row>
        <row r="4144">
          <cell r="A4144">
            <v>38338</v>
          </cell>
          <cell r="B4144">
            <v>1.3245</v>
          </cell>
        </row>
        <row r="4145">
          <cell r="A4145">
            <v>38337</v>
          </cell>
          <cell r="B4145">
            <v>1.3403</v>
          </cell>
        </row>
        <row r="4146">
          <cell r="A4146">
            <v>38336</v>
          </cell>
          <cell r="B4146">
            <v>1.3302</v>
          </cell>
        </row>
        <row r="4147">
          <cell r="A4147">
            <v>38335</v>
          </cell>
          <cell r="B4147">
            <v>1.3305</v>
          </cell>
        </row>
        <row r="4148">
          <cell r="A4148">
            <v>38334</v>
          </cell>
          <cell r="B4148">
            <v>1.3210999999999999</v>
          </cell>
        </row>
        <row r="4149">
          <cell r="A4149">
            <v>38333</v>
          </cell>
          <cell r="B4149">
            <v>1.3214999999999999</v>
          </cell>
        </row>
        <row r="4150">
          <cell r="A4150">
            <v>38332</v>
          </cell>
          <cell r="B4150">
            <v>1.3225</v>
          </cell>
        </row>
        <row r="4151">
          <cell r="A4151">
            <v>38331</v>
          </cell>
          <cell r="B4151">
            <v>1.3315999999999999</v>
          </cell>
        </row>
        <row r="4152">
          <cell r="A4152">
            <v>38330</v>
          </cell>
          <cell r="B4152">
            <v>1.3329</v>
          </cell>
        </row>
        <row r="4153">
          <cell r="A4153">
            <v>38329</v>
          </cell>
          <cell r="B4153">
            <v>1.3428</v>
          </cell>
        </row>
        <row r="4154">
          <cell r="A4154">
            <v>38328</v>
          </cell>
          <cell r="B4154">
            <v>1.3398000000000001</v>
          </cell>
        </row>
        <row r="4155">
          <cell r="A4155">
            <v>38327</v>
          </cell>
          <cell r="B4155">
            <v>1.3447</v>
          </cell>
        </row>
        <row r="4156">
          <cell r="A4156">
            <v>38326</v>
          </cell>
          <cell r="B4156">
            <v>1.3461000000000001</v>
          </cell>
        </row>
        <row r="4157">
          <cell r="A4157">
            <v>38325</v>
          </cell>
          <cell r="B4157">
            <v>1.3455999999999999</v>
          </cell>
        </row>
        <row r="4158">
          <cell r="A4158">
            <v>38324</v>
          </cell>
          <cell r="B4158">
            <v>1.3268</v>
          </cell>
        </row>
        <row r="4159">
          <cell r="A4159">
            <v>38323</v>
          </cell>
          <cell r="B4159">
            <v>1.3321000000000001</v>
          </cell>
        </row>
        <row r="4160">
          <cell r="A4160">
            <v>38322</v>
          </cell>
          <cell r="B4160">
            <v>1.3293999999999999</v>
          </cell>
        </row>
        <row r="4161">
          <cell r="A4161">
            <v>38321</v>
          </cell>
          <cell r="B4161">
            <v>1.327</v>
          </cell>
        </row>
        <row r="4162">
          <cell r="A4162">
            <v>38320</v>
          </cell>
          <cell r="B4162">
            <v>1.3278000000000001</v>
          </cell>
        </row>
        <row r="4163">
          <cell r="A4163">
            <v>38319</v>
          </cell>
          <cell r="B4163">
            <v>1.3304</v>
          </cell>
        </row>
        <row r="4164">
          <cell r="A4164">
            <v>38318</v>
          </cell>
          <cell r="B4164">
            <v>1.3290999999999999</v>
          </cell>
        </row>
        <row r="4165">
          <cell r="A4165">
            <v>38317</v>
          </cell>
          <cell r="B4165">
            <v>1.3246</v>
          </cell>
        </row>
        <row r="4166">
          <cell r="A4166">
            <v>38316</v>
          </cell>
          <cell r="B4166">
            <v>1.3174999999999999</v>
          </cell>
        </row>
        <row r="4167">
          <cell r="A4167">
            <v>38315</v>
          </cell>
          <cell r="B4167">
            <v>1.3077000000000001</v>
          </cell>
        </row>
        <row r="4168">
          <cell r="A4168">
            <v>38314</v>
          </cell>
          <cell r="B4168">
            <v>1.3042</v>
          </cell>
        </row>
        <row r="4169">
          <cell r="A4169">
            <v>38313</v>
          </cell>
          <cell r="B4169">
            <v>1.3039000000000001</v>
          </cell>
        </row>
        <row r="4170">
          <cell r="A4170">
            <v>38312</v>
          </cell>
          <cell r="B4170">
            <v>1.3044</v>
          </cell>
        </row>
        <row r="4171">
          <cell r="A4171">
            <v>38311</v>
          </cell>
          <cell r="B4171">
            <v>1.3024</v>
          </cell>
        </row>
        <row r="4172">
          <cell r="A4172">
            <v>38310</v>
          </cell>
          <cell r="B4172">
            <v>1.296</v>
          </cell>
        </row>
        <row r="4173">
          <cell r="A4173">
            <v>38309</v>
          </cell>
          <cell r="B4173">
            <v>1.3030999999999999</v>
          </cell>
        </row>
        <row r="4174">
          <cell r="A4174">
            <v>38308</v>
          </cell>
          <cell r="B4174">
            <v>1.2956000000000001</v>
          </cell>
        </row>
        <row r="4175">
          <cell r="A4175">
            <v>38307</v>
          </cell>
          <cell r="B4175">
            <v>1.2943</v>
          </cell>
        </row>
        <row r="4176">
          <cell r="A4176">
            <v>38306</v>
          </cell>
          <cell r="B4176">
            <v>1.2985</v>
          </cell>
        </row>
        <row r="4177">
          <cell r="A4177">
            <v>38305</v>
          </cell>
          <cell r="B4177">
            <v>1.2977000000000001</v>
          </cell>
        </row>
        <row r="4178">
          <cell r="A4178">
            <v>38304</v>
          </cell>
          <cell r="B4178">
            <v>1.2977000000000001</v>
          </cell>
        </row>
        <row r="4179">
          <cell r="A4179">
            <v>38303</v>
          </cell>
          <cell r="B4179">
            <v>1.2904</v>
          </cell>
        </row>
        <row r="4180">
          <cell r="A4180">
            <v>38302</v>
          </cell>
          <cell r="B4180">
            <v>1.2892999999999999</v>
          </cell>
        </row>
        <row r="4181">
          <cell r="A4181">
            <v>38301</v>
          </cell>
          <cell r="B4181">
            <v>1.2897000000000001</v>
          </cell>
        </row>
        <row r="4182">
          <cell r="A4182">
            <v>38300</v>
          </cell>
          <cell r="B4182">
            <v>1.2915000000000001</v>
          </cell>
        </row>
        <row r="4183">
          <cell r="A4183">
            <v>38299</v>
          </cell>
          <cell r="B4183">
            <v>1.2968999999999999</v>
          </cell>
        </row>
        <row r="4184">
          <cell r="A4184">
            <v>38298</v>
          </cell>
          <cell r="B4184">
            <v>1.2935000000000001</v>
          </cell>
        </row>
        <row r="4185">
          <cell r="A4185">
            <v>38297</v>
          </cell>
          <cell r="B4185">
            <v>1.2965</v>
          </cell>
        </row>
        <row r="4186">
          <cell r="A4186">
            <v>38296</v>
          </cell>
          <cell r="B4186">
            <v>1.2869999999999999</v>
          </cell>
        </row>
        <row r="4187">
          <cell r="A4187">
            <v>38295</v>
          </cell>
          <cell r="B4187">
            <v>1.282</v>
          </cell>
        </row>
        <row r="4188">
          <cell r="A4188">
            <v>38294</v>
          </cell>
          <cell r="B4188">
            <v>1.2726999999999999</v>
          </cell>
        </row>
        <row r="4189">
          <cell r="A4189">
            <v>38293</v>
          </cell>
          <cell r="B4189">
            <v>1.2753000000000001</v>
          </cell>
        </row>
        <row r="4190">
          <cell r="A4190">
            <v>38292</v>
          </cell>
          <cell r="B4190">
            <v>1.2806</v>
          </cell>
        </row>
        <row r="4191">
          <cell r="A4191">
            <v>38291</v>
          </cell>
          <cell r="B4191">
            <v>1.2790999999999999</v>
          </cell>
        </row>
        <row r="4192">
          <cell r="A4192">
            <v>38290</v>
          </cell>
          <cell r="B4192">
            <v>1.2795000000000001</v>
          </cell>
        </row>
        <row r="4193">
          <cell r="A4193">
            <v>38289</v>
          </cell>
          <cell r="B4193">
            <v>1.2738</v>
          </cell>
        </row>
        <row r="4194">
          <cell r="A4194">
            <v>38288</v>
          </cell>
          <cell r="B4194">
            <v>1.2703</v>
          </cell>
        </row>
        <row r="4195">
          <cell r="A4195">
            <v>38287</v>
          </cell>
          <cell r="B4195">
            <v>1.2762</v>
          </cell>
        </row>
        <row r="4196">
          <cell r="A4196">
            <v>38286</v>
          </cell>
          <cell r="B4196">
            <v>1.28</v>
          </cell>
        </row>
        <row r="4197">
          <cell r="A4197">
            <v>38285</v>
          </cell>
          <cell r="B4197">
            <v>1.2684</v>
          </cell>
        </row>
        <row r="4198">
          <cell r="A4198">
            <v>38284</v>
          </cell>
          <cell r="B4198">
            <v>1.2685</v>
          </cell>
        </row>
        <row r="4199">
          <cell r="A4199">
            <v>38283</v>
          </cell>
          <cell r="B4199">
            <v>1.2672000000000001</v>
          </cell>
        </row>
        <row r="4200">
          <cell r="A4200">
            <v>38282</v>
          </cell>
          <cell r="B4200">
            <v>1.2617</v>
          </cell>
        </row>
        <row r="4201">
          <cell r="A4201">
            <v>38281</v>
          </cell>
          <cell r="B4201">
            <v>1.2581</v>
          </cell>
        </row>
        <row r="4202">
          <cell r="A4202">
            <v>38280</v>
          </cell>
          <cell r="B4202">
            <v>1.2519</v>
          </cell>
        </row>
        <row r="4203">
          <cell r="A4203">
            <v>38279</v>
          </cell>
          <cell r="B4203">
            <v>1.2498</v>
          </cell>
        </row>
        <row r="4204">
          <cell r="A4204">
            <v>38278</v>
          </cell>
          <cell r="B4204">
            <v>1.2470000000000001</v>
          </cell>
        </row>
        <row r="4205">
          <cell r="A4205">
            <v>38277</v>
          </cell>
          <cell r="B4205">
            <v>1.2479</v>
          </cell>
        </row>
        <row r="4206">
          <cell r="A4206">
            <v>38276</v>
          </cell>
          <cell r="B4206">
            <v>1.2474000000000001</v>
          </cell>
        </row>
        <row r="4207">
          <cell r="A4207">
            <v>38275</v>
          </cell>
          <cell r="B4207">
            <v>1.2387999999999999</v>
          </cell>
        </row>
        <row r="4208">
          <cell r="A4208">
            <v>38274</v>
          </cell>
          <cell r="B4208">
            <v>1.2343999999999999</v>
          </cell>
        </row>
        <row r="4209">
          <cell r="A4209">
            <v>38273</v>
          </cell>
          <cell r="B4209">
            <v>1.2324999999999999</v>
          </cell>
        </row>
        <row r="4210">
          <cell r="A4210">
            <v>38272</v>
          </cell>
          <cell r="B4210">
            <v>1.2379</v>
          </cell>
        </row>
        <row r="4211">
          <cell r="A4211">
            <v>38271</v>
          </cell>
          <cell r="B4211">
            <v>1.2417</v>
          </cell>
        </row>
        <row r="4212">
          <cell r="A4212">
            <v>38270</v>
          </cell>
          <cell r="B4212">
            <v>1.2403</v>
          </cell>
        </row>
        <row r="4213">
          <cell r="A4213">
            <v>38269</v>
          </cell>
          <cell r="B4213">
            <v>1.2403</v>
          </cell>
        </row>
        <row r="4214">
          <cell r="A4214">
            <v>38268</v>
          </cell>
          <cell r="B4214">
            <v>1.2286999999999999</v>
          </cell>
        </row>
        <row r="4215">
          <cell r="A4215">
            <v>38267</v>
          </cell>
          <cell r="B4215">
            <v>1.2277</v>
          </cell>
        </row>
        <row r="4216">
          <cell r="A4216">
            <v>38266</v>
          </cell>
          <cell r="B4216">
            <v>1.2317</v>
          </cell>
        </row>
        <row r="4217">
          <cell r="A4217">
            <v>38265</v>
          </cell>
          <cell r="B4217">
            <v>1.2283999999999999</v>
          </cell>
        </row>
        <row r="4218">
          <cell r="A4218">
            <v>38264</v>
          </cell>
          <cell r="B4218">
            <v>1.2394000000000001</v>
          </cell>
        </row>
        <row r="4219">
          <cell r="A4219">
            <v>38263</v>
          </cell>
          <cell r="B4219">
            <v>1.2398</v>
          </cell>
        </row>
        <row r="4220">
          <cell r="A4220">
            <v>38262</v>
          </cell>
          <cell r="B4220">
            <v>1.2398</v>
          </cell>
        </row>
        <row r="4221">
          <cell r="A4221">
            <v>38261</v>
          </cell>
          <cell r="B4221">
            <v>1.2436</v>
          </cell>
        </row>
        <row r="4222">
          <cell r="A4222">
            <v>38260</v>
          </cell>
          <cell r="B4222">
            <v>1.2324999999999999</v>
          </cell>
        </row>
        <row r="4223">
          <cell r="A4223">
            <v>38259</v>
          </cell>
          <cell r="B4223">
            <v>1.2315</v>
          </cell>
        </row>
        <row r="4224">
          <cell r="A4224">
            <v>38258</v>
          </cell>
          <cell r="B4224">
            <v>1.2289000000000001</v>
          </cell>
        </row>
        <row r="4225">
          <cell r="A4225">
            <v>38257</v>
          </cell>
          <cell r="B4225">
            <v>1.2279</v>
          </cell>
        </row>
        <row r="4226">
          <cell r="A4226">
            <v>38256</v>
          </cell>
          <cell r="B4226">
            <v>1.2272000000000001</v>
          </cell>
        </row>
        <row r="4227">
          <cell r="A4227">
            <v>38255</v>
          </cell>
          <cell r="B4227">
            <v>1.2261</v>
          </cell>
        </row>
        <row r="4228">
          <cell r="A4228">
            <v>38254</v>
          </cell>
          <cell r="B4228">
            <v>1.2270000000000001</v>
          </cell>
        </row>
        <row r="4229">
          <cell r="A4229">
            <v>38253</v>
          </cell>
          <cell r="B4229">
            <v>1.2256</v>
          </cell>
        </row>
        <row r="4230">
          <cell r="A4230">
            <v>38252</v>
          </cell>
          <cell r="B4230">
            <v>1.2335</v>
          </cell>
        </row>
        <row r="4231">
          <cell r="A4231">
            <v>38251</v>
          </cell>
          <cell r="B4231">
            <v>1.2166999999999999</v>
          </cell>
        </row>
        <row r="4232">
          <cell r="A4232">
            <v>38250</v>
          </cell>
          <cell r="B4232">
            <v>1.2177</v>
          </cell>
        </row>
        <row r="4233">
          <cell r="A4233">
            <v>38249</v>
          </cell>
          <cell r="B4233">
            <v>1.216</v>
          </cell>
        </row>
        <row r="4234">
          <cell r="A4234">
            <v>38248</v>
          </cell>
          <cell r="B4234">
            <v>1.216</v>
          </cell>
        </row>
        <row r="4235">
          <cell r="A4235">
            <v>38247</v>
          </cell>
          <cell r="B4235">
            <v>1.2189000000000001</v>
          </cell>
        </row>
        <row r="4236">
          <cell r="A4236">
            <v>38246</v>
          </cell>
          <cell r="B4236">
            <v>1.2153</v>
          </cell>
        </row>
        <row r="4237">
          <cell r="A4237">
            <v>38245</v>
          </cell>
          <cell r="B4237">
            <v>1.2257</v>
          </cell>
        </row>
        <row r="4238">
          <cell r="A4238">
            <v>38244</v>
          </cell>
          <cell r="B4238">
            <v>1.2250000000000001</v>
          </cell>
        </row>
        <row r="4239">
          <cell r="A4239">
            <v>38243</v>
          </cell>
          <cell r="B4239">
            <v>1.2253000000000001</v>
          </cell>
        </row>
        <row r="4240">
          <cell r="A4240">
            <v>38242</v>
          </cell>
          <cell r="B4240">
            <v>1.2266999999999999</v>
          </cell>
        </row>
        <row r="4241">
          <cell r="A4241">
            <v>38241</v>
          </cell>
          <cell r="B4241">
            <v>1.2264999999999999</v>
          </cell>
        </row>
        <row r="4242">
          <cell r="A4242">
            <v>38240</v>
          </cell>
          <cell r="B4242">
            <v>1.2194</v>
          </cell>
        </row>
        <row r="4243">
          <cell r="A4243">
            <v>38239</v>
          </cell>
          <cell r="B4243">
            <v>1.2181999999999999</v>
          </cell>
        </row>
        <row r="4244">
          <cell r="A4244">
            <v>38238</v>
          </cell>
          <cell r="B4244">
            <v>1.2102999999999999</v>
          </cell>
        </row>
        <row r="4245">
          <cell r="A4245">
            <v>38237</v>
          </cell>
          <cell r="B4245">
            <v>1.2065999999999999</v>
          </cell>
        </row>
        <row r="4246">
          <cell r="A4246">
            <v>38236</v>
          </cell>
          <cell r="B4246">
            <v>1.2059</v>
          </cell>
        </row>
        <row r="4247">
          <cell r="A4247">
            <v>38235</v>
          </cell>
          <cell r="B4247">
            <v>1.2053</v>
          </cell>
        </row>
        <row r="4248">
          <cell r="A4248">
            <v>38234</v>
          </cell>
          <cell r="B4248">
            <v>1.206</v>
          </cell>
        </row>
        <row r="4249">
          <cell r="A4249">
            <v>38233</v>
          </cell>
          <cell r="B4249">
            <v>1.2163999999999999</v>
          </cell>
        </row>
        <row r="4250">
          <cell r="A4250">
            <v>38232</v>
          </cell>
          <cell r="B4250">
            <v>1.2185999999999999</v>
          </cell>
        </row>
        <row r="4251">
          <cell r="A4251">
            <v>38231</v>
          </cell>
          <cell r="B4251">
            <v>1.2175</v>
          </cell>
        </row>
        <row r="4252">
          <cell r="A4252">
            <v>38230</v>
          </cell>
          <cell r="B4252">
            <v>1.2051000000000001</v>
          </cell>
        </row>
        <row r="4253">
          <cell r="A4253">
            <v>38229</v>
          </cell>
          <cell r="B4253">
            <v>1.2015</v>
          </cell>
        </row>
        <row r="4254">
          <cell r="A4254">
            <v>38228</v>
          </cell>
          <cell r="B4254">
            <v>1.2023999999999999</v>
          </cell>
        </row>
        <row r="4255">
          <cell r="A4255">
            <v>38227</v>
          </cell>
          <cell r="B4255">
            <v>1.2011000000000001</v>
          </cell>
        </row>
        <row r="4256">
          <cell r="A4256">
            <v>38226</v>
          </cell>
          <cell r="B4256">
            <v>1.2101</v>
          </cell>
        </row>
        <row r="4257">
          <cell r="A4257">
            <v>38225</v>
          </cell>
          <cell r="B4257">
            <v>1.2084999999999999</v>
          </cell>
        </row>
        <row r="4258">
          <cell r="A4258">
            <v>38224</v>
          </cell>
          <cell r="B4258">
            <v>1.2081999999999999</v>
          </cell>
        </row>
        <row r="4259">
          <cell r="A4259">
            <v>38223</v>
          </cell>
          <cell r="B4259">
            <v>1.2137</v>
          </cell>
        </row>
        <row r="4260">
          <cell r="A4260">
            <v>38222</v>
          </cell>
          <cell r="B4260">
            <v>1.2313000000000001</v>
          </cell>
        </row>
        <row r="4261">
          <cell r="A4261">
            <v>38221</v>
          </cell>
          <cell r="B4261">
            <v>1.232</v>
          </cell>
        </row>
        <row r="4262">
          <cell r="A4262">
            <v>38220</v>
          </cell>
          <cell r="B4262">
            <v>1.2309000000000001</v>
          </cell>
        </row>
        <row r="4263">
          <cell r="A4263">
            <v>38219</v>
          </cell>
          <cell r="B4263">
            <v>1.2366999999999999</v>
          </cell>
        </row>
        <row r="4264">
          <cell r="A4264">
            <v>38218</v>
          </cell>
          <cell r="B4264">
            <v>1.2336</v>
          </cell>
        </row>
        <row r="4265">
          <cell r="A4265">
            <v>38217</v>
          </cell>
          <cell r="B4265">
            <v>1.2349000000000001</v>
          </cell>
        </row>
        <row r="4266">
          <cell r="A4266">
            <v>38216</v>
          </cell>
          <cell r="B4266">
            <v>1.2359</v>
          </cell>
        </row>
        <row r="4267">
          <cell r="A4267">
            <v>38215</v>
          </cell>
          <cell r="B4267">
            <v>1.2363999999999999</v>
          </cell>
        </row>
        <row r="4268">
          <cell r="A4268">
            <v>38214</v>
          </cell>
          <cell r="B4268">
            <v>1.2372000000000001</v>
          </cell>
        </row>
        <row r="4269">
          <cell r="A4269">
            <v>38213</v>
          </cell>
          <cell r="B4269">
            <v>1.2371000000000001</v>
          </cell>
        </row>
        <row r="4270">
          <cell r="A4270">
            <v>38212</v>
          </cell>
          <cell r="B4270">
            <v>1.2261</v>
          </cell>
        </row>
        <row r="4271">
          <cell r="A4271">
            <v>38211</v>
          </cell>
          <cell r="B4271">
            <v>1.2214</v>
          </cell>
        </row>
        <row r="4272">
          <cell r="A4272">
            <v>38210</v>
          </cell>
          <cell r="B4272">
            <v>1.2237</v>
          </cell>
        </row>
        <row r="4273">
          <cell r="A4273">
            <v>38209</v>
          </cell>
          <cell r="B4273">
            <v>1.2266999999999999</v>
          </cell>
        </row>
        <row r="4274">
          <cell r="A4274">
            <v>38208</v>
          </cell>
          <cell r="B4274">
            <v>1.2282</v>
          </cell>
        </row>
        <row r="4275">
          <cell r="A4275">
            <v>38207</v>
          </cell>
          <cell r="B4275">
            <v>1.2312000000000001</v>
          </cell>
        </row>
        <row r="4276">
          <cell r="A4276">
            <v>38206</v>
          </cell>
          <cell r="B4276">
            <v>1.2312000000000001</v>
          </cell>
        </row>
        <row r="4277">
          <cell r="A4277">
            <v>38205</v>
          </cell>
          <cell r="B4277">
            <v>1.2058</v>
          </cell>
        </row>
        <row r="4278">
          <cell r="A4278">
            <v>38204</v>
          </cell>
          <cell r="B4278">
            <v>1.2041999999999999</v>
          </cell>
        </row>
        <row r="4279">
          <cell r="A4279">
            <v>38203</v>
          </cell>
          <cell r="B4279">
            <v>1.2051000000000001</v>
          </cell>
        </row>
        <row r="4280">
          <cell r="A4280">
            <v>38202</v>
          </cell>
          <cell r="B4280">
            <v>1.2029000000000001</v>
          </cell>
        </row>
        <row r="4281">
          <cell r="A4281">
            <v>38201</v>
          </cell>
          <cell r="B4281">
            <v>1.2064999999999999</v>
          </cell>
        </row>
        <row r="4282">
          <cell r="A4282">
            <v>38200</v>
          </cell>
          <cell r="B4282">
            <v>1.2027000000000001</v>
          </cell>
        </row>
        <row r="4283">
          <cell r="A4283">
            <v>38199</v>
          </cell>
          <cell r="B4283">
            <v>1.2020999999999999</v>
          </cell>
        </row>
        <row r="4284">
          <cell r="A4284">
            <v>38198</v>
          </cell>
          <cell r="B4284">
            <v>1.2029000000000001</v>
          </cell>
        </row>
        <row r="4285">
          <cell r="A4285">
            <v>38197</v>
          </cell>
          <cell r="B4285">
            <v>1.2042999999999999</v>
          </cell>
        </row>
        <row r="4286">
          <cell r="A4286">
            <v>38196</v>
          </cell>
          <cell r="B4286">
            <v>1.2045999999999999</v>
          </cell>
        </row>
        <row r="4287">
          <cell r="A4287">
            <v>38195</v>
          </cell>
          <cell r="B4287">
            <v>1.2150000000000001</v>
          </cell>
        </row>
        <row r="4288">
          <cell r="A4288">
            <v>38194</v>
          </cell>
          <cell r="B4288">
            <v>1.2102999999999999</v>
          </cell>
        </row>
        <row r="4289">
          <cell r="A4289">
            <v>38193</v>
          </cell>
          <cell r="B4289">
            <v>1.2092000000000001</v>
          </cell>
        </row>
        <row r="4290">
          <cell r="A4290">
            <v>38192</v>
          </cell>
          <cell r="B4290">
            <v>1.2101</v>
          </cell>
        </row>
        <row r="4291">
          <cell r="A4291">
            <v>38191</v>
          </cell>
          <cell r="B4291">
            <v>1.2249000000000001</v>
          </cell>
        </row>
        <row r="4292">
          <cell r="A4292">
            <v>38190</v>
          </cell>
          <cell r="B4292">
            <v>1.2255</v>
          </cell>
        </row>
        <row r="4293">
          <cell r="A4293">
            <v>38189</v>
          </cell>
          <cell r="B4293">
            <v>1.2325999999999999</v>
          </cell>
        </row>
        <row r="4294">
          <cell r="A4294">
            <v>38188</v>
          </cell>
          <cell r="B4294">
            <v>1.2437</v>
          </cell>
        </row>
        <row r="4295">
          <cell r="A4295">
            <v>38187</v>
          </cell>
          <cell r="B4295">
            <v>1.2438</v>
          </cell>
        </row>
        <row r="4296">
          <cell r="A4296">
            <v>38186</v>
          </cell>
          <cell r="B4296">
            <v>1.2450000000000001</v>
          </cell>
        </row>
        <row r="4297">
          <cell r="A4297">
            <v>38185</v>
          </cell>
          <cell r="B4297">
            <v>1.2445999999999999</v>
          </cell>
        </row>
        <row r="4298">
          <cell r="A4298">
            <v>38184</v>
          </cell>
          <cell r="B4298">
            <v>1.2343999999999999</v>
          </cell>
        </row>
        <row r="4299">
          <cell r="A4299">
            <v>38183</v>
          </cell>
          <cell r="B4299">
            <v>1.2385999999999999</v>
          </cell>
        </row>
        <row r="4300">
          <cell r="A4300">
            <v>38182</v>
          </cell>
          <cell r="B4300">
            <v>1.2323</v>
          </cell>
        </row>
        <row r="4301">
          <cell r="A4301">
            <v>38181</v>
          </cell>
          <cell r="B4301">
            <v>1.2408999999999999</v>
          </cell>
        </row>
        <row r="4302">
          <cell r="A4302">
            <v>38180</v>
          </cell>
          <cell r="B4302">
            <v>1.2406999999999999</v>
          </cell>
        </row>
        <row r="4303">
          <cell r="A4303">
            <v>38179</v>
          </cell>
          <cell r="B4303">
            <v>1.2412000000000001</v>
          </cell>
        </row>
        <row r="4304">
          <cell r="A4304">
            <v>38178</v>
          </cell>
          <cell r="B4304">
            <v>1.2410000000000001</v>
          </cell>
        </row>
        <row r="4305">
          <cell r="A4305">
            <v>38177</v>
          </cell>
          <cell r="B4305">
            <v>1.2391000000000001</v>
          </cell>
        </row>
        <row r="4306">
          <cell r="A4306">
            <v>38176</v>
          </cell>
          <cell r="B4306">
            <v>1.2361</v>
          </cell>
        </row>
        <row r="4307">
          <cell r="A4307">
            <v>38175</v>
          </cell>
          <cell r="B4307">
            <v>1.2287999999999999</v>
          </cell>
        </row>
        <row r="4308">
          <cell r="A4308">
            <v>38174</v>
          </cell>
          <cell r="B4308">
            <v>1.2281</v>
          </cell>
        </row>
        <row r="4309">
          <cell r="A4309">
            <v>38173</v>
          </cell>
          <cell r="B4309">
            <v>1.2318</v>
          </cell>
        </row>
        <row r="4310">
          <cell r="A4310">
            <v>38172</v>
          </cell>
          <cell r="B4310">
            <v>1.2305999999999999</v>
          </cell>
        </row>
        <row r="4311">
          <cell r="A4311">
            <v>38171</v>
          </cell>
          <cell r="B4311">
            <v>1.2305999999999999</v>
          </cell>
        </row>
        <row r="4312">
          <cell r="A4312">
            <v>38170</v>
          </cell>
          <cell r="B4312">
            <v>1.2164999999999999</v>
          </cell>
        </row>
        <row r="4313">
          <cell r="A4313">
            <v>38169</v>
          </cell>
          <cell r="B4313">
            <v>1.2193000000000001</v>
          </cell>
        </row>
        <row r="4314">
          <cell r="A4314">
            <v>38168</v>
          </cell>
          <cell r="B4314">
            <v>1.2081999999999999</v>
          </cell>
        </row>
        <row r="4315">
          <cell r="A4315">
            <v>38167</v>
          </cell>
          <cell r="B4315">
            <v>1.2184999999999999</v>
          </cell>
        </row>
        <row r="4316">
          <cell r="A4316">
            <v>38166</v>
          </cell>
          <cell r="B4316">
            <v>1.2173</v>
          </cell>
        </row>
        <row r="4317">
          <cell r="A4317">
            <v>38165</v>
          </cell>
          <cell r="B4317">
            <v>1.2156</v>
          </cell>
        </row>
        <row r="4318">
          <cell r="A4318">
            <v>38164</v>
          </cell>
          <cell r="B4318">
            <v>1.2156</v>
          </cell>
        </row>
        <row r="4319">
          <cell r="A4319">
            <v>38163</v>
          </cell>
          <cell r="B4319">
            <v>1.2164999999999999</v>
          </cell>
        </row>
        <row r="4320">
          <cell r="A4320">
            <v>38162</v>
          </cell>
          <cell r="B4320">
            <v>1.2087000000000001</v>
          </cell>
        </row>
        <row r="4321">
          <cell r="A4321">
            <v>38161</v>
          </cell>
          <cell r="B4321">
            <v>1.2099</v>
          </cell>
        </row>
        <row r="4322">
          <cell r="A4322">
            <v>38160</v>
          </cell>
          <cell r="B4322">
            <v>1.2112000000000001</v>
          </cell>
        </row>
        <row r="4323">
          <cell r="A4323">
            <v>38159</v>
          </cell>
          <cell r="B4323">
            <v>1.2136</v>
          </cell>
        </row>
        <row r="4324">
          <cell r="A4324">
            <v>38158</v>
          </cell>
          <cell r="B4324">
            <v>1.2139</v>
          </cell>
        </row>
        <row r="4325">
          <cell r="A4325">
            <v>38157</v>
          </cell>
          <cell r="B4325">
            <v>1.2138</v>
          </cell>
        </row>
        <row r="4326">
          <cell r="A4326">
            <v>38156</v>
          </cell>
          <cell r="B4326">
            <v>1.2054</v>
          </cell>
        </row>
        <row r="4327">
          <cell r="A4327">
            <v>38155</v>
          </cell>
          <cell r="B4327">
            <v>1.2005999999999999</v>
          </cell>
        </row>
        <row r="4328">
          <cell r="A4328">
            <v>38154</v>
          </cell>
          <cell r="B4328">
            <v>1.2161999999999999</v>
          </cell>
        </row>
        <row r="4329">
          <cell r="A4329">
            <v>38153</v>
          </cell>
          <cell r="B4329">
            <v>1.2067000000000001</v>
          </cell>
        </row>
        <row r="4330">
          <cell r="A4330">
            <v>38152</v>
          </cell>
          <cell r="B4330">
            <v>1.2027000000000001</v>
          </cell>
        </row>
        <row r="4331">
          <cell r="A4331">
            <v>38151</v>
          </cell>
          <cell r="B4331">
            <v>1.2027000000000001</v>
          </cell>
        </row>
        <row r="4332">
          <cell r="A4332">
            <v>38150</v>
          </cell>
          <cell r="B4332">
            <v>1.2017</v>
          </cell>
        </row>
        <row r="4333">
          <cell r="A4333">
            <v>38149</v>
          </cell>
          <cell r="B4333">
            <v>1.2111000000000001</v>
          </cell>
        </row>
        <row r="4334">
          <cell r="A4334">
            <v>38148</v>
          </cell>
          <cell r="B4334">
            <v>1.2044999999999999</v>
          </cell>
        </row>
        <row r="4335">
          <cell r="A4335">
            <v>38147</v>
          </cell>
          <cell r="B4335">
            <v>1.2262999999999999</v>
          </cell>
        </row>
        <row r="4336">
          <cell r="A4336">
            <v>38146</v>
          </cell>
          <cell r="B4336">
            <v>1.2314000000000001</v>
          </cell>
        </row>
        <row r="4337">
          <cell r="A4337">
            <v>38145</v>
          </cell>
          <cell r="B4337">
            <v>1.2282</v>
          </cell>
        </row>
        <row r="4338">
          <cell r="A4338">
            <v>38144</v>
          </cell>
          <cell r="B4338">
            <v>1.2269000000000001</v>
          </cell>
        </row>
        <row r="4339">
          <cell r="A4339">
            <v>38143</v>
          </cell>
          <cell r="B4339">
            <v>1.2287999999999999</v>
          </cell>
        </row>
        <row r="4340">
          <cell r="A4340">
            <v>38142</v>
          </cell>
          <cell r="B4340">
            <v>1.2221</v>
          </cell>
        </row>
        <row r="4341">
          <cell r="A4341">
            <v>38141</v>
          </cell>
          <cell r="B4341">
            <v>1.2213000000000001</v>
          </cell>
        </row>
        <row r="4342">
          <cell r="A4342">
            <v>38140</v>
          </cell>
          <cell r="B4342">
            <v>1.2242</v>
          </cell>
        </row>
        <row r="4343">
          <cell r="A4343">
            <v>38139</v>
          </cell>
          <cell r="B4343">
            <v>1.2184999999999999</v>
          </cell>
        </row>
        <row r="4344">
          <cell r="A4344">
            <v>38138</v>
          </cell>
          <cell r="B4344">
            <v>1.224</v>
          </cell>
        </row>
        <row r="4345">
          <cell r="A4345">
            <v>38137</v>
          </cell>
          <cell r="B4345">
            <v>1.2218</v>
          </cell>
        </row>
        <row r="4346">
          <cell r="A4346">
            <v>38136</v>
          </cell>
          <cell r="B4346">
            <v>1.2212000000000001</v>
          </cell>
        </row>
        <row r="4347">
          <cell r="A4347">
            <v>38135</v>
          </cell>
          <cell r="B4347">
            <v>1.2264999999999999</v>
          </cell>
        </row>
        <row r="4348">
          <cell r="A4348">
            <v>38134</v>
          </cell>
          <cell r="B4348">
            <v>1.2103999999999999</v>
          </cell>
        </row>
        <row r="4349">
          <cell r="A4349">
            <v>38133</v>
          </cell>
          <cell r="B4349">
            <v>1.2094</v>
          </cell>
        </row>
        <row r="4350">
          <cell r="A4350">
            <v>38132</v>
          </cell>
          <cell r="B4350">
            <v>1.2012</v>
          </cell>
        </row>
        <row r="4351">
          <cell r="A4351">
            <v>38131</v>
          </cell>
          <cell r="B4351">
            <v>1.1976</v>
          </cell>
        </row>
        <row r="4352">
          <cell r="A4352">
            <v>38130</v>
          </cell>
          <cell r="B4352">
            <v>1.1996</v>
          </cell>
        </row>
        <row r="4353">
          <cell r="A4353">
            <v>38129</v>
          </cell>
          <cell r="B4353">
            <v>1.1993</v>
          </cell>
        </row>
        <row r="4354">
          <cell r="A4354">
            <v>38128</v>
          </cell>
          <cell r="B4354">
            <v>1.1933</v>
          </cell>
        </row>
        <row r="4355">
          <cell r="A4355">
            <v>38127</v>
          </cell>
          <cell r="B4355">
            <v>1.2010000000000001</v>
          </cell>
        </row>
        <row r="4356">
          <cell r="A4356">
            <v>38126</v>
          </cell>
          <cell r="B4356">
            <v>1.1946000000000001</v>
          </cell>
        </row>
        <row r="4357">
          <cell r="A4357">
            <v>38125</v>
          </cell>
          <cell r="B4357">
            <v>1.202</v>
          </cell>
        </row>
        <row r="4358">
          <cell r="A4358">
            <v>38124</v>
          </cell>
          <cell r="B4358">
            <v>1.1887000000000001</v>
          </cell>
        </row>
        <row r="4359">
          <cell r="A4359">
            <v>38123</v>
          </cell>
          <cell r="B4359">
            <v>1.1879999999999999</v>
          </cell>
        </row>
        <row r="4360">
          <cell r="A4360">
            <v>38122</v>
          </cell>
          <cell r="B4360">
            <v>1.1879</v>
          </cell>
        </row>
        <row r="4361">
          <cell r="A4361">
            <v>38121</v>
          </cell>
          <cell r="B4361">
            <v>1.1817</v>
          </cell>
        </row>
        <row r="4362">
          <cell r="A4362">
            <v>38120</v>
          </cell>
          <cell r="B4362">
            <v>1.1899</v>
          </cell>
        </row>
        <row r="4363">
          <cell r="A4363">
            <v>38119</v>
          </cell>
          <cell r="B4363">
            <v>1.1863999999999999</v>
          </cell>
        </row>
        <row r="4364">
          <cell r="A4364">
            <v>38118</v>
          </cell>
          <cell r="B4364">
            <v>1.1853</v>
          </cell>
        </row>
        <row r="4365">
          <cell r="A4365">
            <v>38117</v>
          </cell>
          <cell r="B4365">
            <v>1.1869000000000001</v>
          </cell>
        </row>
        <row r="4366">
          <cell r="A4366">
            <v>38116</v>
          </cell>
          <cell r="B4366">
            <v>1.1884999999999999</v>
          </cell>
        </row>
        <row r="4367">
          <cell r="A4367">
            <v>38115</v>
          </cell>
          <cell r="B4367">
            <v>1.1884999999999999</v>
          </cell>
        </row>
        <row r="4368">
          <cell r="A4368">
            <v>38114</v>
          </cell>
          <cell r="B4368">
            <v>1.2073</v>
          </cell>
        </row>
        <row r="4369">
          <cell r="A4369">
            <v>38113</v>
          </cell>
          <cell r="B4369">
            <v>1.2164999999999999</v>
          </cell>
        </row>
        <row r="4370">
          <cell r="A4370">
            <v>38112</v>
          </cell>
          <cell r="B4370">
            <v>1.2089000000000001</v>
          </cell>
        </row>
        <row r="4371">
          <cell r="A4371">
            <v>38111</v>
          </cell>
          <cell r="B4371">
            <v>1.1937</v>
          </cell>
        </row>
        <row r="4372">
          <cell r="A4372">
            <v>38110</v>
          </cell>
          <cell r="B4372">
            <v>1.2005999999999999</v>
          </cell>
        </row>
        <row r="4373">
          <cell r="A4373">
            <v>38109</v>
          </cell>
          <cell r="B4373">
            <v>1.198</v>
          </cell>
        </row>
        <row r="4374">
          <cell r="A4374">
            <v>38108</v>
          </cell>
          <cell r="B4374">
            <v>1.198</v>
          </cell>
        </row>
        <row r="4375">
          <cell r="A4375">
            <v>38107</v>
          </cell>
          <cell r="B4375">
            <v>1.1979</v>
          </cell>
        </row>
        <row r="4376">
          <cell r="A4376">
            <v>38106</v>
          </cell>
          <cell r="B4376">
            <v>1.1834</v>
          </cell>
        </row>
        <row r="4377">
          <cell r="A4377">
            <v>38105</v>
          </cell>
          <cell r="B4377">
            <v>1.1937</v>
          </cell>
        </row>
        <row r="4378">
          <cell r="A4378">
            <v>38104</v>
          </cell>
          <cell r="B4378">
            <v>1.1871</v>
          </cell>
        </row>
        <row r="4379">
          <cell r="A4379">
            <v>38103</v>
          </cell>
          <cell r="B4379">
            <v>1.1820999999999999</v>
          </cell>
        </row>
        <row r="4380">
          <cell r="A4380">
            <v>38102</v>
          </cell>
          <cell r="B4380">
            <v>1.1840999999999999</v>
          </cell>
        </row>
        <row r="4381">
          <cell r="A4381">
            <v>38101</v>
          </cell>
          <cell r="B4381">
            <v>1.1834</v>
          </cell>
        </row>
        <row r="4382">
          <cell r="A4382">
            <v>38100</v>
          </cell>
          <cell r="B4382">
            <v>1.1906000000000001</v>
          </cell>
        </row>
        <row r="4383">
          <cell r="A4383">
            <v>38099</v>
          </cell>
          <cell r="B4383">
            <v>1.1830000000000001</v>
          </cell>
        </row>
        <row r="4384">
          <cell r="A4384">
            <v>38098</v>
          </cell>
          <cell r="B4384">
            <v>1.1861999999999999</v>
          </cell>
        </row>
        <row r="4385">
          <cell r="A4385">
            <v>38097</v>
          </cell>
          <cell r="B4385">
            <v>1.2017</v>
          </cell>
        </row>
        <row r="4386">
          <cell r="A4386">
            <v>38096</v>
          </cell>
          <cell r="B4386">
            <v>1.2013</v>
          </cell>
        </row>
        <row r="4387">
          <cell r="A4387">
            <v>38095</v>
          </cell>
          <cell r="B4387">
            <v>1.2</v>
          </cell>
        </row>
        <row r="4388">
          <cell r="A4388">
            <v>38094</v>
          </cell>
          <cell r="B4388">
            <v>1.1987000000000001</v>
          </cell>
        </row>
        <row r="4389">
          <cell r="A4389">
            <v>38093</v>
          </cell>
          <cell r="B4389">
            <v>1.1974</v>
          </cell>
        </row>
        <row r="4390">
          <cell r="A4390">
            <v>38092</v>
          </cell>
          <cell r="B4390">
            <v>1.1964999999999999</v>
          </cell>
        </row>
        <row r="4391">
          <cell r="A4391">
            <v>38091</v>
          </cell>
          <cell r="B4391">
            <v>1.1943999999999999</v>
          </cell>
        </row>
        <row r="4392">
          <cell r="A4392">
            <v>38090</v>
          </cell>
          <cell r="B4392">
            <v>1.2070000000000001</v>
          </cell>
        </row>
        <row r="4393">
          <cell r="A4393">
            <v>38089</v>
          </cell>
          <cell r="B4393">
            <v>1.2090000000000001</v>
          </cell>
        </row>
        <row r="4394">
          <cell r="A4394">
            <v>38088</v>
          </cell>
          <cell r="B4394">
            <v>1.2083999999999999</v>
          </cell>
        </row>
        <row r="4395">
          <cell r="A4395">
            <v>38087</v>
          </cell>
          <cell r="B4395">
            <v>1.2094</v>
          </cell>
        </row>
        <row r="4396">
          <cell r="A4396">
            <v>38086</v>
          </cell>
          <cell r="B4396">
            <v>1.2078</v>
          </cell>
        </row>
        <row r="4397">
          <cell r="A4397">
            <v>38085</v>
          </cell>
          <cell r="B4397">
            <v>1.2169000000000001</v>
          </cell>
        </row>
        <row r="4398">
          <cell r="A4398">
            <v>38084</v>
          </cell>
          <cell r="B4398">
            <v>1.2089000000000001</v>
          </cell>
        </row>
        <row r="4399">
          <cell r="A4399">
            <v>38083</v>
          </cell>
          <cell r="B4399">
            <v>1.2016</v>
          </cell>
        </row>
        <row r="4400">
          <cell r="A4400">
            <v>38082</v>
          </cell>
          <cell r="B4400">
            <v>1.2117</v>
          </cell>
        </row>
        <row r="4401">
          <cell r="A4401">
            <v>38081</v>
          </cell>
          <cell r="B4401">
            <v>1.2121999999999999</v>
          </cell>
        </row>
        <row r="4402">
          <cell r="A4402">
            <v>38080</v>
          </cell>
          <cell r="B4402">
            <v>1.2133</v>
          </cell>
        </row>
        <row r="4403">
          <cell r="A4403">
            <v>38079</v>
          </cell>
          <cell r="B4403">
            <v>1.2352000000000001</v>
          </cell>
        </row>
        <row r="4404">
          <cell r="A4404">
            <v>38078</v>
          </cell>
          <cell r="B4404">
            <v>1.23</v>
          </cell>
        </row>
        <row r="4405">
          <cell r="A4405">
            <v>38077</v>
          </cell>
          <cell r="B4405">
            <v>1.2173</v>
          </cell>
        </row>
        <row r="4406">
          <cell r="A4406">
            <v>38076</v>
          </cell>
          <cell r="B4406">
            <v>1.2141999999999999</v>
          </cell>
        </row>
        <row r="4407">
          <cell r="A4407">
            <v>38075</v>
          </cell>
          <cell r="B4407">
            <v>1.2119</v>
          </cell>
        </row>
        <row r="4408">
          <cell r="A4408">
            <v>38074</v>
          </cell>
          <cell r="B4408">
            <v>1.2121</v>
          </cell>
        </row>
        <row r="4409">
          <cell r="A4409">
            <v>38073</v>
          </cell>
          <cell r="B4409">
            <v>1.2122999999999999</v>
          </cell>
        </row>
        <row r="4410">
          <cell r="A4410">
            <v>38072</v>
          </cell>
          <cell r="B4410">
            <v>1.2136</v>
          </cell>
        </row>
        <row r="4411">
          <cell r="A4411">
            <v>38071</v>
          </cell>
          <cell r="B4411">
            <v>1.2126999999999999</v>
          </cell>
        </row>
        <row r="4412">
          <cell r="A4412">
            <v>38070</v>
          </cell>
          <cell r="B4412">
            <v>1.2325999999999999</v>
          </cell>
        </row>
        <row r="4413">
          <cell r="A4413">
            <v>38069</v>
          </cell>
          <cell r="B4413">
            <v>1.2331000000000001</v>
          </cell>
        </row>
        <row r="4414">
          <cell r="A4414">
            <v>38068</v>
          </cell>
          <cell r="B4414">
            <v>1.2282</v>
          </cell>
        </row>
        <row r="4415">
          <cell r="A4415">
            <v>38067</v>
          </cell>
          <cell r="B4415">
            <v>1.2281</v>
          </cell>
        </row>
        <row r="4416">
          <cell r="A4416">
            <v>38066</v>
          </cell>
          <cell r="B4416">
            <v>1.2274</v>
          </cell>
        </row>
        <row r="4417">
          <cell r="A4417">
            <v>38065</v>
          </cell>
          <cell r="B4417">
            <v>1.2387999999999999</v>
          </cell>
        </row>
        <row r="4418">
          <cell r="A4418">
            <v>38064</v>
          </cell>
          <cell r="B4418">
            <v>1.2235</v>
          </cell>
        </row>
        <row r="4419">
          <cell r="A4419">
            <v>38063</v>
          </cell>
          <cell r="B4419">
            <v>1.2262</v>
          </cell>
        </row>
        <row r="4420">
          <cell r="A4420">
            <v>38062</v>
          </cell>
          <cell r="B4420">
            <v>1.2270000000000001</v>
          </cell>
        </row>
        <row r="4421">
          <cell r="A4421">
            <v>38061</v>
          </cell>
          <cell r="B4421">
            <v>1.2234</v>
          </cell>
        </row>
        <row r="4422">
          <cell r="A4422">
            <v>38060</v>
          </cell>
          <cell r="B4422">
            <v>1.2222</v>
          </cell>
        </row>
        <row r="4423">
          <cell r="A4423">
            <v>38059</v>
          </cell>
          <cell r="B4423">
            <v>1.222</v>
          </cell>
        </row>
        <row r="4424">
          <cell r="A4424">
            <v>38058</v>
          </cell>
          <cell r="B4424">
            <v>1.2337</v>
          </cell>
        </row>
        <row r="4425">
          <cell r="A4425">
            <v>38057</v>
          </cell>
          <cell r="B4425">
            <v>1.2242</v>
          </cell>
        </row>
        <row r="4426">
          <cell r="A4426">
            <v>38056</v>
          </cell>
          <cell r="B4426">
            <v>1.2311000000000001</v>
          </cell>
        </row>
        <row r="4427">
          <cell r="A4427">
            <v>38055</v>
          </cell>
          <cell r="B4427">
            <v>1.2404999999999999</v>
          </cell>
        </row>
        <row r="4428">
          <cell r="A4428">
            <v>38054</v>
          </cell>
          <cell r="B4428">
            <v>1.2383</v>
          </cell>
        </row>
        <row r="4429">
          <cell r="A4429">
            <v>38053</v>
          </cell>
          <cell r="B4429">
            <v>1.2361</v>
          </cell>
        </row>
        <row r="4430">
          <cell r="A4430">
            <v>38052</v>
          </cell>
          <cell r="B4430">
            <v>1.2373000000000001</v>
          </cell>
        </row>
        <row r="4431">
          <cell r="A4431">
            <v>38051</v>
          </cell>
          <cell r="B4431">
            <v>1.2189000000000001</v>
          </cell>
        </row>
        <row r="4432">
          <cell r="A4432">
            <v>38050</v>
          </cell>
          <cell r="B4432">
            <v>1.2197</v>
          </cell>
        </row>
        <row r="4433">
          <cell r="A4433">
            <v>38049</v>
          </cell>
          <cell r="B4433">
            <v>1.2214</v>
          </cell>
        </row>
        <row r="4434">
          <cell r="A4434">
            <v>38048</v>
          </cell>
          <cell r="B4434">
            <v>1.2442</v>
          </cell>
        </row>
        <row r="4435">
          <cell r="A4435">
            <v>38047</v>
          </cell>
          <cell r="B4435">
            <v>1.2488999999999999</v>
          </cell>
        </row>
        <row r="4436">
          <cell r="A4436">
            <v>38046</v>
          </cell>
          <cell r="B4436">
            <v>1.2490000000000001</v>
          </cell>
        </row>
        <row r="4437">
          <cell r="A4437">
            <v>38045</v>
          </cell>
          <cell r="B4437">
            <v>1.2493000000000001</v>
          </cell>
        </row>
        <row r="4438">
          <cell r="A4438">
            <v>38044</v>
          </cell>
          <cell r="B4438">
            <v>1.2432000000000001</v>
          </cell>
        </row>
        <row r="4439">
          <cell r="A4439">
            <v>38043</v>
          </cell>
          <cell r="B4439">
            <v>1.2493000000000001</v>
          </cell>
        </row>
        <row r="4440">
          <cell r="A4440">
            <v>38042</v>
          </cell>
          <cell r="B4440">
            <v>1.2683</v>
          </cell>
        </row>
        <row r="4441">
          <cell r="A4441">
            <v>38041</v>
          </cell>
          <cell r="B4441">
            <v>1.2553000000000001</v>
          </cell>
        </row>
        <row r="4442">
          <cell r="A4442">
            <v>38040</v>
          </cell>
          <cell r="B4442">
            <v>1.2506999999999999</v>
          </cell>
        </row>
        <row r="4443">
          <cell r="A4443">
            <v>38039</v>
          </cell>
          <cell r="B4443">
            <v>1.2538</v>
          </cell>
        </row>
        <row r="4444">
          <cell r="A4444">
            <v>38038</v>
          </cell>
          <cell r="B4444">
            <v>1.2522</v>
          </cell>
        </row>
        <row r="4445">
          <cell r="A4445">
            <v>38037</v>
          </cell>
          <cell r="B4445">
            <v>1.2706</v>
          </cell>
        </row>
        <row r="4446">
          <cell r="A4446">
            <v>38036</v>
          </cell>
          <cell r="B4446">
            <v>1.2661</v>
          </cell>
        </row>
        <row r="4447">
          <cell r="A4447">
            <v>38035</v>
          </cell>
          <cell r="B4447">
            <v>1.2835000000000001</v>
          </cell>
        </row>
        <row r="4448">
          <cell r="A4448">
            <v>38034</v>
          </cell>
          <cell r="B4448">
            <v>1.2768999999999999</v>
          </cell>
        </row>
        <row r="4449">
          <cell r="A4449">
            <v>38033</v>
          </cell>
          <cell r="B4449">
            <v>1.2747999999999999</v>
          </cell>
        </row>
        <row r="4450">
          <cell r="A4450">
            <v>38032</v>
          </cell>
          <cell r="B4450">
            <v>1.2722</v>
          </cell>
        </row>
        <row r="4451">
          <cell r="A4451">
            <v>38031</v>
          </cell>
          <cell r="B4451">
            <v>1.2741</v>
          </cell>
        </row>
        <row r="4452">
          <cell r="A4452">
            <v>38030</v>
          </cell>
          <cell r="B4452">
            <v>1.2803</v>
          </cell>
        </row>
        <row r="4453">
          <cell r="A4453">
            <v>38029</v>
          </cell>
          <cell r="B4453">
            <v>1.2823</v>
          </cell>
        </row>
        <row r="4454">
          <cell r="A4454">
            <v>38028</v>
          </cell>
          <cell r="B4454">
            <v>1.2697000000000001</v>
          </cell>
        </row>
        <row r="4455">
          <cell r="A4455">
            <v>38027</v>
          </cell>
          <cell r="B4455">
            <v>1.2682</v>
          </cell>
        </row>
        <row r="4456">
          <cell r="A4456">
            <v>38026</v>
          </cell>
          <cell r="B4456">
            <v>1.2625</v>
          </cell>
        </row>
        <row r="4457">
          <cell r="A4457">
            <v>38025</v>
          </cell>
          <cell r="B4457">
            <v>1.2697000000000001</v>
          </cell>
        </row>
        <row r="4458">
          <cell r="A4458">
            <v>38024</v>
          </cell>
          <cell r="B4458">
            <v>1.2701</v>
          </cell>
        </row>
        <row r="4459">
          <cell r="A4459">
            <v>38023</v>
          </cell>
          <cell r="B4459">
            <v>1.2539</v>
          </cell>
        </row>
        <row r="4460">
          <cell r="A4460">
            <v>38022</v>
          </cell>
          <cell r="B4460">
            <v>1.2527999999999999</v>
          </cell>
        </row>
        <row r="4461">
          <cell r="A4461">
            <v>38021</v>
          </cell>
          <cell r="B4461">
            <v>1.2529999999999999</v>
          </cell>
        </row>
        <row r="4462">
          <cell r="A4462">
            <v>38020</v>
          </cell>
          <cell r="B4462">
            <v>1.2426999999999999</v>
          </cell>
        </row>
        <row r="4463">
          <cell r="A4463">
            <v>38019</v>
          </cell>
          <cell r="B4463">
            <v>1.246</v>
          </cell>
        </row>
        <row r="4464">
          <cell r="A4464">
            <v>38018</v>
          </cell>
          <cell r="B4464">
            <v>1.246</v>
          </cell>
        </row>
        <row r="4465">
          <cell r="A4465">
            <v>38017</v>
          </cell>
          <cell r="B4465">
            <v>1.246</v>
          </cell>
        </row>
        <row r="4466">
          <cell r="A4466">
            <v>38016</v>
          </cell>
          <cell r="B4466">
            <v>1.2411000000000001</v>
          </cell>
        </row>
        <row r="4467">
          <cell r="A4467">
            <v>38015</v>
          </cell>
          <cell r="B4467">
            <v>1.2487999999999999</v>
          </cell>
        </row>
        <row r="4468">
          <cell r="A4468">
            <v>38014</v>
          </cell>
          <cell r="B4468">
            <v>1.2638</v>
          </cell>
        </row>
        <row r="4469">
          <cell r="A4469">
            <v>38013</v>
          </cell>
          <cell r="B4469">
            <v>1.2470000000000001</v>
          </cell>
        </row>
        <row r="4470">
          <cell r="A4470">
            <v>38012</v>
          </cell>
          <cell r="B4470">
            <v>1.258</v>
          </cell>
        </row>
        <row r="4471">
          <cell r="A4471">
            <v>38011</v>
          </cell>
          <cell r="B4471">
            <v>1.2587999999999999</v>
          </cell>
        </row>
        <row r="4472">
          <cell r="A4472">
            <v>38010</v>
          </cell>
          <cell r="B4472">
            <v>1.2586999999999999</v>
          </cell>
        </row>
        <row r="4473">
          <cell r="A4473">
            <v>38009</v>
          </cell>
          <cell r="B4473">
            <v>1.2708999999999999</v>
          </cell>
        </row>
        <row r="4474">
          <cell r="A4474">
            <v>38008</v>
          </cell>
          <cell r="B4474">
            <v>1.2629999999999999</v>
          </cell>
        </row>
        <row r="4475">
          <cell r="A4475">
            <v>38007</v>
          </cell>
          <cell r="B4475">
            <v>1.2576000000000001</v>
          </cell>
        </row>
        <row r="4476">
          <cell r="A4476">
            <v>38006</v>
          </cell>
          <cell r="B4476">
            <v>1.2351000000000001</v>
          </cell>
        </row>
        <row r="4477">
          <cell r="A4477">
            <v>38005</v>
          </cell>
          <cell r="B4477">
            <v>1.2169000000000001</v>
          </cell>
        </row>
        <row r="4478">
          <cell r="A4478">
            <v>38004</v>
          </cell>
          <cell r="B4478">
            <v>1.2393000000000001</v>
          </cell>
        </row>
        <row r="4479">
          <cell r="A4479">
            <v>38003</v>
          </cell>
          <cell r="B4479">
            <v>1.2565</v>
          </cell>
        </row>
        <row r="4480">
          <cell r="A4480">
            <v>38002</v>
          </cell>
          <cell r="B4480">
            <v>1.2565</v>
          </cell>
        </row>
        <row r="4481">
          <cell r="A4481">
            <v>38001</v>
          </cell>
          <cell r="B4481">
            <v>1.2649999999999999</v>
          </cell>
        </row>
        <row r="4482">
          <cell r="A4482">
            <v>38000</v>
          </cell>
          <cell r="B4482">
            <v>1.2764</v>
          </cell>
        </row>
        <row r="4483">
          <cell r="A4483">
            <v>37999</v>
          </cell>
          <cell r="B4483">
            <v>1.2743</v>
          </cell>
        </row>
        <row r="4484">
          <cell r="A4484">
            <v>37998</v>
          </cell>
          <cell r="B4484">
            <v>1.2829999999999999</v>
          </cell>
        </row>
        <row r="4485">
          <cell r="A4485">
            <v>37997</v>
          </cell>
          <cell r="B4485">
            <v>1.2825</v>
          </cell>
        </row>
        <row r="4486">
          <cell r="A4486">
            <v>37996</v>
          </cell>
          <cell r="B4486">
            <v>1.2825</v>
          </cell>
        </row>
        <row r="4487">
          <cell r="A4487">
            <v>37995</v>
          </cell>
          <cell r="B4487">
            <v>1.2764</v>
          </cell>
        </row>
        <row r="4488">
          <cell r="A4488">
            <v>37994</v>
          </cell>
          <cell r="B4488">
            <v>1.2636000000000001</v>
          </cell>
        </row>
        <row r="4489">
          <cell r="A4489">
            <v>37993</v>
          </cell>
          <cell r="B4489">
            <v>1.2736000000000001</v>
          </cell>
        </row>
        <row r="4490">
          <cell r="A4490">
            <v>37992</v>
          </cell>
          <cell r="B4490">
            <v>1.2654000000000001</v>
          </cell>
        </row>
        <row r="4491">
          <cell r="A4491">
            <v>37991</v>
          </cell>
          <cell r="B4491">
            <v>1.2583</v>
          </cell>
        </row>
        <row r="4492">
          <cell r="A4492">
            <v>37990</v>
          </cell>
          <cell r="B4492">
            <v>1.258</v>
          </cell>
        </row>
        <row r="4493">
          <cell r="A4493">
            <v>37989</v>
          </cell>
          <cell r="B4493">
            <v>1.2589999999999999</v>
          </cell>
        </row>
        <row r="4494">
          <cell r="A4494">
            <v>37988</v>
          </cell>
          <cell r="B4494">
            <v>1.2542</v>
          </cell>
        </row>
        <row r="4495">
          <cell r="A4495">
            <v>37987</v>
          </cell>
          <cell r="B4495">
            <v>1.2576000000000001</v>
          </cell>
        </row>
        <row r="4496">
          <cell r="A4496">
            <v>37986</v>
          </cell>
          <cell r="B4496">
            <v>1.2552000000000001</v>
          </cell>
        </row>
        <row r="4497">
          <cell r="A4497">
            <v>37985</v>
          </cell>
          <cell r="B4497">
            <v>1.2484</v>
          </cell>
        </row>
        <row r="4498">
          <cell r="A4498">
            <v>37984</v>
          </cell>
          <cell r="B4498">
            <v>1.2436</v>
          </cell>
        </row>
        <row r="4499">
          <cell r="A4499">
            <v>37983</v>
          </cell>
          <cell r="B4499">
            <v>1.2423999999999999</v>
          </cell>
        </row>
        <row r="4500">
          <cell r="A4500">
            <v>37982</v>
          </cell>
          <cell r="B4500">
            <v>1.2428999999999999</v>
          </cell>
        </row>
        <row r="4501">
          <cell r="A4501">
            <v>37981</v>
          </cell>
          <cell r="B4501">
            <v>1.2448999999999999</v>
          </cell>
        </row>
        <row r="4502">
          <cell r="A4502">
            <v>37980</v>
          </cell>
          <cell r="B4502">
            <v>1.2448999999999999</v>
          </cell>
        </row>
        <row r="4503">
          <cell r="A4503">
            <v>37979</v>
          </cell>
          <cell r="B4503">
            <v>1.2390000000000001</v>
          </cell>
        </row>
        <row r="4504">
          <cell r="A4504">
            <v>37978</v>
          </cell>
          <cell r="B4504">
            <v>1.24</v>
          </cell>
        </row>
        <row r="4505">
          <cell r="A4505">
            <v>37977</v>
          </cell>
          <cell r="B4505">
            <v>1.2404999999999999</v>
          </cell>
        </row>
        <row r="4506">
          <cell r="A4506">
            <v>37976</v>
          </cell>
          <cell r="B4506">
            <v>1.2353000000000001</v>
          </cell>
        </row>
        <row r="4507">
          <cell r="A4507">
            <v>37975</v>
          </cell>
          <cell r="B4507">
            <v>1.2377</v>
          </cell>
        </row>
        <row r="4508">
          <cell r="A4508">
            <v>37974</v>
          </cell>
          <cell r="B4508">
            <v>1.2433000000000001</v>
          </cell>
        </row>
        <row r="4509">
          <cell r="A4509">
            <v>37973</v>
          </cell>
          <cell r="B4509">
            <v>1.2403</v>
          </cell>
        </row>
        <row r="4510">
          <cell r="A4510">
            <v>37972</v>
          </cell>
          <cell r="B4510">
            <v>1.232</v>
          </cell>
        </row>
        <row r="4511">
          <cell r="A4511">
            <v>37971</v>
          </cell>
          <cell r="B4511">
            <v>1.2306999999999999</v>
          </cell>
        </row>
        <row r="4512">
          <cell r="A4512">
            <v>37970</v>
          </cell>
          <cell r="B4512">
            <v>1.2267999999999999</v>
          </cell>
        </row>
        <row r="4513">
          <cell r="A4513">
            <v>37969</v>
          </cell>
          <cell r="B4513">
            <v>1.2267999999999999</v>
          </cell>
        </row>
        <row r="4514">
          <cell r="A4514">
            <v>37968</v>
          </cell>
          <cell r="B4514">
            <v>1.2293000000000001</v>
          </cell>
        </row>
        <row r="4515">
          <cell r="A4515">
            <v>37967</v>
          </cell>
          <cell r="B4515">
            <v>1.2205999999999999</v>
          </cell>
        </row>
        <row r="4516">
          <cell r="A4516">
            <v>37966</v>
          </cell>
          <cell r="B4516">
            <v>1.2213000000000001</v>
          </cell>
        </row>
        <row r="4517">
          <cell r="A4517">
            <v>37965</v>
          </cell>
          <cell r="B4517">
            <v>1.2251000000000001</v>
          </cell>
        </row>
        <row r="4518">
          <cell r="A4518">
            <v>37964</v>
          </cell>
          <cell r="B4518">
            <v>1.2228000000000001</v>
          </cell>
        </row>
        <row r="4519">
          <cell r="A4519">
            <v>37963</v>
          </cell>
          <cell r="B4519">
            <v>1.2162999999999999</v>
          </cell>
        </row>
        <row r="4520">
          <cell r="A4520">
            <v>37962</v>
          </cell>
          <cell r="B4520">
            <v>1.2149000000000001</v>
          </cell>
        </row>
        <row r="4521">
          <cell r="A4521">
            <v>37961</v>
          </cell>
          <cell r="B4521">
            <v>1.2165999999999999</v>
          </cell>
        </row>
        <row r="4522">
          <cell r="A4522">
            <v>37960</v>
          </cell>
          <cell r="B4522">
            <v>1.2071000000000001</v>
          </cell>
        </row>
        <row r="4523">
          <cell r="A4523">
            <v>37959</v>
          </cell>
          <cell r="B4523">
            <v>1.2112000000000001</v>
          </cell>
        </row>
        <row r="4524">
          <cell r="A4524">
            <v>37958</v>
          </cell>
          <cell r="B4524">
            <v>1.2074</v>
          </cell>
        </row>
        <row r="4525">
          <cell r="A4525">
            <v>37957</v>
          </cell>
          <cell r="B4525">
            <v>1.1973</v>
          </cell>
        </row>
        <row r="4526">
          <cell r="A4526">
            <v>37956</v>
          </cell>
          <cell r="B4526">
            <v>1.1978</v>
          </cell>
        </row>
        <row r="4527">
          <cell r="A4527">
            <v>37955</v>
          </cell>
          <cell r="B4527">
            <v>1.1986000000000001</v>
          </cell>
        </row>
        <row r="4528">
          <cell r="A4528">
            <v>37954</v>
          </cell>
          <cell r="B4528">
            <v>1.1990000000000001</v>
          </cell>
        </row>
        <row r="4529">
          <cell r="A4529">
            <v>37953</v>
          </cell>
          <cell r="B4529">
            <v>1.1907000000000001</v>
          </cell>
        </row>
        <row r="4530">
          <cell r="A4530">
            <v>37952</v>
          </cell>
          <cell r="B4530">
            <v>1.1938</v>
          </cell>
        </row>
        <row r="4531">
          <cell r="A4531">
            <v>37951</v>
          </cell>
          <cell r="B4531">
            <v>1.1783999999999999</v>
          </cell>
        </row>
        <row r="4532">
          <cell r="A4532">
            <v>37950</v>
          </cell>
          <cell r="B4532">
            <v>1.1759999999999999</v>
          </cell>
        </row>
        <row r="4533">
          <cell r="A4533">
            <v>37949</v>
          </cell>
          <cell r="B4533">
            <v>1.1884999999999999</v>
          </cell>
        </row>
        <row r="4534">
          <cell r="A4534">
            <v>37948</v>
          </cell>
          <cell r="B4534">
            <v>1.1890000000000001</v>
          </cell>
        </row>
        <row r="4535">
          <cell r="A4535">
            <v>37947</v>
          </cell>
          <cell r="B4535">
            <v>1.1916</v>
          </cell>
        </row>
        <row r="4536">
          <cell r="A4536">
            <v>37946</v>
          </cell>
          <cell r="B4536">
            <v>1.1911</v>
          </cell>
        </row>
        <row r="4537">
          <cell r="A4537">
            <v>37945</v>
          </cell>
          <cell r="B4537">
            <v>1.1881999999999999</v>
          </cell>
        </row>
        <row r="4538">
          <cell r="A4538">
            <v>37944</v>
          </cell>
          <cell r="B4538">
            <v>1.1947000000000001</v>
          </cell>
        </row>
        <row r="4539">
          <cell r="A4539">
            <v>37943</v>
          </cell>
          <cell r="B4539">
            <v>1.1752</v>
          </cell>
        </row>
        <row r="4540">
          <cell r="A4540">
            <v>37942</v>
          </cell>
          <cell r="B4540">
            <v>1.1785000000000001</v>
          </cell>
        </row>
        <row r="4541">
          <cell r="A4541">
            <v>37941</v>
          </cell>
          <cell r="B4541">
            <v>1.1778</v>
          </cell>
        </row>
        <row r="4542">
          <cell r="A4542">
            <v>37940</v>
          </cell>
          <cell r="B4542">
            <v>1.1781999999999999</v>
          </cell>
        </row>
        <row r="4543">
          <cell r="A4543">
            <v>37939</v>
          </cell>
          <cell r="B4543">
            <v>1.1729000000000001</v>
          </cell>
        </row>
        <row r="4544">
          <cell r="A4544">
            <v>37938</v>
          </cell>
          <cell r="B4544">
            <v>1.1637</v>
          </cell>
        </row>
        <row r="4545">
          <cell r="A4545">
            <v>37937</v>
          </cell>
          <cell r="B4545">
            <v>1.1506000000000001</v>
          </cell>
        </row>
        <row r="4546">
          <cell r="A4546">
            <v>37936</v>
          </cell>
          <cell r="B4546">
            <v>1.1489</v>
          </cell>
        </row>
        <row r="4547">
          <cell r="A4547">
            <v>37935</v>
          </cell>
          <cell r="B4547">
            <v>1.1511</v>
          </cell>
        </row>
        <row r="4548">
          <cell r="A4548">
            <v>37934</v>
          </cell>
          <cell r="B4548">
            <v>1.1511</v>
          </cell>
        </row>
        <row r="4549">
          <cell r="A4549">
            <v>37933</v>
          </cell>
          <cell r="B4549">
            <v>1.1534</v>
          </cell>
        </row>
        <row r="4550">
          <cell r="A4550">
            <v>37932</v>
          </cell>
          <cell r="B4550">
            <v>1.1406000000000001</v>
          </cell>
        </row>
        <row r="4551">
          <cell r="A4551">
            <v>37931</v>
          </cell>
          <cell r="B4551">
            <v>1.1435999999999999</v>
          </cell>
        </row>
        <row r="4552">
          <cell r="A4552">
            <v>37930</v>
          </cell>
          <cell r="B4552">
            <v>1.1488</v>
          </cell>
        </row>
        <row r="4553">
          <cell r="A4553">
            <v>37929</v>
          </cell>
          <cell r="B4553">
            <v>1.1447000000000001</v>
          </cell>
        </row>
        <row r="4554">
          <cell r="A4554">
            <v>37928</v>
          </cell>
          <cell r="B4554">
            <v>1.1589</v>
          </cell>
        </row>
        <row r="4555">
          <cell r="A4555">
            <v>37927</v>
          </cell>
          <cell r="B4555">
            <v>1.1594</v>
          </cell>
        </row>
        <row r="4556">
          <cell r="A4556">
            <v>37926</v>
          </cell>
          <cell r="B4556">
            <v>1.1580999999999999</v>
          </cell>
        </row>
        <row r="4557">
          <cell r="A4557">
            <v>37925</v>
          </cell>
          <cell r="B4557">
            <v>1.1633</v>
          </cell>
        </row>
        <row r="4558">
          <cell r="A4558">
            <v>37924</v>
          </cell>
          <cell r="B4558">
            <v>1.1661999999999999</v>
          </cell>
        </row>
        <row r="4559">
          <cell r="A4559">
            <v>37923</v>
          </cell>
          <cell r="B4559">
            <v>1.1665000000000001</v>
          </cell>
        </row>
        <row r="4560">
          <cell r="A4560">
            <v>37922</v>
          </cell>
          <cell r="B4560">
            <v>1.1744000000000001</v>
          </cell>
        </row>
        <row r="4561">
          <cell r="A4561">
            <v>37921</v>
          </cell>
          <cell r="B4561">
            <v>1.1766000000000001</v>
          </cell>
        </row>
        <row r="4562">
          <cell r="A4562">
            <v>37920</v>
          </cell>
          <cell r="B4562">
            <v>1.1757</v>
          </cell>
        </row>
        <row r="4563">
          <cell r="A4563">
            <v>37919</v>
          </cell>
          <cell r="B4563">
            <v>1.1792</v>
          </cell>
        </row>
        <row r="4564">
          <cell r="A4564">
            <v>37918</v>
          </cell>
          <cell r="B4564">
            <v>1.1776</v>
          </cell>
        </row>
        <row r="4565">
          <cell r="A4565">
            <v>37917</v>
          </cell>
          <cell r="B4565">
            <v>1.1805000000000001</v>
          </cell>
        </row>
        <row r="4566">
          <cell r="A4566">
            <v>37916</v>
          </cell>
          <cell r="B4566">
            <v>1.1651</v>
          </cell>
        </row>
        <row r="4567">
          <cell r="A4567">
            <v>37915</v>
          </cell>
          <cell r="B4567">
            <v>1.1637</v>
          </cell>
        </row>
        <row r="4568">
          <cell r="A4568">
            <v>37914</v>
          </cell>
          <cell r="B4568">
            <v>1.1677999999999999</v>
          </cell>
        </row>
        <row r="4569">
          <cell r="A4569">
            <v>37913</v>
          </cell>
          <cell r="B4569">
            <v>1.1667000000000001</v>
          </cell>
        </row>
        <row r="4570">
          <cell r="A4570">
            <v>37912</v>
          </cell>
          <cell r="B4570">
            <v>1.1672</v>
          </cell>
        </row>
        <row r="4571">
          <cell r="A4571">
            <v>37911</v>
          </cell>
          <cell r="B4571">
            <v>1.1592</v>
          </cell>
        </row>
        <row r="4572">
          <cell r="A4572">
            <v>37910</v>
          </cell>
          <cell r="B4572">
            <v>1.1633</v>
          </cell>
        </row>
        <row r="4573">
          <cell r="A4573">
            <v>37909</v>
          </cell>
          <cell r="B4573">
            <v>1.1722999999999999</v>
          </cell>
        </row>
        <row r="4574">
          <cell r="A4574">
            <v>37908</v>
          </cell>
          <cell r="B4574">
            <v>1.1701999999999999</v>
          </cell>
        </row>
        <row r="4575">
          <cell r="A4575">
            <v>37907</v>
          </cell>
          <cell r="B4575">
            <v>1.179</v>
          </cell>
        </row>
        <row r="4576">
          <cell r="A4576">
            <v>37906</v>
          </cell>
          <cell r="B4576">
            <v>1.179</v>
          </cell>
        </row>
        <row r="4577">
          <cell r="A4577">
            <v>37905</v>
          </cell>
          <cell r="B4577">
            <v>1.1800999999999999</v>
          </cell>
        </row>
        <row r="4578">
          <cell r="A4578">
            <v>37904</v>
          </cell>
          <cell r="B4578">
            <v>1.1735</v>
          </cell>
        </row>
        <row r="4579">
          <cell r="A4579">
            <v>37903</v>
          </cell>
          <cell r="B4579">
            <v>1.1815</v>
          </cell>
        </row>
        <row r="4580">
          <cell r="A4580">
            <v>37902</v>
          </cell>
          <cell r="B4580">
            <v>1.1767000000000001</v>
          </cell>
        </row>
        <row r="4581">
          <cell r="A4581">
            <v>37901</v>
          </cell>
          <cell r="B4581">
            <v>1.1718</v>
          </cell>
        </row>
        <row r="4582">
          <cell r="A4582">
            <v>37900</v>
          </cell>
          <cell r="B4582">
            <v>1.1568000000000001</v>
          </cell>
        </row>
        <row r="4583">
          <cell r="A4583">
            <v>37899</v>
          </cell>
          <cell r="B4583">
            <v>1.157</v>
          </cell>
        </row>
        <row r="4584">
          <cell r="A4584">
            <v>37898</v>
          </cell>
          <cell r="B4584">
            <v>1.1569</v>
          </cell>
        </row>
        <row r="4585">
          <cell r="A4585">
            <v>37897</v>
          </cell>
          <cell r="B4585">
            <v>1.169</v>
          </cell>
        </row>
        <row r="4586">
          <cell r="A4586">
            <v>37896</v>
          </cell>
          <cell r="B4586">
            <v>1.1722999999999999</v>
          </cell>
        </row>
        <row r="4587">
          <cell r="A4587">
            <v>37895</v>
          </cell>
          <cell r="B4587">
            <v>1.1665000000000001</v>
          </cell>
        </row>
        <row r="4588">
          <cell r="A4588">
            <v>37894</v>
          </cell>
          <cell r="B4588">
            <v>1.1594</v>
          </cell>
        </row>
        <row r="4589">
          <cell r="A4589">
            <v>37893</v>
          </cell>
          <cell r="B4589">
            <v>1.1464000000000001</v>
          </cell>
        </row>
        <row r="4590">
          <cell r="A4590">
            <v>37892</v>
          </cell>
          <cell r="B4590">
            <v>1.1459999999999999</v>
          </cell>
        </row>
        <row r="4591">
          <cell r="A4591">
            <v>37891</v>
          </cell>
          <cell r="B4591">
            <v>1.1475</v>
          </cell>
        </row>
        <row r="4592">
          <cell r="A4592">
            <v>37890</v>
          </cell>
          <cell r="B4592">
            <v>1.1494</v>
          </cell>
        </row>
        <row r="4593">
          <cell r="A4593">
            <v>37889</v>
          </cell>
          <cell r="B4593">
            <v>1.1496999999999999</v>
          </cell>
        </row>
        <row r="4594">
          <cell r="A4594">
            <v>37888</v>
          </cell>
          <cell r="B4594">
            <v>1.1444000000000001</v>
          </cell>
        </row>
        <row r="4595">
          <cell r="A4595">
            <v>37887</v>
          </cell>
          <cell r="B4595">
            <v>1.1473</v>
          </cell>
        </row>
        <row r="4596">
          <cell r="A4596">
            <v>37886</v>
          </cell>
          <cell r="B4596">
            <v>1.1418999999999999</v>
          </cell>
        </row>
        <row r="4597">
          <cell r="A4597">
            <v>37885</v>
          </cell>
          <cell r="B4597">
            <v>1.1368</v>
          </cell>
        </row>
        <row r="4598">
          <cell r="A4598">
            <v>37884</v>
          </cell>
          <cell r="B4598">
            <v>1.1359999999999999</v>
          </cell>
        </row>
        <row r="4599">
          <cell r="A4599">
            <v>37883</v>
          </cell>
          <cell r="B4599">
            <v>1.1252</v>
          </cell>
        </row>
        <row r="4600">
          <cell r="A4600">
            <v>37882</v>
          </cell>
          <cell r="B4600">
            <v>1.1279999999999999</v>
          </cell>
        </row>
        <row r="4601">
          <cell r="A4601">
            <v>37881</v>
          </cell>
          <cell r="B4601">
            <v>1.1176999999999999</v>
          </cell>
        </row>
        <row r="4602">
          <cell r="A4602">
            <v>37880</v>
          </cell>
          <cell r="B4602">
            <v>1.1285000000000001</v>
          </cell>
        </row>
        <row r="4603">
          <cell r="A4603">
            <v>37879</v>
          </cell>
          <cell r="B4603">
            <v>1.1291</v>
          </cell>
        </row>
        <row r="4604">
          <cell r="A4604">
            <v>37878</v>
          </cell>
          <cell r="B4604">
            <v>1.129</v>
          </cell>
        </row>
        <row r="4605">
          <cell r="A4605">
            <v>37877</v>
          </cell>
          <cell r="B4605">
            <v>1.1286</v>
          </cell>
        </row>
        <row r="4606">
          <cell r="A4606">
            <v>37876</v>
          </cell>
          <cell r="B4606">
            <v>1.1204000000000001</v>
          </cell>
        </row>
        <row r="4607">
          <cell r="A4607">
            <v>37875</v>
          </cell>
          <cell r="B4607">
            <v>1.1211</v>
          </cell>
        </row>
        <row r="4608">
          <cell r="A4608">
            <v>37874</v>
          </cell>
          <cell r="B4608">
            <v>1.123</v>
          </cell>
        </row>
        <row r="4609">
          <cell r="A4609">
            <v>37873</v>
          </cell>
          <cell r="B4609">
            <v>1.1074999999999999</v>
          </cell>
        </row>
        <row r="4610">
          <cell r="A4610">
            <v>37872</v>
          </cell>
          <cell r="B4610">
            <v>1.1096999999999999</v>
          </cell>
        </row>
        <row r="4611">
          <cell r="A4611">
            <v>37871</v>
          </cell>
          <cell r="B4611">
            <v>1.1096999999999999</v>
          </cell>
        </row>
        <row r="4612">
          <cell r="A4612">
            <v>37870</v>
          </cell>
          <cell r="B4612">
            <v>1.1104000000000001</v>
          </cell>
        </row>
        <row r="4613">
          <cell r="A4613">
            <v>37869</v>
          </cell>
          <cell r="B4613">
            <v>1.0939000000000001</v>
          </cell>
        </row>
        <row r="4614">
          <cell r="A4614">
            <v>37868</v>
          </cell>
          <cell r="B4614">
            <v>1.0839000000000001</v>
          </cell>
        </row>
        <row r="4615">
          <cell r="A4615">
            <v>37867</v>
          </cell>
          <cell r="B4615">
            <v>1.0814999999999999</v>
          </cell>
        </row>
        <row r="4616">
          <cell r="A4616">
            <v>37866</v>
          </cell>
          <cell r="B4616">
            <v>1.0966</v>
          </cell>
        </row>
        <row r="4617">
          <cell r="A4617">
            <v>37865</v>
          </cell>
          <cell r="B4617">
            <v>1.0985</v>
          </cell>
        </row>
        <row r="4618">
          <cell r="A4618">
            <v>37864</v>
          </cell>
          <cell r="B4618">
            <v>1.0981000000000001</v>
          </cell>
        </row>
        <row r="4619">
          <cell r="A4619">
            <v>37863</v>
          </cell>
          <cell r="B4619">
            <v>1.0987</v>
          </cell>
        </row>
        <row r="4620">
          <cell r="A4620">
            <v>37862</v>
          </cell>
          <cell r="B4620">
            <v>1.087</v>
          </cell>
        </row>
        <row r="4621">
          <cell r="A4621">
            <v>37861</v>
          </cell>
          <cell r="B4621">
            <v>1.0875999999999999</v>
          </cell>
        </row>
        <row r="4622">
          <cell r="A4622">
            <v>37860</v>
          </cell>
          <cell r="B4622">
            <v>1.087</v>
          </cell>
        </row>
        <row r="4623">
          <cell r="A4623">
            <v>37859</v>
          </cell>
          <cell r="B4623">
            <v>1.0871</v>
          </cell>
        </row>
        <row r="4624">
          <cell r="A4624">
            <v>37858</v>
          </cell>
          <cell r="B4624">
            <v>1.0867</v>
          </cell>
        </row>
        <row r="4625">
          <cell r="A4625">
            <v>37857</v>
          </cell>
          <cell r="B4625">
            <v>1.0873999999999999</v>
          </cell>
        </row>
        <row r="4626">
          <cell r="A4626">
            <v>37856</v>
          </cell>
          <cell r="B4626">
            <v>1.0889</v>
          </cell>
        </row>
        <row r="4627">
          <cell r="A4627">
            <v>37855</v>
          </cell>
          <cell r="B4627">
            <v>1.0919000000000001</v>
          </cell>
        </row>
        <row r="4628">
          <cell r="A4628">
            <v>37854</v>
          </cell>
          <cell r="B4628">
            <v>1.1114999999999999</v>
          </cell>
        </row>
        <row r="4629">
          <cell r="A4629">
            <v>37853</v>
          </cell>
          <cell r="B4629">
            <v>1.1137999999999999</v>
          </cell>
        </row>
        <row r="4630">
          <cell r="A4630">
            <v>37852</v>
          </cell>
          <cell r="B4630">
            <v>1.1144000000000001</v>
          </cell>
        </row>
        <row r="4631">
          <cell r="A4631">
            <v>37851</v>
          </cell>
          <cell r="B4631">
            <v>1.1232</v>
          </cell>
        </row>
        <row r="4632">
          <cell r="A4632">
            <v>37850</v>
          </cell>
          <cell r="B4632">
            <v>1.1253</v>
          </cell>
        </row>
        <row r="4633">
          <cell r="A4633">
            <v>37849</v>
          </cell>
          <cell r="B4633">
            <v>1.1264000000000001</v>
          </cell>
        </row>
        <row r="4634">
          <cell r="A4634">
            <v>37848</v>
          </cell>
          <cell r="B4634">
            <v>1.1262000000000001</v>
          </cell>
        </row>
        <row r="4635">
          <cell r="A4635">
            <v>37847</v>
          </cell>
          <cell r="B4635">
            <v>1.1321000000000001</v>
          </cell>
        </row>
        <row r="4636">
          <cell r="A4636">
            <v>37846</v>
          </cell>
          <cell r="B4636">
            <v>1.1283000000000001</v>
          </cell>
        </row>
        <row r="4637">
          <cell r="A4637">
            <v>37845</v>
          </cell>
          <cell r="B4637">
            <v>1.1356999999999999</v>
          </cell>
        </row>
        <row r="4638">
          <cell r="A4638">
            <v>37844</v>
          </cell>
          <cell r="B4638">
            <v>1.1298999999999999</v>
          </cell>
        </row>
        <row r="4639">
          <cell r="A4639">
            <v>37843</v>
          </cell>
          <cell r="B4639">
            <v>1.1297999999999999</v>
          </cell>
        </row>
        <row r="4640">
          <cell r="A4640">
            <v>37842</v>
          </cell>
          <cell r="B4640">
            <v>1.1306</v>
          </cell>
        </row>
        <row r="4641">
          <cell r="A4641">
            <v>37841</v>
          </cell>
          <cell r="B4641">
            <v>1.1372</v>
          </cell>
        </row>
        <row r="4642">
          <cell r="A4642">
            <v>37840</v>
          </cell>
          <cell r="B4642">
            <v>1.1332</v>
          </cell>
        </row>
        <row r="4643">
          <cell r="A4643">
            <v>37839</v>
          </cell>
          <cell r="B4643">
            <v>1.1386000000000001</v>
          </cell>
        </row>
        <row r="4644">
          <cell r="A4644">
            <v>37838</v>
          </cell>
          <cell r="B4644">
            <v>1.1356999999999999</v>
          </cell>
        </row>
        <row r="4645">
          <cell r="A4645">
            <v>37837</v>
          </cell>
          <cell r="B4645">
            <v>1.1274999999999999</v>
          </cell>
        </row>
        <row r="4646">
          <cell r="A4646">
            <v>37836</v>
          </cell>
          <cell r="B4646">
            <v>1.1276999999999999</v>
          </cell>
        </row>
        <row r="4647">
          <cell r="A4647">
            <v>37835</v>
          </cell>
          <cell r="B4647">
            <v>1.1274</v>
          </cell>
        </row>
        <row r="4648">
          <cell r="A4648">
            <v>37834</v>
          </cell>
          <cell r="B4648">
            <v>1.1231</v>
          </cell>
        </row>
        <row r="4649">
          <cell r="A4649">
            <v>37833</v>
          </cell>
          <cell r="B4649">
            <v>1.1342000000000001</v>
          </cell>
        </row>
        <row r="4650">
          <cell r="A4650">
            <v>37832</v>
          </cell>
          <cell r="B4650">
            <v>1.1438999999999999</v>
          </cell>
        </row>
        <row r="4651">
          <cell r="A4651">
            <v>37831</v>
          </cell>
          <cell r="B4651">
            <v>1.1492</v>
          </cell>
        </row>
        <row r="4652">
          <cell r="A4652">
            <v>37830</v>
          </cell>
          <cell r="B4652">
            <v>1.1496</v>
          </cell>
        </row>
        <row r="4653">
          <cell r="A4653">
            <v>37829</v>
          </cell>
          <cell r="B4653">
            <v>1.1513</v>
          </cell>
        </row>
        <row r="4654">
          <cell r="A4654">
            <v>37828</v>
          </cell>
          <cell r="B4654">
            <v>1.1511</v>
          </cell>
        </row>
        <row r="4655">
          <cell r="A4655">
            <v>37827</v>
          </cell>
          <cell r="B4655">
            <v>1.1475</v>
          </cell>
        </row>
        <row r="4656">
          <cell r="A4656">
            <v>37826</v>
          </cell>
          <cell r="B4656">
            <v>1.1485000000000001</v>
          </cell>
        </row>
        <row r="4657">
          <cell r="A4657">
            <v>37825</v>
          </cell>
          <cell r="B4657">
            <v>1.1324000000000001</v>
          </cell>
        </row>
        <row r="4658">
          <cell r="A4658">
            <v>37824</v>
          </cell>
          <cell r="B4658">
            <v>1.1351</v>
          </cell>
        </row>
        <row r="4659">
          <cell r="A4659">
            <v>37823</v>
          </cell>
          <cell r="B4659">
            <v>1.1262000000000001</v>
          </cell>
        </row>
        <row r="4660">
          <cell r="A4660">
            <v>37822</v>
          </cell>
          <cell r="B4660">
            <v>1.1269</v>
          </cell>
        </row>
        <row r="4661">
          <cell r="A4661">
            <v>37821</v>
          </cell>
          <cell r="B4661">
            <v>1.1271</v>
          </cell>
        </row>
        <row r="4662">
          <cell r="A4662">
            <v>37820</v>
          </cell>
          <cell r="B4662">
            <v>1.1202000000000001</v>
          </cell>
        </row>
        <row r="4663">
          <cell r="A4663">
            <v>37819</v>
          </cell>
          <cell r="B4663">
            <v>1.1213</v>
          </cell>
        </row>
        <row r="4664">
          <cell r="A4664">
            <v>37818</v>
          </cell>
          <cell r="B4664">
            <v>1.1173999999999999</v>
          </cell>
        </row>
        <row r="4665">
          <cell r="A4665">
            <v>37817</v>
          </cell>
          <cell r="B4665">
            <v>1.1271</v>
          </cell>
        </row>
        <row r="4666">
          <cell r="A4666">
            <v>37816</v>
          </cell>
          <cell r="B4666">
            <v>1.1294999999999999</v>
          </cell>
        </row>
        <row r="4667">
          <cell r="A4667">
            <v>37815</v>
          </cell>
          <cell r="B4667">
            <v>1.1266</v>
          </cell>
        </row>
        <row r="4668">
          <cell r="A4668">
            <v>37814</v>
          </cell>
          <cell r="B4668">
            <v>1.1294</v>
          </cell>
        </row>
        <row r="4669">
          <cell r="A4669">
            <v>37813</v>
          </cell>
          <cell r="B4669">
            <v>1.1376999999999999</v>
          </cell>
        </row>
        <row r="4670">
          <cell r="A4670">
            <v>37812</v>
          </cell>
          <cell r="B4670">
            <v>1.1345000000000001</v>
          </cell>
        </row>
        <row r="4671">
          <cell r="A4671">
            <v>37811</v>
          </cell>
          <cell r="B4671">
            <v>1.1316999999999999</v>
          </cell>
        </row>
        <row r="4672">
          <cell r="A4672">
            <v>37810</v>
          </cell>
          <cell r="B4672">
            <v>1.1316999999999999</v>
          </cell>
        </row>
        <row r="4673">
          <cell r="A4673">
            <v>37809</v>
          </cell>
          <cell r="B4673">
            <v>1.1479999999999999</v>
          </cell>
        </row>
        <row r="4674">
          <cell r="A4674">
            <v>37808</v>
          </cell>
          <cell r="B4674">
            <v>1.1473</v>
          </cell>
        </row>
        <row r="4675">
          <cell r="A4675">
            <v>37807</v>
          </cell>
          <cell r="B4675">
            <v>1.1489</v>
          </cell>
        </row>
        <row r="4676">
          <cell r="A4676">
            <v>37806</v>
          </cell>
          <cell r="B4676">
            <v>1.1494</v>
          </cell>
        </row>
        <row r="4677">
          <cell r="A4677">
            <v>37805</v>
          </cell>
          <cell r="B4677">
            <v>1.1539999999999999</v>
          </cell>
        </row>
        <row r="4678">
          <cell r="A4678">
            <v>37804</v>
          </cell>
          <cell r="B4678">
            <v>1.1558999999999999</v>
          </cell>
        </row>
        <row r="4679">
          <cell r="A4679">
            <v>37803</v>
          </cell>
          <cell r="B4679">
            <v>1.1503000000000001</v>
          </cell>
        </row>
        <row r="4680">
          <cell r="A4680">
            <v>37802</v>
          </cell>
          <cell r="B4680">
            <v>1.1434</v>
          </cell>
        </row>
        <row r="4681">
          <cell r="A4681">
            <v>37801</v>
          </cell>
          <cell r="B4681">
            <v>1.1423000000000001</v>
          </cell>
        </row>
        <row r="4682">
          <cell r="A4682">
            <v>37800</v>
          </cell>
          <cell r="B4682">
            <v>1.1431</v>
          </cell>
        </row>
        <row r="4683">
          <cell r="A4683">
            <v>37799</v>
          </cell>
          <cell r="B4683">
            <v>1.1423000000000001</v>
          </cell>
        </row>
        <row r="4684">
          <cell r="A4684">
            <v>37798</v>
          </cell>
          <cell r="B4684">
            <v>1.1539999999999999</v>
          </cell>
        </row>
        <row r="4685">
          <cell r="A4685">
            <v>37797</v>
          </cell>
          <cell r="B4685">
            <v>1.1508</v>
          </cell>
        </row>
        <row r="4686">
          <cell r="A4686">
            <v>37796</v>
          </cell>
          <cell r="B4686">
            <v>1.1553</v>
          </cell>
        </row>
        <row r="4687">
          <cell r="A4687">
            <v>37795</v>
          </cell>
          <cell r="B4687">
            <v>1.1577</v>
          </cell>
        </row>
        <row r="4688">
          <cell r="A4688">
            <v>37794</v>
          </cell>
          <cell r="B4688">
            <v>1.161</v>
          </cell>
        </row>
        <row r="4689">
          <cell r="A4689">
            <v>37793</v>
          </cell>
          <cell r="B4689">
            <v>1.1599999999999999</v>
          </cell>
        </row>
        <row r="4690">
          <cell r="A4690">
            <v>37792</v>
          </cell>
          <cell r="B4690">
            <v>1.1724000000000001</v>
          </cell>
        </row>
        <row r="4691">
          <cell r="A4691">
            <v>37791</v>
          </cell>
          <cell r="B4691">
            <v>1.1688000000000001</v>
          </cell>
        </row>
        <row r="4692">
          <cell r="A4692">
            <v>37790</v>
          </cell>
          <cell r="B4692">
            <v>1.1780999999999999</v>
          </cell>
        </row>
        <row r="4693">
          <cell r="A4693">
            <v>37789</v>
          </cell>
          <cell r="B4693">
            <v>1.1822999999999999</v>
          </cell>
        </row>
        <row r="4694">
          <cell r="A4694">
            <v>37788</v>
          </cell>
          <cell r="B4694">
            <v>1.1875</v>
          </cell>
        </row>
        <row r="4695">
          <cell r="A4695">
            <v>37787</v>
          </cell>
          <cell r="B4695">
            <v>1.1868000000000001</v>
          </cell>
        </row>
        <row r="4696">
          <cell r="A4696">
            <v>37786</v>
          </cell>
          <cell r="B4696">
            <v>1.1859999999999999</v>
          </cell>
        </row>
        <row r="4697">
          <cell r="A4697">
            <v>37785</v>
          </cell>
          <cell r="B4697">
            <v>1.177</v>
          </cell>
        </row>
        <row r="4698">
          <cell r="A4698">
            <v>37784</v>
          </cell>
          <cell r="B4698">
            <v>1.1755</v>
          </cell>
        </row>
        <row r="4699">
          <cell r="A4699">
            <v>37783</v>
          </cell>
          <cell r="B4699">
            <v>1.1671</v>
          </cell>
        </row>
        <row r="4700">
          <cell r="A4700">
            <v>37782</v>
          </cell>
          <cell r="B4700">
            <v>1.1711</v>
          </cell>
        </row>
        <row r="4701">
          <cell r="A4701">
            <v>37781</v>
          </cell>
          <cell r="B4701">
            <v>1.1698</v>
          </cell>
        </row>
        <row r="4702">
          <cell r="A4702">
            <v>37780</v>
          </cell>
          <cell r="B4702">
            <v>1.1696</v>
          </cell>
        </row>
        <row r="4703">
          <cell r="A4703">
            <v>37779</v>
          </cell>
          <cell r="B4703">
            <v>1.1697</v>
          </cell>
        </row>
        <row r="4704">
          <cell r="A4704">
            <v>37778</v>
          </cell>
          <cell r="B4704">
            <v>1.1832</v>
          </cell>
        </row>
        <row r="4705">
          <cell r="A4705">
            <v>37777</v>
          </cell>
          <cell r="B4705">
            <v>1.1638999999999999</v>
          </cell>
        </row>
        <row r="4706">
          <cell r="A4706">
            <v>37776</v>
          </cell>
          <cell r="B4706">
            <v>1.1732</v>
          </cell>
        </row>
        <row r="4707">
          <cell r="A4707">
            <v>37775</v>
          </cell>
          <cell r="B4707">
            <v>1.1751</v>
          </cell>
        </row>
        <row r="4708">
          <cell r="A4708">
            <v>37774</v>
          </cell>
          <cell r="B4708">
            <v>1.1712</v>
          </cell>
        </row>
        <row r="4709">
          <cell r="A4709">
            <v>37773</v>
          </cell>
          <cell r="B4709">
            <v>1.1771</v>
          </cell>
        </row>
        <row r="4710">
          <cell r="A4710">
            <v>37772</v>
          </cell>
          <cell r="B4710">
            <v>1.1778999999999999</v>
          </cell>
        </row>
        <row r="4711">
          <cell r="A4711">
            <v>37771</v>
          </cell>
          <cell r="B4711">
            <v>1.1904999999999999</v>
          </cell>
        </row>
        <row r="4712">
          <cell r="A4712">
            <v>37770</v>
          </cell>
          <cell r="B4712">
            <v>1.1765000000000001</v>
          </cell>
        </row>
        <row r="4713">
          <cell r="A4713">
            <v>37769</v>
          </cell>
          <cell r="B4713">
            <v>1.1811</v>
          </cell>
        </row>
        <row r="4714">
          <cell r="A4714">
            <v>37768</v>
          </cell>
          <cell r="B4714">
            <v>1.1871</v>
          </cell>
        </row>
        <row r="4715">
          <cell r="A4715">
            <v>37767</v>
          </cell>
          <cell r="B4715">
            <v>1.1827000000000001</v>
          </cell>
        </row>
        <row r="4716">
          <cell r="A4716">
            <v>37766</v>
          </cell>
          <cell r="B4716">
            <v>1.1839999999999999</v>
          </cell>
        </row>
        <row r="4717">
          <cell r="A4717">
            <v>37765</v>
          </cell>
          <cell r="B4717">
            <v>1.1831</v>
          </cell>
        </row>
        <row r="4718">
          <cell r="A4718">
            <v>37764</v>
          </cell>
          <cell r="B4718">
            <v>1.1698999999999999</v>
          </cell>
        </row>
        <row r="4719">
          <cell r="A4719">
            <v>37763</v>
          </cell>
          <cell r="B4719">
            <v>1.1635</v>
          </cell>
        </row>
        <row r="4720">
          <cell r="A4720">
            <v>37762</v>
          </cell>
          <cell r="B4720">
            <v>1.1706000000000001</v>
          </cell>
        </row>
        <row r="4721">
          <cell r="A4721">
            <v>37761</v>
          </cell>
          <cell r="B4721">
            <v>1.1648000000000001</v>
          </cell>
        </row>
        <row r="4722">
          <cell r="A4722">
            <v>37760</v>
          </cell>
          <cell r="B4722">
            <v>1.1583000000000001</v>
          </cell>
        </row>
        <row r="4723">
          <cell r="A4723">
            <v>37759</v>
          </cell>
          <cell r="B4723">
            <v>1.1592</v>
          </cell>
        </row>
        <row r="4724">
          <cell r="A4724">
            <v>37758</v>
          </cell>
          <cell r="B4724">
            <v>1.1577999999999999</v>
          </cell>
        </row>
        <row r="4725">
          <cell r="A4725">
            <v>37757</v>
          </cell>
          <cell r="B4725">
            <v>1.1380999999999999</v>
          </cell>
        </row>
        <row r="4726">
          <cell r="A4726">
            <v>37756</v>
          </cell>
          <cell r="B4726">
            <v>1.1489</v>
          </cell>
        </row>
        <row r="4727">
          <cell r="A4727">
            <v>37755</v>
          </cell>
          <cell r="B4727">
            <v>1.1527000000000001</v>
          </cell>
        </row>
        <row r="4728">
          <cell r="A4728">
            <v>37754</v>
          </cell>
          <cell r="B4728">
            <v>1.1556999999999999</v>
          </cell>
        </row>
        <row r="4729">
          <cell r="A4729">
            <v>37753</v>
          </cell>
          <cell r="B4729">
            <v>1.1529</v>
          </cell>
        </row>
        <row r="4730">
          <cell r="A4730">
            <v>37752</v>
          </cell>
          <cell r="B4730">
            <v>1.1496999999999999</v>
          </cell>
        </row>
        <row r="4731">
          <cell r="A4731">
            <v>37751</v>
          </cell>
          <cell r="B4731">
            <v>1.1485000000000001</v>
          </cell>
        </row>
        <row r="4732">
          <cell r="A4732">
            <v>37750</v>
          </cell>
          <cell r="B4732">
            <v>1.1496</v>
          </cell>
        </row>
        <row r="4733">
          <cell r="A4733">
            <v>37749</v>
          </cell>
          <cell r="B4733">
            <v>1.1355</v>
          </cell>
        </row>
        <row r="4734">
          <cell r="A4734">
            <v>37748</v>
          </cell>
          <cell r="B4734">
            <v>1.1426000000000001</v>
          </cell>
        </row>
        <row r="4735">
          <cell r="A4735">
            <v>37747</v>
          </cell>
          <cell r="B4735">
            <v>1.1288</v>
          </cell>
        </row>
        <row r="4736">
          <cell r="A4736">
            <v>37746</v>
          </cell>
          <cell r="B4736">
            <v>1.1232</v>
          </cell>
        </row>
        <row r="4737">
          <cell r="A4737">
            <v>37745</v>
          </cell>
          <cell r="B4737">
            <v>1.1226</v>
          </cell>
        </row>
        <row r="4738">
          <cell r="A4738">
            <v>37744</v>
          </cell>
          <cell r="B4738">
            <v>1.1227</v>
          </cell>
        </row>
        <row r="4739">
          <cell r="A4739">
            <v>37743</v>
          </cell>
          <cell r="B4739">
            <v>1.1234999999999999</v>
          </cell>
        </row>
        <row r="4740">
          <cell r="A4740">
            <v>37742</v>
          </cell>
          <cell r="B4740">
            <v>1.1171</v>
          </cell>
        </row>
        <row r="4741">
          <cell r="A4741">
            <v>37741</v>
          </cell>
          <cell r="B4741">
            <v>1.1082000000000001</v>
          </cell>
        </row>
        <row r="4742">
          <cell r="A4742">
            <v>37740</v>
          </cell>
          <cell r="B4742">
            <v>1.0983000000000001</v>
          </cell>
        </row>
        <row r="4743">
          <cell r="A4743">
            <v>37739</v>
          </cell>
          <cell r="B4743">
            <v>1.1033999999999999</v>
          </cell>
        </row>
        <row r="4744">
          <cell r="A4744">
            <v>37738</v>
          </cell>
          <cell r="B4744">
            <v>1.1034999999999999</v>
          </cell>
        </row>
        <row r="4745">
          <cell r="A4745">
            <v>37737</v>
          </cell>
          <cell r="B4745">
            <v>1.1033999999999999</v>
          </cell>
        </row>
        <row r="4746">
          <cell r="A4746">
            <v>37736</v>
          </cell>
          <cell r="B4746">
            <v>1.103</v>
          </cell>
        </row>
        <row r="4747">
          <cell r="A4747">
            <v>37735</v>
          </cell>
          <cell r="B4747">
            <v>1.0972999999999999</v>
          </cell>
        </row>
        <row r="4748">
          <cell r="A4748">
            <v>37734</v>
          </cell>
          <cell r="B4748">
            <v>1.0966</v>
          </cell>
        </row>
        <row r="4749">
          <cell r="A4749">
            <v>37733</v>
          </cell>
          <cell r="B4749">
            <v>1.0869</v>
          </cell>
        </row>
        <row r="4750">
          <cell r="A4750">
            <v>37732</v>
          </cell>
          <cell r="B4750">
            <v>1.0885</v>
          </cell>
        </row>
        <row r="4751">
          <cell r="A4751">
            <v>37731</v>
          </cell>
          <cell r="B4751">
            <v>1.0871</v>
          </cell>
        </row>
        <row r="4752">
          <cell r="A4752">
            <v>37730</v>
          </cell>
          <cell r="B4752">
            <v>1.0878000000000001</v>
          </cell>
        </row>
        <row r="4753">
          <cell r="A4753">
            <v>37729</v>
          </cell>
          <cell r="B4753">
            <v>1.0873999999999999</v>
          </cell>
        </row>
        <row r="4754">
          <cell r="A4754">
            <v>37728</v>
          </cell>
          <cell r="B4754">
            <v>1.0911999999999999</v>
          </cell>
        </row>
        <row r="4755">
          <cell r="A4755">
            <v>37727</v>
          </cell>
          <cell r="B4755">
            <v>1.0795999999999999</v>
          </cell>
        </row>
        <row r="4756">
          <cell r="A4756">
            <v>37726</v>
          </cell>
          <cell r="B4756">
            <v>1.0745</v>
          </cell>
        </row>
        <row r="4757">
          <cell r="A4757">
            <v>37725</v>
          </cell>
          <cell r="B4757">
            <v>1.0742</v>
          </cell>
        </row>
        <row r="4758">
          <cell r="A4758">
            <v>37724</v>
          </cell>
          <cell r="B4758">
            <v>1.0749</v>
          </cell>
        </row>
        <row r="4759">
          <cell r="A4759">
            <v>37723</v>
          </cell>
          <cell r="B4759">
            <v>1.0752999999999999</v>
          </cell>
        </row>
        <row r="4760">
          <cell r="A4760">
            <v>37722</v>
          </cell>
          <cell r="B4760">
            <v>1.0786</v>
          </cell>
        </row>
        <row r="4761">
          <cell r="A4761">
            <v>37721</v>
          </cell>
          <cell r="B4761">
            <v>1.077</v>
          </cell>
        </row>
        <row r="4762">
          <cell r="A4762">
            <v>37720</v>
          </cell>
          <cell r="B4762">
            <v>1.0706</v>
          </cell>
        </row>
        <row r="4763">
          <cell r="A4763">
            <v>37719</v>
          </cell>
          <cell r="B4763">
            <v>1.0692999999999999</v>
          </cell>
        </row>
        <row r="4764">
          <cell r="A4764">
            <v>37718</v>
          </cell>
          <cell r="B4764">
            <v>1.0732999999999999</v>
          </cell>
        </row>
        <row r="4765">
          <cell r="A4765">
            <v>37717</v>
          </cell>
          <cell r="B4765">
            <v>1.0736000000000001</v>
          </cell>
        </row>
        <row r="4766">
          <cell r="A4766">
            <v>37716</v>
          </cell>
          <cell r="B4766">
            <v>1.0730999999999999</v>
          </cell>
        </row>
        <row r="4767">
          <cell r="A4767">
            <v>37715</v>
          </cell>
          <cell r="B4767">
            <v>1.0752999999999999</v>
          </cell>
        </row>
        <row r="4768">
          <cell r="A4768">
            <v>37714</v>
          </cell>
          <cell r="B4768">
            <v>1.0764</v>
          </cell>
        </row>
        <row r="4769">
          <cell r="A4769">
            <v>37713</v>
          </cell>
          <cell r="B4769">
            <v>1.0907</v>
          </cell>
        </row>
        <row r="4770">
          <cell r="A4770">
            <v>37712</v>
          </cell>
          <cell r="B4770">
            <v>1.0925</v>
          </cell>
        </row>
        <row r="4771">
          <cell r="A4771">
            <v>37711</v>
          </cell>
          <cell r="B4771">
            <v>1.0794999999999999</v>
          </cell>
        </row>
        <row r="4772">
          <cell r="A4772">
            <v>37710</v>
          </cell>
          <cell r="B4772">
            <v>1.0774999999999999</v>
          </cell>
        </row>
        <row r="4773">
          <cell r="A4773">
            <v>37709</v>
          </cell>
          <cell r="B4773">
            <v>1.0779000000000001</v>
          </cell>
        </row>
        <row r="4774">
          <cell r="A4774">
            <v>37708</v>
          </cell>
          <cell r="B4774">
            <v>1.0694999999999999</v>
          </cell>
        </row>
        <row r="4775">
          <cell r="A4775">
            <v>37707</v>
          </cell>
          <cell r="B4775">
            <v>1.0685</v>
          </cell>
        </row>
        <row r="4776">
          <cell r="A4776">
            <v>37706</v>
          </cell>
          <cell r="B4776">
            <v>1.0652999999999999</v>
          </cell>
        </row>
        <row r="4777">
          <cell r="A4777">
            <v>37705</v>
          </cell>
          <cell r="B4777">
            <v>1.0629999999999999</v>
          </cell>
        </row>
        <row r="4778">
          <cell r="A4778">
            <v>37704</v>
          </cell>
          <cell r="B4778">
            <v>1.0585</v>
          </cell>
        </row>
        <row r="4779">
          <cell r="A4779">
            <v>37703</v>
          </cell>
          <cell r="B4779">
            <v>1.0526</v>
          </cell>
        </row>
        <row r="4780">
          <cell r="A4780">
            <v>37702</v>
          </cell>
          <cell r="B4780">
            <v>1.0524</v>
          </cell>
        </row>
        <row r="4781">
          <cell r="A4781">
            <v>37701</v>
          </cell>
          <cell r="B4781">
            <v>1.0617000000000001</v>
          </cell>
        </row>
        <row r="4782">
          <cell r="A4782">
            <v>37700</v>
          </cell>
          <cell r="B4782">
            <v>1.0558000000000001</v>
          </cell>
        </row>
        <row r="4783">
          <cell r="A4783">
            <v>37699</v>
          </cell>
          <cell r="B4783">
            <v>1.0630999999999999</v>
          </cell>
        </row>
        <row r="4784">
          <cell r="A4784">
            <v>37698</v>
          </cell>
          <cell r="B4784">
            <v>1.0636000000000001</v>
          </cell>
        </row>
        <row r="4785">
          <cell r="A4785">
            <v>37697</v>
          </cell>
          <cell r="B4785">
            <v>1.0763</v>
          </cell>
        </row>
        <row r="4786">
          <cell r="A4786">
            <v>37696</v>
          </cell>
          <cell r="B4786">
            <v>1.0747</v>
          </cell>
        </row>
        <row r="4787">
          <cell r="A4787">
            <v>37695</v>
          </cell>
          <cell r="B4787">
            <v>1.0739000000000001</v>
          </cell>
        </row>
        <row r="4788">
          <cell r="A4788">
            <v>37694</v>
          </cell>
          <cell r="B4788">
            <v>1.0806</v>
          </cell>
        </row>
        <row r="4789">
          <cell r="A4789">
            <v>37693</v>
          </cell>
          <cell r="B4789">
            <v>1.1003000000000001</v>
          </cell>
        </row>
        <row r="4790">
          <cell r="A4790">
            <v>37692</v>
          </cell>
          <cell r="B4790">
            <v>1.1035999999999999</v>
          </cell>
        </row>
        <row r="4791">
          <cell r="A4791">
            <v>37691</v>
          </cell>
          <cell r="B4791">
            <v>1.1055999999999999</v>
          </cell>
        </row>
        <row r="4792">
          <cell r="A4792">
            <v>37690</v>
          </cell>
          <cell r="B4792">
            <v>1.1005</v>
          </cell>
        </row>
        <row r="4793">
          <cell r="A4793">
            <v>37689</v>
          </cell>
          <cell r="B4793">
            <v>1.0996999999999999</v>
          </cell>
        </row>
        <row r="4794">
          <cell r="A4794">
            <v>37688</v>
          </cell>
          <cell r="B4794">
            <v>1.1004</v>
          </cell>
        </row>
        <row r="4795">
          <cell r="A4795">
            <v>37687</v>
          </cell>
          <cell r="B4795">
            <v>1.0972</v>
          </cell>
        </row>
        <row r="4796">
          <cell r="A4796">
            <v>37686</v>
          </cell>
          <cell r="B4796">
            <v>1.0959000000000001</v>
          </cell>
        </row>
        <row r="4797">
          <cell r="A4797">
            <v>37685</v>
          </cell>
          <cell r="B4797">
            <v>1.0885</v>
          </cell>
        </row>
        <row r="4798">
          <cell r="A4798">
            <v>37684</v>
          </cell>
          <cell r="B4798">
            <v>1.0893999999999999</v>
          </cell>
        </row>
        <row r="4799">
          <cell r="A4799">
            <v>37683</v>
          </cell>
          <cell r="B4799">
            <v>1.0782</v>
          </cell>
        </row>
        <row r="4800">
          <cell r="A4800">
            <v>37682</v>
          </cell>
          <cell r="B4800">
            <v>1.0799000000000001</v>
          </cell>
        </row>
        <row r="4801">
          <cell r="A4801">
            <v>37681</v>
          </cell>
          <cell r="B4801">
            <v>1.0798000000000001</v>
          </cell>
        </row>
        <row r="4802">
          <cell r="A4802">
            <v>37680</v>
          </cell>
          <cell r="B4802">
            <v>1.0757000000000001</v>
          </cell>
        </row>
        <row r="4803">
          <cell r="A4803">
            <v>37679</v>
          </cell>
          <cell r="B4803">
            <v>1.0784</v>
          </cell>
        </row>
        <row r="4804">
          <cell r="A4804">
            <v>37678</v>
          </cell>
          <cell r="B4804">
            <v>1.0763</v>
          </cell>
        </row>
        <row r="4805">
          <cell r="A4805">
            <v>37677</v>
          </cell>
          <cell r="B4805">
            <v>1.0795999999999999</v>
          </cell>
        </row>
        <row r="4806">
          <cell r="A4806">
            <v>37676</v>
          </cell>
          <cell r="B4806">
            <v>1.0733999999999999</v>
          </cell>
        </row>
        <row r="4807">
          <cell r="A4807">
            <v>37675</v>
          </cell>
          <cell r="B4807">
            <v>1.0763</v>
          </cell>
        </row>
        <row r="4808">
          <cell r="A4808">
            <v>37674</v>
          </cell>
          <cell r="B4808">
            <v>1.0760000000000001</v>
          </cell>
        </row>
        <row r="4809">
          <cell r="A4809">
            <v>37673</v>
          </cell>
          <cell r="B4809">
            <v>1.0815999999999999</v>
          </cell>
        </row>
        <row r="4810">
          <cell r="A4810">
            <v>37672</v>
          </cell>
          <cell r="B4810">
            <v>1.0746</v>
          </cell>
        </row>
        <row r="4811">
          <cell r="A4811">
            <v>37671</v>
          </cell>
          <cell r="B4811">
            <v>1.069</v>
          </cell>
        </row>
        <row r="4812">
          <cell r="A4812">
            <v>37670</v>
          </cell>
          <cell r="B4812">
            <v>1.0731999999999999</v>
          </cell>
        </row>
        <row r="4813">
          <cell r="A4813">
            <v>37669</v>
          </cell>
          <cell r="B4813">
            <v>1.0761000000000001</v>
          </cell>
        </row>
        <row r="4814">
          <cell r="A4814">
            <v>37668</v>
          </cell>
          <cell r="B4814">
            <v>1.079</v>
          </cell>
        </row>
        <row r="4815">
          <cell r="A4815">
            <v>37667</v>
          </cell>
          <cell r="B4815">
            <v>1.0792999999999999</v>
          </cell>
        </row>
        <row r="4816">
          <cell r="A4816">
            <v>37666</v>
          </cell>
          <cell r="B4816">
            <v>1.0832999999999999</v>
          </cell>
        </row>
        <row r="4817">
          <cell r="A4817">
            <v>37665</v>
          </cell>
          <cell r="B4817">
            <v>1.0714999999999999</v>
          </cell>
        </row>
        <row r="4818">
          <cell r="A4818">
            <v>37664</v>
          </cell>
          <cell r="B4818">
            <v>1.073</v>
          </cell>
        </row>
        <row r="4819">
          <cell r="A4819">
            <v>37663</v>
          </cell>
          <cell r="B4819">
            <v>1.0736000000000001</v>
          </cell>
        </row>
        <row r="4820">
          <cell r="A4820">
            <v>37662</v>
          </cell>
          <cell r="B4820">
            <v>1.0808</v>
          </cell>
        </row>
        <row r="4821">
          <cell r="A4821">
            <v>37661</v>
          </cell>
          <cell r="B4821">
            <v>1.0820000000000001</v>
          </cell>
        </row>
        <row r="4822">
          <cell r="A4822">
            <v>37660</v>
          </cell>
          <cell r="B4822">
            <v>1.0826</v>
          </cell>
        </row>
        <row r="4823">
          <cell r="A4823">
            <v>37659</v>
          </cell>
          <cell r="B4823">
            <v>1.0833999999999999</v>
          </cell>
        </row>
        <row r="4824">
          <cell r="A4824">
            <v>37658</v>
          </cell>
          <cell r="B4824">
            <v>1.0792999999999999</v>
          </cell>
        </row>
        <row r="4825">
          <cell r="A4825">
            <v>37657</v>
          </cell>
          <cell r="B4825">
            <v>1.0882000000000001</v>
          </cell>
        </row>
        <row r="4826">
          <cell r="A4826">
            <v>37656</v>
          </cell>
          <cell r="B4826">
            <v>1.0779000000000001</v>
          </cell>
        </row>
        <row r="4827">
          <cell r="A4827">
            <v>37655</v>
          </cell>
          <cell r="B4827">
            <v>1.0787</v>
          </cell>
        </row>
        <row r="4828">
          <cell r="A4828">
            <v>37654</v>
          </cell>
          <cell r="B4828">
            <v>1.0767</v>
          </cell>
        </row>
        <row r="4829">
          <cell r="A4829">
            <v>37653</v>
          </cell>
          <cell r="B4829">
            <v>1.0764</v>
          </cell>
        </row>
        <row r="4830">
          <cell r="A4830">
            <v>37652</v>
          </cell>
          <cell r="B4830">
            <v>1.0812999999999999</v>
          </cell>
        </row>
        <row r="4831">
          <cell r="A4831">
            <v>37651</v>
          </cell>
          <cell r="B4831">
            <v>1.0831999999999999</v>
          </cell>
        </row>
        <row r="4832">
          <cell r="A4832">
            <v>37650</v>
          </cell>
          <cell r="B4832">
            <v>1.0818000000000001</v>
          </cell>
        </row>
        <row r="4833">
          <cell r="A4833">
            <v>37649</v>
          </cell>
          <cell r="B4833">
            <v>1.0854999999999999</v>
          </cell>
        </row>
        <row r="4834">
          <cell r="A4834">
            <v>37648</v>
          </cell>
          <cell r="B4834">
            <v>1.0842000000000001</v>
          </cell>
        </row>
        <row r="4835">
          <cell r="A4835">
            <v>37647</v>
          </cell>
          <cell r="B4835">
            <v>1.0843</v>
          </cell>
        </row>
        <row r="4836">
          <cell r="A4836">
            <v>37646</v>
          </cell>
          <cell r="B4836">
            <v>1.0828</v>
          </cell>
        </row>
        <row r="4837">
          <cell r="A4837">
            <v>37645</v>
          </cell>
          <cell r="B4837">
            <v>1.0749</v>
          </cell>
        </row>
        <row r="4838">
          <cell r="A4838">
            <v>37644</v>
          </cell>
          <cell r="B4838">
            <v>1.073</v>
          </cell>
        </row>
        <row r="4839">
          <cell r="A4839">
            <v>37643</v>
          </cell>
          <cell r="B4839">
            <v>1.0722</v>
          </cell>
        </row>
        <row r="4840">
          <cell r="A4840">
            <v>37642</v>
          </cell>
          <cell r="B4840">
            <v>1.0678000000000001</v>
          </cell>
        </row>
        <row r="4841">
          <cell r="A4841">
            <v>37641</v>
          </cell>
          <cell r="B4841">
            <v>1.0654999999999999</v>
          </cell>
        </row>
        <row r="4842">
          <cell r="A4842">
            <v>37640</v>
          </cell>
          <cell r="B4842">
            <v>1.0670999999999999</v>
          </cell>
        </row>
        <row r="4843">
          <cell r="A4843">
            <v>37639</v>
          </cell>
          <cell r="B4843">
            <v>1.0668</v>
          </cell>
        </row>
        <row r="4844">
          <cell r="A4844">
            <v>37638</v>
          </cell>
          <cell r="B4844">
            <v>1.0616000000000001</v>
          </cell>
        </row>
        <row r="4845">
          <cell r="A4845">
            <v>37637</v>
          </cell>
          <cell r="B4845">
            <v>1.0549999999999999</v>
          </cell>
        </row>
        <row r="4846">
          <cell r="A4846">
            <v>37636</v>
          </cell>
          <cell r="B4846">
            <v>1.0549999999999999</v>
          </cell>
        </row>
        <row r="4847">
          <cell r="A4847">
            <v>37635</v>
          </cell>
          <cell r="B4847">
            <v>1.0544</v>
          </cell>
        </row>
        <row r="4848">
          <cell r="A4848">
            <v>37634</v>
          </cell>
          <cell r="B4848">
            <v>1.0577000000000001</v>
          </cell>
        </row>
        <row r="4849">
          <cell r="A4849">
            <v>37633</v>
          </cell>
          <cell r="B4849">
            <v>1.0564</v>
          </cell>
        </row>
        <row r="4850">
          <cell r="A4850">
            <v>37632</v>
          </cell>
          <cell r="B4850">
            <v>1.0564</v>
          </cell>
        </row>
        <row r="4851">
          <cell r="A4851">
            <v>37631</v>
          </cell>
          <cell r="B4851">
            <v>1.0486</v>
          </cell>
        </row>
        <row r="4852">
          <cell r="A4852">
            <v>37630</v>
          </cell>
          <cell r="B4852">
            <v>1.0490999999999999</v>
          </cell>
        </row>
        <row r="4853">
          <cell r="A4853">
            <v>37629</v>
          </cell>
          <cell r="B4853">
            <v>1.0416000000000001</v>
          </cell>
        </row>
        <row r="4854">
          <cell r="A4854">
            <v>37628</v>
          </cell>
          <cell r="B4854">
            <v>1.0467</v>
          </cell>
        </row>
        <row r="4855">
          <cell r="A4855">
            <v>37627</v>
          </cell>
          <cell r="B4855">
            <v>1.0422</v>
          </cell>
        </row>
        <row r="4856">
          <cell r="A4856">
            <v>37626</v>
          </cell>
          <cell r="B4856">
            <v>1.0432999999999999</v>
          </cell>
        </row>
        <row r="4857">
          <cell r="A4857">
            <v>37625</v>
          </cell>
          <cell r="B4857">
            <v>1.0415000000000001</v>
          </cell>
        </row>
        <row r="4858">
          <cell r="A4858">
            <v>37624</v>
          </cell>
          <cell r="B4858">
            <v>1.0359</v>
          </cell>
        </row>
        <row r="4859">
          <cell r="A4859">
            <v>37623</v>
          </cell>
          <cell r="B4859">
            <v>1.0489999999999999</v>
          </cell>
        </row>
        <row r="4860">
          <cell r="A4860">
            <v>37622</v>
          </cell>
          <cell r="B4860">
            <v>1.0498000000000001</v>
          </cell>
        </row>
        <row r="4861">
          <cell r="A4861">
            <v>37621</v>
          </cell>
          <cell r="B4861">
            <v>1.0481</v>
          </cell>
        </row>
        <row r="4862">
          <cell r="A4862">
            <v>37620</v>
          </cell>
          <cell r="B4862">
            <v>1.0424</v>
          </cell>
        </row>
        <row r="4863">
          <cell r="A4863">
            <v>37619</v>
          </cell>
          <cell r="B4863">
            <v>1.044</v>
          </cell>
        </row>
        <row r="4864">
          <cell r="A4864">
            <v>37618</v>
          </cell>
          <cell r="B4864">
            <v>1.0436000000000001</v>
          </cell>
        </row>
        <row r="4865">
          <cell r="A4865">
            <v>37617</v>
          </cell>
          <cell r="B4865">
            <v>1.0373000000000001</v>
          </cell>
        </row>
        <row r="4866">
          <cell r="A4866">
            <v>37616</v>
          </cell>
          <cell r="B4866">
            <v>1.0319</v>
          </cell>
        </row>
        <row r="4867">
          <cell r="A4867">
            <v>37615</v>
          </cell>
          <cell r="B4867">
            <v>1.0297000000000001</v>
          </cell>
        </row>
        <row r="4868">
          <cell r="A4868">
            <v>37614</v>
          </cell>
          <cell r="B4868">
            <v>1.0262</v>
          </cell>
        </row>
        <row r="4869">
          <cell r="A4869">
            <v>37613</v>
          </cell>
          <cell r="B4869">
            <v>1.0274000000000001</v>
          </cell>
        </row>
        <row r="4870">
          <cell r="A4870">
            <v>37612</v>
          </cell>
          <cell r="B4870">
            <v>1.0266999999999999</v>
          </cell>
        </row>
        <row r="4871">
          <cell r="A4871">
            <v>37611</v>
          </cell>
          <cell r="B4871">
            <v>1.0266999999999999</v>
          </cell>
        </row>
        <row r="4872">
          <cell r="A4872">
            <v>37610</v>
          </cell>
          <cell r="B4872">
            <v>1.0271999999999999</v>
          </cell>
        </row>
        <row r="4873">
          <cell r="A4873">
            <v>37609</v>
          </cell>
          <cell r="B4873">
            <v>1.0263</v>
          </cell>
        </row>
        <row r="4874">
          <cell r="A4874">
            <v>37608</v>
          </cell>
          <cell r="B4874">
            <v>1.0283</v>
          </cell>
        </row>
        <row r="4875">
          <cell r="A4875">
            <v>37607</v>
          </cell>
          <cell r="B4875">
            <v>1.0226</v>
          </cell>
        </row>
        <row r="4876">
          <cell r="A4876">
            <v>37606</v>
          </cell>
          <cell r="B4876">
            <v>1.0235000000000001</v>
          </cell>
        </row>
        <row r="4877">
          <cell r="A4877">
            <v>37605</v>
          </cell>
          <cell r="B4877">
            <v>1.0230999999999999</v>
          </cell>
        </row>
        <row r="4878">
          <cell r="A4878">
            <v>37604</v>
          </cell>
          <cell r="B4878">
            <v>1.0227999999999999</v>
          </cell>
        </row>
        <row r="4879">
          <cell r="A4879">
            <v>37603</v>
          </cell>
          <cell r="B4879">
            <v>1.0183</v>
          </cell>
        </row>
        <row r="4880">
          <cell r="A4880">
            <v>37602</v>
          </cell>
          <cell r="B4880">
            <v>1.0081</v>
          </cell>
        </row>
        <row r="4881">
          <cell r="A4881">
            <v>37601</v>
          </cell>
          <cell r="B4881">
            <v>1.008</v>
          </cell>
        </row>
        <row r="4882">
          <cell r="A4882">
            <v>37600</v>
          </cell>
          <cell r="B4882">
            <v>1.0105</v>
          </cell>
        </row>
        <row r="4883">
          <cell r="A4883">
            <v>37599</v>
          </cell>
          <cell r="B4883">
            <v>1.0108999999999999</v>
          </cell>
        </row>
        <row r="4884">
          <cell r="A4884">
            <v>37598</v>
          </cell>
          <cell r="B4884">
            <v>1.0086999999999999</v>
          </cell>
        </row>
        <row r="4885">
          <cell r="A4885">
            <v>37597</v>
          </cell>
          <cell r="B4885">
            <v>1.0097</v>
          </cell>
        </row>
        <row r="4886">
          <cell r="A4886">
            <v>37596</v>
          </cell>
          <cell r="B4886">
            <v>1.0005999999999999</v>
          </cell>
        </row>
        <row r="4887">
          <cell r="A4887">
            <v>37595</v>
          </cell>
          <cell r="B4887">
            <v>1.0001</v>
          </cell>
        </row>
        <row r="4888">
          <cell r="A4888">
            <v>37594</v>
          </cell>
          <cell r="B4888">
            <v>0.99650000000000005</v>
          </cell>
        </row>
        <row r="4889">
          <cell r="A4889">
            <v>37593</v>
          </cell>
          <cell r="B4889">
            <v>0.99650000000000005</v>
          </cell>
        </row>
        <row r="4890">
          <cell r="A4890">
            <v>37592</v>
          </cell>
          <cell r="B4890">
            <v>0.99439999999999995</v>
          </cell>
        </row>
        <row r="4891">
          <cell r="A4891">
            <v>37591</v>
          </cell>
          <cell r="B4891">
            <v>0.99380000000000002</v>
          </cell>
        </row>
        <row r="4892">
          <cell r="A4892">
            <v>37590</v>
          </cell>
          <cell r="B4892">
            <v>0.99419999999999997</v>
          </cell>
        </row>
        <row r="4893">
          <cell r="A4893">
            <v>37589</v>
          </cell>
          <cell r="B4893">
            <v>0.99429999999999996</v>
          </cell>
        </row>
        <row r="4894">
          <cell r="A4894">
            <v>37588</v>
          </cell>
          <cell r="B4894">
            <v>0.99029999999999996</v>
          </cell>
        </row>
        <row r="4895">
          <cell r="A4895">
            <v>37587</v>
          </cell>
          <cell r="B4895">
            <v>0.99339999999999995</v>
          </cell>
        </row>
        <row r="4896">
          <cell r="A4896">
            <v>37586</v>
          </cell>
          <cell r="B4896">
            <v>0.9909</v>
          </cell>
        </row>
        <row r="4897">
          <cell r="A4897">
            <v>37585</v>
          </cell>
          <cell r="B4897">
            <v>0.99660000000000004</v>
          </cell>
        </row>
        <row r="4898">
          <cell r="A4898">
            <v>37584</v>
          </cell>
          <cell r="B4898">
            <v>0.99639999999999995</v>
          </cell>
        </row>
        <row r="4899">
          <cell r="A4899">
            <v>37583</v>
          </cell>
          <cell r="B4899">
            <v>0.997</v>
          </cell>
        </row>
        <row r="4900">
          <cell r="A4900">
            <v>37582</v>
          </cell>
          <cell r="B4900">
            <v>1.0013000000000001</v>
          </cell>
        </row>
        <row r="4901">
          <cell r="A4901">
            <v>37581</v>
          </cell>
          <cell r="B4901">
            <v>1.0012000000000001</v>
          </cell>
        </row>
        <row r="4902">
          <cell r="A4902">
            <v>37580</v>
          </cell>
          <cell r="B4902">
            <v>1.0033000000000001</v>
          </cell>
        </row>
        <row r="4903">
          <cell r="A4903">
            <v>37579</v>
          </cell>
          <cell r="B4903">
            <v>1.0078</v>
          </cell>
        </row>
        <row r="4904">
          <cell r="A4904">
            <v>37578</v>
          </cell>
          <cell r="B4904">
            <v>1.0091000000000001</v>
          </cell>
        </row>
        <row r="4905">
          <cell r="A4905">
            <v>37577</v>
          </cell>
          <cell r="B4905">
            <v>1.0095000000000001</v>
          </cell>
        </row>
        <row r="4906">
          <cell r="A4906">
            <v>37576</v>
          </cell>
          <cell r="B4906">
            <v>1.0089999999999999</v>
          </cell>
        </row>
        <row r="4907">
          <cell r="A4907">
            <v>37575</v>
          </cell>
          <cell r="B4907">
            <v>1.0042</v>
          </cell>
        </row>
        <row r="4908">
          <cell r="A4908">
            <v>37574</v>
          </cell>
          <cell r="B4908">
            <v>1.0065999999999999</v>
          </cell>
        </row>
        <row r="4909">
          <cell r="A4909">
            <v>37573</v>
          </cell>
          <cell r="B4909">
            <v>1.0124</v>
          </cell>
        </row>
        <row r="4910">
          <cell r="A4910">
            <v>37572</v>
          </cell>
          <cell r="B4910">
            <v>1.0102</v>
          </cell>
        </row>
        <row r="4911">
          <cell r="A4911">
            <v>37571</v>
          </cell>
          <cell r="B4911">
            <v>1.0125</v>
          </cell>
        </row>
        <row r="4912">
          <cell r="A4912">
            <v>37570</v>
          </cell>
          <cell r="B4912">
            <v>1.0156000000000001</v>
          </cell>
        </row>
        <row r="4913">
          <cell r="A4913">
            <v>37569</v>
          </cell>
          <cell r="B4913">
            <v>1.0127999999999999</v>
          </cell>
        </row>
        <row r="4914">
          <cell r="A4914">
            <v>37568</v>
          </cell>
          <cell r="B4914">
            <v>1.0092000000000001</v>
          </cell>
        </row>
        <row r="4915">
          <cell r="A4915">
            <v>37567</v>
          </cell>
          <cell r="B4915">
            <v>1.0027999999999999</v>
          </cell>
        </row>
        <row r="4916">
          <cell r="A4916">
            <v>37566</v>
          </cell>
          <cell r="B4916">
            <v>1.0001</v>
          </cell>
        </row>
        <row r="4917">
          <cell r="A4917">
            <v>37565</v>
          </cell>
          <cell r="B4917">
            <v>0.99739999999999995</v>
          </cell>
        </row>
        <row r="4918">
          <cell r="A4918">
            <v>37564</v>
          </cell>
          <cell r="B4918">
            <v>0.99690000000000001</v>
          </cell>
        </row>
        <row r="4919">
          <cell r="A4919">
            <v>37563</v>
          </cell>
          <cell r="B4919">
            <v>0.99629999999999996</v>
          </cell>
        </row>
        <row r="4920">
          <cell r="A4920">
            <v>37562</v>
          </cell>
          <cell r="B4920">
            <v>0.99660000000000004</v>
          </cell>
        </row>
        <row r="4921">
          <cell r="A4921">
            <v>37561</v>
          </cell>
          <cell r="B4921">
            <v>0.98970000000000002</v>
          </cell>
        </row>
        <row r="4922">
          <cell r="A4922">
            <v>37560</v>
          </cell>
          <cell r="B4922">
            <v>0.98419999999999996</v>
          </cell>
        </row>
        <row r="4923">
          <cell r="A4923">
            <v>37559</v>
          </cell>
          <cell r="B4923">
            <v>0.98340000000000005</v>
          </cell>
        </row>
        <row r="4924">
          <cell r="A4924">
            <v>37558</v>
          </cell>
          <cell r="B4924">
            <v>0.98440000000000005</v>
          </cell>
        </row>
        <row r="4925">
          <cell r="A4925">
            <v>37557</v>
          </cell>
          <cell r="B4925">
            <v>0.97640000000000005</v>
          </cell>
        </row>
        <row r="4926">
          <cell r="A4926">
            <v>37556</v>
          </cell>
          <cell r="B4926">
            <v>0.97599999999999998</v>
          </cell>
        </row>
        <row r="4927">
          <cell r="A4927">
            <v>37555</v>
          </cell>
          <cell r="B4927">
            <v>0.9758</v>
          </cell>
        </row>
        <row r="4928">
          <cell r="A4928">
            <v>37554</v>
          </cell>
          <cell r="B4928">
            <v>0.97729999999999995</v>
          </cell>
        </row>
        <row r="4929">
          <cell r="A4929">
            <v>37553</v>
          </cell>
          <cell r="B4929">
            <v>0.97619999999999996</v>
          </cell>
        </row>
        <row r="4930">
          <cell r="A4930">
            <v>37552</v>
          </cell>
          <cell r="B4930">
            <v>0.97760000000000002</v>
          </cell>
        </row>
        <row r="4931">
          <cell r="A4931">
            <v>37551</v>
          </cell>
          <cell r="B4931">
            <v>0.97360000000000002</v>
          </cell>
        </row>
        <row r="4932">
          <cell r="A4932">
            <v>37550</v>
          </cell>
          <cell r="B4932">
            <v>0.97230000000000005</v>
          </cell>
        </row>
        <row r="4933">
          <cell r="A4933">
            <v>37549</v>
          </cell>
          <cell r="B4933">
            <v>0.97250000000000003</v>
          </cell>
        </row>
        <row r="4934">
          <cell r="A4934">
            <v>37548</v>
          </cell>
          <cell r="B4934">
            <v>0.97219999999999995</v>
          </cell>
        </row>
        <row r="4935">
          <cell r="A4935">
            <v>37547</v>
          </cell>
          <cell r="B4935">
            <v>0.9708</v>
          </cell>
        </row>
        <row r="4936">
          <cell r="A4936">
            <v>37546</v>
          </cell>
          <cell r="B4936">
            <v>0.98109999999999997</v>
          </cell>
        </row>
        <row r="4937">
          <cell r="A4937">
            <v>37545</v>
          </cell>
          <cell r="B4937">
            <v>0.98160000000000003</v>
          </cell>
        </row>
        <row r="4938">
          <cell r="A4938">
            <v>37544</v>
          </cell>
          <cell r="B4938">
            <v>0.9869</v>
          </cell>
        </row>
        <row r="4939">
          <cell r="A4939">
            <v>37543</v>
          </cell>
          <cell r="B4939">
            <v>0.98729999999999996</v>
          </cell>
        </row>
        <row r="4940">
          <cell r="A4940">
            <v>37542</v>
          </cell>
          <cell r="B4940">
            <v>0.98699999999999999</v>
          </cell>
        </row>
        <row r="4941">
          <cell r="A4941">
            <v>37541</v>
          </cell>
          <cell r="B4941">
            <v>0.98699999999999999</v>
          </cell>
        </row>
        <row r="4942">
          <cell r="A4942">
            <v>37540</v>
          </cell>
          <cell r="B4942">
            <v>0.98609999999999998</v>
          </cell>
        </row>
        <row r="4943">
          <cell r="A4943">
            <v>37539</v>
          </cell>
          <cell r="B4943">
            <v>0.98960000000000004</v>
          </cell>
        </row>
        <row r="4944">
          <cell r="A4944">
            <v>37538</v>
          </cell>
          <cell r="B4944">
            <v>0.97860000000000003</v>
          </cell>
        </row>
        <row r="4945">
          <cell r="A4945">
            <v>37537</v>
          </cell>
          <cell r="B4945">
            <v>0.98319999999999996</v>
          </cell>
        </row>
        <row r="4946">
          <cell r="A4946">
            <v>37536</v>
          </cell>
          <cell r="B4946">
            <v>0.97960000000000003</v>
          </cell>
        </row>
        <row r="4947">
          <cell r="A4947">
            <v>37535</v>
          </cell>
          <cell r="B4947">
            <v>0.9788</v>
          </cell>
        </row>
        <row r="4948">
          <cell r="A4948">
            <v>37534</v>
          </cell>
          <cell r="B4948">
            <v>0.97919999999999996</v>
          </cell>
        </row>
        <row r="4949">
          <cell r="A4949">
            <v>37533</v>
          </cell>
          <cell r="B4949">
            <v>0.98760000000000003</v>
          </cell>
        </row>
        <row r="4950">
          <cell r="A4950">
            <v>37532</v>
          </cell>
          <cell r="B4950">
            <v>0.98670000000000002</v>
          </cell>
        </row>
        <row r="4951">
          <cell r="A4951">
            <v>37531</v>
          </cell>
          <cell r="B4951">
            <v>0.98270000000000002</v>
          </cell>
        </row>
        <row r="4952">
          <cell r="A4952">
            <v>37530</v>
          </cell>
          <cell r="B4952">
            <v>0.98729999999999996</v>
          </cell>
        </row>
        <row r="4953">
          <cell r="A4953">
            <v>37529</v>
          </cell>
          <cell r="B4953">
            <v>0.98099999999999998</v>
          </cell>
        </row>
        <row r="4954">
          <cell r="A4954">
            <v>37528</v>
          </cell>
          <cell r="B4954">
            <v>0.97370000000000001</v>
          </cell>
        </row>
        <row r="4955">
          <cell r="A4955">
            <v>37527</v>
          </cell>
          <cell r="B4955">
            <v>0.98040000000000005</v>
          </cell>
        </row>
        <row r="4956">
          <cell r="A4956">
            <v>37526</v>
          </cell>
          <cell r="B4956">
            <v>0.97619999999999996</v>
          </cell>
        </row>
        <row r="4957">
          <cell r="A4957">
            <v>37525</v>
          </cell>
          <cell r="B4957">
            <v>0.97609999999999997</v>
          </cell>
        </row>
        <row r="4958">
          <cell r="A4958">
            <v>37524</v>
          </cell>
          <cell r="B4958">
            <v>0.98119999999999996</v>
          </cell>
        </row>
        <row r="4959">
          <cell r="A4959">
            <v>37523</v>
          </cell>
          <cell r="B4959">
            <v>0.97789999999999999</v>
          </cell>
        </row>
        <row r="4960">
          <cell r="A4960">
            <v>37522</v>
          </cell>
          <cell r="B4960">
            <v>0.98089999999999999</v>
          </cell>
        </row>
        <row r="4961">
          <cell r="A4961">
            <v>37521</v>
          </cell>
          <cell r="B4961">
            <v>0.98209999999999997</v>
          </cell>
        </row>
        <row r="4962">
          <cell r="A4962">
            <v>37520</v>
          </cell>
          <cell r="B4962">
            <v>0.98209999999999997</v>
          </cell>
        </row>
        <row r="4963">
          <cell r="A4963">
            <v>37519</v>
          </cell>
          <cell r="B4963">
            <v>0.98650000000000004</v>
          </cell>
        </row>
        <row r="4964">
          <cell r="A4964">
            <v>37518</v>
          </cell>
          <cell r="B4964">
            <v>0.97750000000000004</v>
          </cell>
        </row>
        <row r="4965">
          <cell r="A4965">
            <v>37517</v>
          </cell>
          <cell r="B4965">
            <v>0.97460000000000002</v>
          </cell>
        </row>
        <row r="4966">
          <cell r="A4966">
            <v>37516</v>
          </cell>
          <cell r="B4966">
            <v>0.96899999999999997</v>
          </cell>
        </row>
        <row r="4967">
          <cell r="A4967">
            <v>37515</v>
          </cell>
          <cell r="B4967">
            <v>0.97070000000000001</v>
          </cell>
        </row>
        <row r="4968">
          <cell r="A4968">
            <v>37514</v>
          </cell>
          <cell r="B4968">
            <v>0.96660000000000001</v>
          </cell>
        </row>
        <row r="4969">
          <cell r="A4969">
            <v>37513</v>
          </cell>
          <cell r="B4969">
            <v>0.97150000000000003</v>
          </cell>
        </row>
        <row r="4970">
          <cell r="A4970">
            <v>37512</v>
          </cell>
          <cell r="B4970">
            <v>0.98170000000000002</v>
          </cell>
        </row>
        <row r="4971">
          <cell r="A4971">
            <v>37511</v>
          </cell>
          <cell r="B4971">
            <v>0.97589999999999999</v>
          </cell>
        </row>
        <row r="4972">
          <cell r="A4972">
            <v>37510</v>
          </cell>
          <cell r="B4972">
            <v>0.97540000000000004</v>
          </cell>
        </row>
        <row r="4973">
          <cell r="A4973">
            <v>37509</v>
          </cell>
          <cell r="B4973">
            <v>0.97940000000000005</v>
          </cell>
        </row>
        <row r="4974">
          <cell r="A4974">
            <v>37508</v>
          </cell>
          <cell r="B4974">
            <v>0.98150000000000004</v>
          </cell>
        </row>
        <row r="4975">
          <cell r="A4975">
            <v>37507</v>
          </cell>
          <cell r="B4975">
            <v>0.98150000000000004</v>
          </cell>
        </row>
        <row r="4976">
          <cell r="A4976">
            <v>37506</v>
          </cell>
          <cell r="B4976">
            <v>0.98170000000000002</v>
          </cell>
        </row>
        <row r="4977">
          <cell r="A4977">
            <v>37505</v>
          </cell>
          <cell r="B4977">
            <v>0.99150000000000005</v>
          </cell>
        </row>
        <row r="4978">
          <cell r="A4978">
            <v>37504</v>
          </cell>
          <cell r="B4978">
            <v>0.99270000000000003</v>
          </cell>
        </row>
        <row r="4979">
          <cell r="A4979">
            <v>37503</v>
          </cell>
          <cell r="B4979">
            <v>0.99670000000000003</v>
          </cell>
        </row>
        <row r="4980">
          <cell r="A4980">
            <v>37502</v>
          </cell>
          <cell r="B4980">
            <v>0.98340000000000005</v>
          </cell>
        </row>
        <row r="4981">
          <cell r="A4981">
            <v>37501</v>
          </cell>
          <cell r="B4981">
            <v>0.98219999999999996</v>
          </cell>
        </row>
        <row r="4982">
          <cell r="A4982">
            <v>37500</v>
          </cell>
          <cell r="B4982">
            <v>0.98029999999999995</v>
          </cell>
        </row>
        <row r="4983">
          <cell r="A4983">
            <v>37499</v>
          </cell>
          <cell r="B4983">
            <v>0.98180000000000001</v>
          </cell>
        </row>
        <row r="4984">
          <cell r="A4984">
            <v>37498</v>
          </cell>
          <cell r="B4984">
            <v>0.98470000000000002</v>
          </cell>
        </row>
        <row r="4985">
          <cell r="A4985">
            <v>37497</v>
          </cell>
          <cell r="B4985">
            <v>0.97909999999999997</v>
          </cell>
        </row>
        <row r="4986">
          <cell r="A4986">
            <v>37496</v>
          </cell>
          <cell r="B4986">
            <v>0.98319999999999996</v>
          </cell>
        </row>
        <row r="4987">
          <cell r="A4987">
            <v>37495</v>
          </cell>
          <cell r="B4987">
            <v>0.97170000000000001</v>
          </cell>
        </row>
        <row r="4988">
          <cell r="A4988">
            <v>37494</v>
          </cell>
          <cell r="B4988">
            <v>0.97250000000000003</v>
          </cell>
        </row>
        <row r="4989">
          <cell r="A4989">
            <v>37493</v>
          </cell>
          <cell r="B4989">
            <v>0.9728</v>
          </cell>
        </row>
        <row r="4990">
          <cell r="A4990">
            <v>37492</v>
          </cell>
          <cell r="B4990">
            <v>0.9728</v>
          </cell>
        </row>
        <row r="4991">
          <cell r="A4991">
            <v>37491</v>
          </cell>
          <cell r="B4991">
            <v>0.96889999999999998</v>
          </cell>
        </row>
        <row r="4992">
          <cell r="A4992">
            <v>37490</v>
          </cell>
          <cell r="B4992">
            <v>0.98050000000000004</v>
          </cell>
        </row>
        <row r="4993">
          <cell r="A4993">
            <v>37489</v>
          </cell>
          <cell r="B4993">
            <v>0.97899999999999998</v>
          </cell>
        </row>
        <row r="4994">
          <cell r="A4994">
            <v>37488</v>
          </cell>
          <cell r="B4994">
            <v>0.97619999999999996</v>
          </cell>
        </row>
        <row r="4995">
          <cell r="A4995">
            <v>37487</v>
          </cell>
          <cell r="B4995">
            <v>0.98380000000000001</v>
          </cell>
        </row>
        <row r="4996">
          <cell r="A4996">
            <v>37486</v>
          </cell>
          <cell r="B4996">
            <v>0.98319999999999996</v>
          </cell>
        </row>
        <row r="4997">
          <cell r="A4997">
            <v>37485</v>
          </cell>
          <cell r="B4997">
            <v>0.98499999999999999</v>
          </cell>
        </row>
        <row r="4998">
          <cell r="A4998">
            <v>37484</v>
          </cell>
          <cell r="B4998">
            <v>0.98180000000000001</v>
          </cell>
        </row>
        <row r="4999">
          <cell r="A4999">
            <v>37483</v>
          </cell>
          <cell r="B4999">
            <v>0.97940000000000005</v>
          </cell>
        </row>
        <row r="5000">
          <cell r="A5000">
            <v>37482</v>
          </cell>
          <cell r="B5000">
            <v>0.98370000000000002</v>
          </cell>
        </row>
        <row r="5001">
          <cell r="A5001">
            <v>37481</v>
          </cell>
          <cell r="B5001">
            <v>0.97840000000000005</v>
          </cell>
        </row>
        <row r="5002">
          <cell r="A5002">
            <v>37480</v>
          </cell>
          <cell r="B5002">
            <v>0.96960000000000002</v>
          </cell>
        </row>
        <row r="5003">
          <cell r="A5003">
            <v>37479</v>
          </cell>
          <cell r="B5003">
            <v>0.97</v>
          </cell>
        </row>
        <row r="5004">
          <cell r="A5004">
            <v>37478</v>
          </cell>
          <cell r="B5004">
            <v>0.97019999999999995</v>
          </cell>
        </row>
        <row r="5005">
          <cell r="A5005">
            <v>37477</v>
          </cell>
          <cell r="B5005">
            <v>0.96709999999999996</v>
          </cell>
        </row>
        <row r="5006">
          <cell r="A5006">
            <v>37476</v>
          </cell>
          <cell r="B5006">
            <v>0.97450000000000003</v>
          </cell>
        </row>
        <row r="5007">
          <cell r="A5007">
            <v>37475</v>
          </cell>
          <cell r="B5007">
            <v>0.96589999999999998</v>
          </cell>
        </row>
        <row r="5008">
          <cell r="A5008">
            <v>37474</v>
          </cell>
          <cell r="B5008">
            <v>0.98</v>
          </cell>
        </row>
        <row r="5009">
          <cell r="A5009">
            <v>37473</v>
          </cell>
          <cell r="B5009">
            <v>0.98660000000000003</v>
          </cell>
        </row>
        <row r="5010">
          <cell r="A5010">
            <v>37472</v>
          </cell>
          <cell r="B5010">
            <v>0.98709999999999998</v>
          </cell>
        </row>
        <row r="5011">
          <cell r="A5011">
            <v>37471</v>
          </cell>
          <cell r="B5011">
            <v>0.98650000000000004</v>
          </cell>
        </row>
        <row r="5012">
          <cell r="A5012">
            <v>37470</v>
          </cell>
          <cell r="B5012">
            <v>0.98440000000000005</v>
          </cell>
        </row>
        <row r="5013">
          <cell r="A5013">
            <v>37469</v>
          </cell>
          <cell r="B5013">
            <v>0.97709999999999997</v>
          </cell>
        </row>
        <row r="5014">
          <cell r="A5014">
            <v>37468</v>
          </cell>
          <cell r="B5014">
            <v>0.98329999999999995</v>
          </cell>
        </row>
        <row r="5015">
          <cell r="A5015">
            <v>37467</v>
          </cell>
          <cell r="B5015">
            <v>0.98060000000000003</v>
          </cell>
        </row>
        <row r="5016">
          <cell r="A5016">
            <v>37466</v>
          </cell>
          <cell r="B5016">
            <v>0.98629999999999995</v>
          </cell>
        </row>
        <row r="5017">
          <cell r="A5017">
            <v>37465</v>
          </cell>
          <cell r="B5017">
            <v>0.98540000000000005</v>
          </cell>
        </row>
        <row r="5018">
          <cell r="A5018">
            <v>37464</v>
          </cell>
          <cell r="B5018">
            <v>0.9869</v>
          </cell>
        </row>
        <row r="5019">
          <cell r="A5019">
            <v>37463</v>
          </cell>
          <cell r="B5019">
            <v>1.0043</v>
          </cell>
        </row>
        <row r="5020">
          <cell r="A5020">
            <v>37462</v>
          </cell>
          <cell r="B5020">
            <v>0.995</v>
          </cell>
        </row>
        <row r="5021">
          <cell r="A5021">
            <v>37461</v>
          </cell>
          <cell r="B5021">
            <v>0.98870000000000002</v>
          </cell>
        </row>
        <row r="5022">
          <cell r="A5022">
            <v>37460</v>
          </cell>
          <cell r="B5022">
            <v>1.0085999999999999</v>
          </cell>
        </row>
        <row r="5023">
          <cell r="A5023">
            <v>37459</v>
          </cell>
          <cell r="B5023">
            <v>1.0121</v>
          </cell>
        </row>
        <row r="5024">
          <cell r="A5024">
            <v>37458</v>
          </cell>
          <cell r="B5024">
            <v>1.0123</v>
          </cell>
        </row>
        <row r="5025">
          <cell r="A5025">
            <v>37457</v>
          </cell>
          <cell r="B5025">
            <v>1.0118</v>
          </cell>
        </row>
        <row r="5026">
          <cell r="A5026">
            <v>37456</v>
          </cell>
          <cell r="B5026">
            <v>1.0112000000000001</v>
          </cell>
        </row>
        <row r="5027">
          <cell r="A5027">
            <v>37455</v>
          </cell>
          <cell r="B5027">
            <v>1.0068999999999999</v>
          </cell>
        </row>
        <row r="5028">
          <cell r="A5028">
            <v>37454</v>
          </cell>
          <cell r="B5028">
            <v>1.0117</v>
          </cell>
        </row>
        <row r="5029">
          <cell r="A5029">
            <v>37453</v>
          </cell>
          <cell r="B5029">
            <v>1.0034000000000001</v>
          </cell>
        </row>
        <row r="5030">
          <cell r="A5030">
            <v>37452</v>
          </cell>
          <cell r="B5030">
            <v>0.99160000000000004</v>
          </cell>
        </row>
        <row r="5031">
          <cell r="A5031">
            <v>37451</v>
          </cell>
          <cell r="B5031">
            <v>0.99129999999999996</v>
          </cell>
        </row>
        <row r="5032">
          <cell r="A5032">
            <v>37450</v>
          </cell>
          <cell r="B5032">
            <v>0.99060000000000004</v>
          </cell>
        </row>
        <row r="5033">
          <cell r="A5033">
            <v>37449</v>
          </cell>
          <cell r="B5033">
            <v>0.98880000000000001</v>
          </cell>
        </row>
        <row r="5034">
          <cell r="A5034">
            <v>37448</v>
          </cell>
          <cell r="B5034">
            <v>0.98819999999999997</v>
          </cell>
        </row>
        <row r="5035">
          <cell r="A5035">
            <v>37447</v>
          </cell>
          <cell r="B5035">
            <v>0.99350000000000005</v>
          </cell>
        </row>
        <row r="5036">
          <cell r="A5036">
            <v>37446</v>
          </cell>
          <cell r="B5036">
            <v>0.99050000000000005</v>
          </cell>
        </row>
        <row r="5037">
          <cell r="A5037">
            <v>37445</v>
          </cell>
          <cell r="B5037">
            <v>0.97450000000000003</v>
          </cell>
        </row>
        <row r="5038">
          <cell r="A5038">
            <v>37444</v>
          </cell>
          <cell r="B5038">
            <v>0.97340000000000004</v>
          </cell>
        </row>
        <row r="5039">
          <cell r="A5039">
            <v>37443</v>
          </cell>
          <cell r="B5039">
            <v>0.97340000000000004</v>
          </cell>
        </row>
        <row r="5040">
          <cell r="A5040">
            <v>37442</v>
          </cell>
          <cell r="B5040">
            <v>0.97899999999999998</v>
          </cell>
        </row>
        <row r="5041">
          <cell r="A5041">
            <v>37441</v>
          </cell>
          <cell r="B5041">
            <v>0.98040000000000005</v>
          </cell>
        </row>
        <row r="5042">
          <cell r="A5042">
            <v>37440</v>
          </cell>
          <cell r="B5042">
            <v>0.98629999999999995</v>
          </cell>
        </row>
        <row r="5043">
          <cell r="A5043">
            <v>37439</v>
          </cell>
          <cell r="B5043">
            <v>0.99099999999999999</v>
          </cell>
        </row>
        <row r="5044">
          <cell r="A5044">
            <v>37438</v>
          </cell>
          <cell r="B5044">
            <v>0.99129999999999996</v>
          </cell>
        </row>
        <row r="5045">
          <cell r="A5045">
            <v>37437</v>
          </cell>
          <cell r="B5045">
            <v>0.99109999999999998</v>
          </cell>
        </row>
        <row r="5046">
          <cell r="A5046">
            <v>37436</v>
          </cell>
          <cell r="B5046">
            <v>0.99170000000000003</v>
          </cell>
        </row>
        <row r="5047">
          <cell r="A5047">
            <v>37435</v>
          </cell>
          <cell r="B5047">
            <v>0.98819999999999997</v>
          </cell>
        </row>
        <row r="5048">
          <cell r="A5048">
            <v>37434</v>
          </cell>
          <cell r="B5048">
            <v>0.98040000000000005</v>
          </cell>
        </row>
        <row r="5049">
          <cell r="A5049">
            <v>37433</v>
          </cell>
          <cell r="B5049">
            <v>0.97909999999999997</v>
          </cell>
        </row>
        <row r="5050">
          <cell r="A5050">
            <v>37432</v>
          </cell>
          <cell r="B5050">
            <v>0.97009999999999996</v>
          </cell>
        </row>
        <row r="5051">
          <cell r="A5051">
            <v>37431</v>
          </cell>
          <cell r="B5051">
            <v>0.96909999999999996</v>
          </cell>
        </row>
        <row r="5052">
          <cell r="A5052">
            <v>37430</v>
          </cell>
          <cell r="B5052">
            <v>0.97109999999999996</v>
          </cell>
        </row>
        <row r="5053">
          <cell r="A5053">
            <v>37429</v>
          </cell>
          <cell r="B5053">
            <v>0.97099999999999997</v>
          </cell>
        </row>
        <row r="5054">
          <cell r="A5054">
            <v>37428</v>
          </cell>
          <cell r="B5054">
            <v>0.96460000000000001</v>
          </cell>
        </row>
        <row r="5055">
          <cell r="A5055">
            <v>37427</v>
          </cell>
          <cell r="B5055">
            <v>0.95730000000000004</v>
          </cell>
        </row>
        <row r="5056">
          <cell r="A5056">
            <v>37426</v>
          </cell>
          <cell r="B5056">
            <v>0.95179999999999998</v>
          </cell>
        </row>
        <row r="5057">
          <cell r="A5057">
            <v>37425</v>
          </cell>
          <cell r="B5057">
            <v>0.94430000000000003</v>
          </cell>
        </row>
        <row r="5058">
          <cell r="A5058">
            <v>37424</v>
          </cell>
          <cell r="B5058">
            <v>0.94489999999999996</v>
          </cell>
        </row>
        <row r="5059">
          <cell r="A5059">
            <v>37423</v>
          </cell>
          <cell r="B5059">
            <v>0.94540000000000002</v>
          </cell>
        </row>
        <row r="5060">
          <cell r="A5060">
            <v>37422</v>
          </cell>
          <cell r="B5060">
            <v>0.94540000000000002</v>
          </cell>
        </row>
        <row r="5061">
          <cell r="A5061">
            <v>37421</v>
          </cell>
          <cell r="B5061">
            <v>0.94330000000000003</v>
          </cell>
        </row>
        <row r="5062">
          <cell r="A5062">
            <v>37420</v>
          </cell>
          <cell r="B5062">
            <v>0.94359999999999999</v>
          </cell>
        </row>
        <row r="5063">
          <cell r="A5063">
            <v>37419</v>
          </cell>
          <cell r="B5063">
            <v>0.94830000000000003</v>
          </cell>
        </row>
        <row r="5064">
          <cell r="A5064">
            <v>37418</v>
          </cell>
          <cell r="B5064">
            <v>0.94450000000000001</v>
          </cell>
        </row>
        <row r="5065">
          <cell r="A5065">
            <v>37417</v>
          </cell>
          <cell r="B5065">
            <v>0.94299999999999995</v>
          </cell>
        </row>
        <row r="5066">
          <cell r="A5066">
            <v>37416</v>
          </cell>
          <cell r="B5066">
            <v>0.94320000000000004</v>
          </cell>
        </row>
        <row r="5067">
          <cell r="A5067">
            <v>37415</v>
          </cell>
          <cell r="B5067">
            <v>0.94379999999999997</v>
          </cell>
        </row>
        <row r="5068">
          <cell r="A5068">
            <v>37414</v>
          </cell>
          <cell r="B5068">
            <v>0.9476</v>
          </cell>
        </row>
        <row r="5069">
          <cell r="A5069">
            <v>37413</v>
          </cell>
          <cell r="B5069">
            <v>0.93920000000000003</v>
          </cell>
        </row>
        <row r="5070">
          <cell r="A5070">
            <v>37412</v>
          </cell>
          <cell r="B5070">
            <v>0.93899999999999995</v>
          </cell>
        </row>
        <row r="5071">
          <cell r="A5071">
            <v>37411</v>
          </cell>
          <cell r="B5071">
            <v>0.94099999999999995</v>
          </cell>
        </row>
        <row r="5072">
          <cell r="A5072">
            <v>37410</v>
          </cell>
          <cell r="B5072">
            <v>0.93269999999999997</v>
          </cell>
        </row>
        <row r="5073">
          <cell r="A5073">
            <v>37409</v>
          </cell>
          <cell r="B5073">
            <v>0.93200000000000005</v>
          </cell>
        </row>
        <row r="5074">
          <cell r="A5074">
            <v>37408</v>
          </cell>
          <cell r="B5074">
            <v>0.93379999999999996</v>
          </cell>
        </row>
        <row r="5075">
          <cell r="A5075">
            <v>37407</v>
          </cell>
          <cell r="B5075">
            <v>0.93679999999999997</v>
          </cell>
        </row>
        <row r="5076">
          <cell r="A5076">
            <v>37406</v>
          </cell>
          <cell r="B5076">
            <v>0.93540000000000001</v>
          </cell>
        </row>
        <row r="5077">
          <cell r="A5077">
            <v>37405</v>
          </cell>
          <cell r="B5077">
            <v>0.92869999999999997</v>
          </cell>
        </row>
        <row r="5078">
          <cell r="A5078">
            <v>37404</v>
          </cell>
          <cell r="B5078">
            <v>0.92049999999999998</v>
          </cell>
        </row>
        <row r="5079">
          <cell r="A5079">
            <v>37403</v>
          </cell>
          <cell r="B5079">
            <v>0.91949999999999998</v>
          </cell>
        </row>
        <row r="5080">
          <cell r="A5080">
            <v>37402</v>
          </cell>
          <cell r="B5080">
            <v>0.92020000000000002</v>
          </cell>
        </row>
        <row r="5081">
          <cell r="A5081">
            <v>37401</v>
          </cell>
          <cell r="B5081">
            <v>0.92049999999999998</v>
          </cell>
        </row>
        <row r="5082">
          <cell r="A5082">
            <v>37400</v>
          </cell>
          <cell r="B5082">
            <v>0.92130000000000001</v>
          </cell>
        </row>
        <row r="5083">
          <cell r="A5083">
            <v>37399</v>
          </cell>
          <cell r="B5083">
            <v>0.92549999999999999</v>
          </cell>
        </row>
        <row r="5084">
          <cell r="A5084">
            <v>37398</v>
          </cell>
          <cell r="B5084">
            <v>0.91969999999999996</v>
          </cell>
        </row>
        <row r="5085">
          <cell r="A5085">
            <v>37397</v>
          </cell>
          <cell r="B5085">
            <v>0.92079999999999995</v>
          </cell>
        </row>
        <row r="5086">
          <cell r="A5086">
            <v>37396</v>
          </cell>
          <cell r="B5086">
            <v>0.92</v>
          </cell>
        </row>
        <row r="5087">
          <cell r="A5087">
            <v>37395</v>
          </cell>
          <cell r="B5087">
            <v>0.92079999999999995</v>
          </cell>
        </row>
        <row r="5088">
          <cell r="A5088">
            <v>37394</v>
          </cell>
          <cell r="B5088">
            <v>0.92079999999999995</v>
          </cell>
        </row>
        <row r="5089">
          <cell r="A5089">
            <v>37393</v>
          </cell>
          <cell r="B5089">
            <v>0.91180000000000005</v>
          </cell>
        </row>
        <row r="5090">
          <cell r="A5090">
            <v>37392</v>
          </cell>
          <cell r="B5090">
            <v>0.91249999999999998</v>
          </cell>
        </row>
        <row r="5091">
          <cell r="A5091">
            <v>37391</v>
          </cell>
          <cell r="B5091">
            <v>0.90249999999999997</v>
          </cell>
        </row>
        <row r="5092">
          <cell r="A5092">
            <v>37390</v>
          </cell>
          <cell r="B5092">
            <v>0.91120000000000001</v>
          </cell>
        </row>
        <row r="5093">
          <cell r="A5093">
            <v>37389</v>
          </cell>
          <cell r="B5093">
            <v>0.91339999999999999</v>
          </cell>
        </row>
        <row r="5094">
          <cell r="A5094">
            <v>37388</v>
          </cell>
          <cell r="B5094">
            <v>0.91379999999999995</v>
          </cell>
        </row>
        <row r="5095">
          <cell r="A5095">
            <v>37387</v>
          </cell>
          <cell r="B5095">
            <v>0.91379999999999995</v>
          </cell>
        </row>
        <row r="5096">
          <cell r="A5096">
            <v>37386</v>
          </cell>
          <cell r="B5096">
            <v>0.90910000000000002</v>
          </cell>
        </row>
        <row r="5097">
          <cell r="A5097">
            <v>37385</v>
          </cell>
          <cell r="B5097">
            <v>0.9042</v>
          </cell>
        </row>
        <row r="5098">
          <cell r="A5098">
            <v>37384</v>
          </cell>
          <cell r="B5098">
            <v>0.9153</v>
          </cell>
        </row>
        <row r="5099">
          <cell r="A5099">
            <v>37383</v>
          </cell>
          <cell r="B5099">
            <v>0.91810000000000003</v>
          </cell>
        </row>
        <row r="5100">
          <cell r="A5100">
            <v>37382</v>
          </cell>
          <cell r="B5100">
            <v>0.91720000000000002</v>
          </cell>
        </row>
        <row r="5101">
          <cell r="A5101">
            <v>37381</v>
          </cell>
          <cell r="B5101">
            <v>0.91749999999999998</v>
          </cell>
        </row>
        <row r="5102">
          <cell r="A5102">
            <v>37380</v>
          </cell>
          <cell r="B5102">
            <v>0.91720000000000002</v>
          </cell>
        </row>
        <row r="5103">
          <cell r="A5103">
            <v>37379</v>
          </cell>
          <cell r="B5103">
            <v>0.90300000000000002</v>
          </cell>
        </row>
        <row r="5104">
          <cell r="A5104">
            <v>37378</v>
          </cell>
          <cell r="B5104">
            <v>0.90590000000000004</v>
          </cell>
        </row>
        <row r="5105">
          <cell r="A5105">
            <v>37377</v>
          </cell>
          <cell r="B5105">
            <v>0.9</v>
          </cell>
        </row>
        <row r="5106">
          <cell r="A5106">
            <v>37376</v>
          </cell>
          <cell r="B5106">
            <v>0.90359999999999996</v>
          </cell>
        </row>
        <row r="5107">
          <cell r="A5107">
            <v>37375</v>
          </cell>
          <cell r="B5107">
            <v>0.90139999999999998</v>
          </cell>
        </row>
        <row r="5108">
          <cell r="A5108">
            <v>37374</v>
          </cell>
          <cell r="B5108">
            <v>0.90169999999999995</v>
          </cell>
        </row>
        <row r="5109">
          <cell r="A5109">
            <v>37373</v>
          </cell>
          <cell r="B5109">
            <v>0.90200000000000002</v>
          </cell>
        </row>
        <row r="5110">
          <cell r="A5110">
            <v>37372</v>
          </cell>
          <cell r="B5110">
            <v>0.89759999999999995</v>
          </cell>
        </row>
        <row r="5111">
          <cell r="A5111">
            <v>37371</v>
          </cell>
          <cell r="B5111">
            <v>0.89300000000000002</v>
          </cell>
        </row>
        <row r="5112">
          <cell r="A5112">
            <v>37370</v>
          </cell>
          <cell r="B5112">
            <v>0.88849999999999996</v>
          </cell>
        </row>
        <row r="5113">
          <cell r="A5113">
            <v>37369</v>
          </cell>
          <cell r="B5113">
            <v>0.88919999999999999</v>
          </cell>
        </row>
        <row r="5114">
          <cell r="A5114">
            <v>37368</v>
          </cell>
          <cell r="B5114">
            <v>0.89029999999999998</v>
          </cell>
        </row>
        <row r="5115">
          <cell r="A5115">
            <v>37367</v>
          </cell>
          <cell r="B5115">
            <v>0.89170000000000005</v>
          </cell>
        </row>
        <row r="5116">
          <cell r="A5116">
            <v>37366</v>
          </cell>
          <cell r="B5116">
            <v>0.89200000000000002</v>
          </cell>
        </row>
        <row r="5117">
          <cell r="A5117">
            <v>37365</v>
          </cell>
          <cell r="B5117">
            <v>0.89070000000000005</v>
          </cell>
        </row>
        <row r="5118">
          <cell r="A5118">
            <v>37364</v>
          </cell>
          <cell r="B5118">
            <v>0.89049999999999996</v>
          </cell>
        </row>
        <row r="5119">
          <cell r="A5119">
            <v>37363</v>
          </cell>
          <cell r="B5119">
            <v>0.88290000000000002</v>
          </cell>
        </row>
        <row r="5120">
          <cell r="A5120">
            <v>37362</v>
          </cell>
          <cell r="B5120">
            <v>0.87929999999999997</v>
          </cell>
        </row>
        <row r="5121">
          <cell r="A5121">
            <v>37361</v>
          </cell>
          <cell r="B5121">
            <v>0.87909999999999999</v>
          </cell>
        </row>
        <row r="5122">
          <cell r="A5122">
            <v>37360</v>
          </cell>
          <cell r="B5122">
            <v>0.87909999999999999</v>
          </cell>
        </row>
        <row r="5123">
          <cell r="A5123">
            <v>37359</v>
          </cell>
          <cell r="B5123">
            <v>0.87890000000000001</v>
          </cell>
        </row>
        <row r="5124">
          <cell r="A5124">
            <v>37358</v>
          </cell>
          <cell r="B5124">
            <v>0.88270000000000004</v>
          </cell>
        </row>
        <row r="5125">
          <cell r="A5125">
            <v>37357</v>
          </cell>
          <cell r="B5125">
            <v>0.88019999999999998</v>
          </cell>
        </row>
        <row r="5126">
          <cell r="A5126">
            <v>37356</v>
          </cell>
          <cell r="B5126">
            <v>0.88070000000000004</v>
          </cell>
        </row>
        <row r="5127">
          <cell r="A5127">
            <v>37355</v>
          </cell>
          <cell r="B5127">
            <v>0.87460000000000004</v>
          </cell>
        </row>
        <row r="5128">
          <cell r="A5128">
            <v>37354</v>
          </cell>
          <cell r="B5128">
            <v>0.87919999999999998</v>
          </cell>
        </row>
        <row r="5129">
          <cell r="A5129">
            <v>37353</v>
          </cell>
          <cell r="B5129">
            <v>0.87870000000000004</v>
          </cell>
        </row>
        <row r="5130">
          <cell r="A5130">
            <v>37352</v>
          </cell>
          <cell r="B5130">
            <v>0.879</v>
          </cell>
        </row>
        <row r="5131">
          <cell r="A5131">
            <v>37351</v>
          </cell>
          <cell r="B5131">
            <v>0.87739999999999996</v>
          </cell>
        </row>
        <row r="5132">
          <cell r="A5132">
            <v>37350</v>
          </cell>
          <cell r="B5132">
            <v>0.88080000000000003</v>
          </cell>
        </row>
        <row r="5133">
          <cell r="A5133">
            <v>37349</v>
          </cell>
          <cell r="B5133">
            <v>0.87890000000000001</v>
          </cell>
        </row>
        <row r="5134">
          <cell r="A5134">
            <v>37348</v>
          </cell>
          <cell r="B5134">
            <v>0.88029999999999997</v>
          </cell>
        </row>
        <row r="5135">
          <cell r="A5135">
            <v>37347</v>
          </cell>
          <cell r="B5135">
            <v>0.87150000000000005</v>
          </cell>
        </row>
        <row r="5136">
          <cell r="A5136">
            <v>37346</v>
          </cell>
          <cell r="B5136">
            <v>0.87</v>
          </cell>
        </row>
        <row r="5137">
          <cell r="A5137">
            <v>37345</v>
          </cell>
          <cell r="B5137">
            <v>0.87150000000000005</v>
          </cell>
        </row>
        <row r="5138">
          <cell r="A5138">
            <v>37344</v>
          </cell>
          <cell r="B5138">
            <v>0.87060000000000004</v>
          </cell>
        </row>
        <row r="5139">
          <cell r="A5139">
            <v>37343</v>
          </cell>
          <cell r="B5139">
            <v>0.87280000000000002</v>
          </cell>
        </row>
        <row r="5140">
          <cell r="A5140">
            <v>37342</v>
          </cell>
          <cell r="B5140">
            <v>0.87709999999999999</v>
          </cell>
        </row>
        <row r="5141">
          <cell r="A5141">
            <v>37341</v>
          </cell>
          <cell r="B5141">
            <v>0.87749999999999995</v>
          </cell>
        </row>
        <row r="5142">
          <cell r="A5142">
            <v>37340</v>
          </cell>
          <cell r="B5142">
            <v>0.87670000000000003</v>
          </cell>
        </row>
        <row r="5143">
          <cell r="A5143">
            <v>37339</v>
          </cell>
          <cell r="B5143">
            <v>0.87729999999999997</v>
          </cell>
        </row>
        <row r="5144">
          <cell r="A5144">
            <v>37338</v>
          </cell>
          <cell r="B5144">
            <v>0.87690000000000001</v>
          </cell>
        </row>
        <row r="5145">
          <cell r="A5145">
            <v>37337</v>
          </cell>
          <cell r="B5145">
            <v>0.88200000000000001</v>
          </cell>
        </row>
        <row r="5146">
          <cell r="A5146">
            <v>37336</v>
          </cell>
          <cell r="B5146">
            <v>0.88500000000000001</v>
          </cell>
        </row>
        <row r="5147">
          <cell r="A5147">
            <v>37335</v>
          </cell>
          <cell r="B5147">
            <v>0.88170000000000004</v>
          </cell>
        </row>
        <row r="5148">
          <cell r="A5148">
            <v>37334</v>
          </cell>
          <cell r="B5148">
            <v>0.88249999999999995</v>
          </cell>
        </row>
        <row r="5149">
          <cell r="A5149">
            <v>37333</v>
          </cell>
          <cell r="B5149">
            <v>0.88170000000000004</v>
          </cell>
        </row>
        <row r="5150">
          <cell r="A5150">
            <v>37332</v>
          </cell>
          <cell r="B5150">
            <v>0.88229999999999997</v>
          </cell>
        </row>
        <row r="5151">
          <cell r="A5151">
            <v>37331</v>
          </cell>
          <cell r="B5151">
            <v>0.88219999999999998</v>
          </cell>
        </row>
        <row r="5152">
          <cell r="A5152">
            <v>37330</v>
          </cell>
          <cell r="B5152">
            <v>0.88239999999999996</v>
          </cell>
        </row>
        <row r="5153">
          <cell r="A5153">
            <v>37329</v>
          </cell>
          <cell r="B5153">
            <v>0.87539999999999996</v>
          </cell>
        </row>
        <row r="5154">
          <cell r="A5154">
            <v>37328</v>
          </cell>
          <cell r="B5154">
            <v>0.87519999999999998</v>
          </cell>
        </row>
        <row r="5155">
          <cell r="A5155">
            <v>37327</v>
          </cell>
          <cell r="B5155">
            <v>0.87519999999999998</v>
          </cell>
        </row>
        <row r="5156">
          <cell r="A5156">
            <v>37326</v>
          </cell>
          <cell r="B5156">
            <v>0.87439999999999996</v>
          </cell>
        </row>
        <row r="5157">
          <cell r="A5157">
            <v>37325</v>
          </cell>
          <cell r="B5157">
            <v>0.87470000000000003</v>
          </cell>
        </row>
        <row r="5158">
          <cell r="A5158">
            <v>37324</v>
          </cell>
          <cell r="B5158">
            <v>0.87409999999999999</v>
          </cell>
        </row>
        <row r="5159">
          <cell r="A5159">
            <v>37323</v>
          </cell>
          <cell r="B5159">
            <v>0.88229999999999997</v>
          </cell>
        </row>
        <row r="5160">
          <cell r="A5160">
            <v>37322</v>
          </cell>
          <cell r="B5160">
            <v>0.87670000000000003</v>
          </cell>
        </row>
        <row r="5161">
          <cell r="A5161">
            <v>37321</v>
          </cell>
          <cell r="B5161">
            <v>0.87180000000000002</v>
          </cell>
        </row>
        <row r="5162">
          <cell r="A5162">
            <v>37320</v>
          </cell>
          <cell r="B5162">
            <v>0.86929999999999996</v>
          </cell>
        </row>
        <row r="5163">
          <cell r="A5163">
            <v>37319</v>
          </cell>
          <cell r="B5163">
            <v>0.86519999999999997</v>
          </cell>
        </row>
        <row r="5164">
          <cell r="A5164">
            <v>37318</v>
          </cell>
          <cell r="B5164">
            <v>0.86519999999999997</v>
          </cell>
        </row>
        <row r="5165">
          <cell r="A5165">
            <v>37317</v>
          </cell>
          <cell r="B5165">
            <v>0.86470000000000002</v>
          </cell>
        </row>
        <row r="5166">
          <cell r="A5166">
            <v>37316</v>
          </cell>
          <cell r="B5166">
            <v>0.86880000000000002</v>
          </cell>
        </row>
        <row r="5167">
          <cell r="A5167">
            <v>37315</v>
          </cell>
          <cell r="B5167">
            <v>0.86550000000000005</v>
          </cell>
        </row>
        <row r="5168">
          <cell r="A5168">
            <v>37314</v>
          </cell>
          <cell r="B5168">
            <v>0.8639</v>
          </cell>
        </row>
        <row r="5169">
          <cell r="A5169">
            <v>37313</v>
          </cell>
          <cell r="B5169">
            <v>0.86890000000000001</v>
          </cell>
        </row>
        <row r="5170">
          <cell r="A5170">
            <v>37312</v>
          </cell>
          <cell r="B5170">
            <v>0.87560000000000004</v>
          </cell>
        </row>
        <row r="5171">
          <cell r="A5171">
            <v>37311</v>
          </cell>
          <cell r="B5171">
            <v>0.87539999999999996</v>
          </cell>
        </row>
        <row r="5172">
          <cell r="A5172">
            <v>37310</v>
          </cell>
          <cell r="B5172">
            <v>0.87549999999999994</v>
          </cell>
        </row>
        <row r="5173">
          <cell r="A5173">
            <v>37309</v>
          </cell>
          <cell r="B5173">
            <v>0.86960000000000004</v>
          </cell>
        </row>
        <row r="5174">
          <cell r="A5174">
            <v>37308</v>
          </cell>
          <cell r="B5174">
            <v>0.86950000000000005</v>
          </cell>
        </row>
        <row r="5175">
          <cell r="A5175">
            <v>37307</v>
          </cell>
          <cell r="B5175">
            <v>0.87619999999999998</v>
          </cell>
        </row>
        <row r="5176">
          <cell r="A5176">
            <v>37306</v>
          </cell>
          <cell r="B5176">
            <v>0.87070000000000003</v>
          </cell>
        </row>
        <row r="5177">
          <cell r="A5177">
            <v>37305</v>
          </cell>
          <cell r="B5177">
            <v>0.87309999999999999</v>
          </cell>
        </row>
        <row r="5178">
          <cell r="A5178">
            <v>37304</v>
          </cell>
          <cell r="B5178">
            <v>0.873</v>
          </cell>
        </row>
        <row r="5179">
          <cell r="A5179">
            <v>37303</v>
          </cell>
          <cell r="B5179">
            <v>0.87319999999999998</v>
          </cell>
        </row>
        <row r="5180">
          <cell r="A5180">
            <v>37302</v>
          </cell>
          <cell r="B5180">
            <v>0.87390000000000001</v>
          </cell>
        </row>
        <row r="5181">
          <cell r="A5181">
            <v>37301</v>
          </cell>
          <cell r="B5181">
            <v>0.871</v>
          </cell>
        </row>
        <row r="5182">
          <cell r="A5182">
            <v>37300</v>
          </cell>
          <cell r="B5182">
            <v>0.87619999999999998</v>
          </cell>
        </row>
        <row r="5183">
          <cell r="A5183">
            <v>37299</v>
          </cell>
          <cell r="B5183">
            <v>0.87560000000000004</v>
          </cell>
        </row>
        <row r="5184">
          <cell r="A5184">
            <v>37298</v>
          </cell>
          <cell r="B5184">
            <v>0.87250000000000005</v>
          </cell>
        </row>
        <row r="5185">
          <cell r="A5185">
            <v>37297</v>
          </cell>
          <cell r="B5185">
            <v>0.87260000000000004</v>
          </cell>
        </row>
        <row r="5186">
          <cell r="A5186">
            <v>37296</v>
          </cell>
          <cell r="B5186">
            <v>0.87260000000000004</v>
          </cell>
        </row>
        <row r="5187">
          <cell r="A5187">
            <v>37295</v>
          </cell>
          <cell r="B5187">
            <v>0.87119999999999997</v>
          </cell>
        </row>
        <row r="5188">
          <cell r="A5188">
            <v>37294</v>
          </cell>
          <cell r="B5188">
            <v>0.86739999999999995</v>
          </cell>
        </row>
        <row r="5189">
          <cell r="A5189">
            <v>37293</v>
          </cell>
          <cell r="B5189">
            <v>0.86750000000000005</v>
          </cell>
        </row>
        <row r="5190">
          <cell r="A5190">
            <v>37292</v>
          </cell>
          <cell r="B5190">
            <v>0.87070000000000003</v>
          </cell>
        </row>
        <row r="5191">
          <cell r="A5191">
            <v>37291</v>
          </cell>
          <cell r="B5191">
            <v>0.86070000000000002</v>
          </cell>
        </row>
        <row r="5192">
          <cell r="A5192">
            <v>37290</v>
          </cell>
          <cell r="B5192">
            <v>0.86170000000000002</v>
          </cell>
        </row>
        <row r="5193">
          <cell r="A5193">
            <v>37289</v>
          </cell>
          <cell r="B5193">
            <v>0.86150000000000004</v>
          </cell>
        </row>
        <row r="5194">
          <cell r="A5194">
            <v>37288</v>
          </cell>
          <cell r="B5194">
            <v>0.85799999999999998</v>
          </cell>
        </row>
        <row r="5195">
          <cell r="A5195">
            <v>37287</v>
          </cell>
          <cell r="B5195">
            <v>0.86119999999999997</v>
          </cell>
        </row>
        <row r="5196">
          <cell r="A5196">
            <v>37286</v>
          </cell>
          <cell r="B5196">
            <v>0.86480000000000001</v>
          </cell>
        </row>
        <row r="5197">
          <cell r="A5197">
            <v>37285</v>
          </cell>
          <cell r="B5197">
            <v>0.86250000000000004</v>
          </cell>
        </row>
        <row r="5198">
          <cell r="A5198">
            <v>37284</v>
          </cell>
          <cell r="B5198">
            <v>0.8649</v>
          </cell>
        </row>
        <row r="5199">
          <cell r="A5199">
            <v>37283</v>
          </cell>
          <cell r="B5199">
            <v>0.86329999999999996</v>
          </cell>
        </row>
        <row r="5200">
          <cell r="A5200">
            <v>37282</v>
          </cell>
          <cell r="B5200">
            <v>0.86580000000000001</v>
          </cell>
        </row>
        <row r="5201">
          <cell r="A5201">
            <v>37281</v>
          </cell>
          <cell r="B5201">
            <v>0.87719999999999998</v>
          </cell>
        </row>
        <row r="5202">
          <cell r="A5202">
            <v>37280</v>
          </cell>
          <cell r="B5202">
            <v>0.87790000000000001</v>
          </cell>
        </row>
        <row r="5203">
          <cell r="A5203">
            <v>37279</v>
          </cell>
          <cell r="B5203">
            <v>0.88619999999999999</v>
          </cell>
        </row>
        <row r="5204">
          <cell r="A5204">
            <v>37278</v>
          </cell>
          <cell r="B5204">
            <v>0.88329999999999997</v>
          </cell>
        </row>
        <row r="5205">
          <cell r="A5205">
            <v>37277</v>
          </cell>
          <cell r="B5205">
            <v>0.88390000000000002</v>
          </cell>
        </row>
        <row r="5206">
          <cell r="A5206">
            <v>37276</v>
          </cell>
          <cell r="B5206">
            <v>0.8841</v>
          </cell>
        </row>
        <row r="5207">
          <cell r="A5207">
            <v>37275</v>
          </cell>
          <cell r="B5207">
            <v>0.88370000000000004</v>
          </cell>
        </row>
        <row r="5208">
          <cell r="A5208">
            <v>37274</v>
          </cell>
          <cell r="B5208">
            <v>0.88070000000000004</v>
          </cell>
        </row>
        <row r="5209">
          <cell r="A5209">
            <v>37273</v>
          </cell>
          <cell r="B5209">
            <v>0.88319999999999999</v>
          </cell>
        </row>
        <row r="5210">
          <cell r="A5210">
            <v>37272</v>
          </cell>
          <cell r="B5210">
            <v>0.88300000000000001</v>
          </cell>
        </row>
        <row r="5211">
          <cell r="A5211">
            <v>37271</v>
          </cell>
          <cell r="B5211">
            <v>0.89410000000000001</v>
          </cell>
        </row>
        <row r="5212">
          <cell r="A5212">
            <v>37270</v>
          </cell>
          <cell r="B5212">
            <v>0.89300000000000002</v>
          </cell>
        </row>
        <row r="5213">
          <cell r="A5213">
            <v>37269</v>
          </cell>
          <cell r="B5213">
            <v>0.89190000000000003</v>
          </cell>
        </row>
        <row r="5214">
          <cell r="A5214">
            <v>37268</v>
          </cell>
          <cell r="B5214">
            <v>0.8921</v>
          </cell>
        </row>
        <row r="5215">
          <cell r="A5215">
            <v>37267</v>
          </cell>
          <cell r="B5215">
            <v>0.89090000000000003</v>
          </cell>
        </row>
        <row r="5216">
          <cell r="A5216">
            <v>37266</v>
          </cell>
          <cell r="B5216">
            <v>0.89129999999999998</v>
          </cell>
        </row>
        <row r="5217">
          <cell r="A5217">
            <v>37265</v>
          </cell>
          <cell r="B5217">
            <v>0.89280000000000004</v>
          </cell>
        </row>
        <row r="5218">
          <cell r="A5218">
            <v>37264</v>
          </cell>
          <cell r="B5218">
            <v>0.89329999999999998</v>
          </cell>
        </row>
        <row r="5219">
          <cell r="A5219">
            <v>37263</v>
          </cell>
          <cell r="B5219">
            <v>0.89590000000000003</v>
          </cell>
        </row>
        <row r="5220">
          <cell r="A5220">
            <v>37262</v>
          </cell>
          <cell r="B5220">
            <v>0.89470000000000005</v>
          </cell>
        </row>
        <row r="5221">
          <cell r="A5221">
            <v>37261</v>
          </cell>
          <cell r="B5221">
            <v>0.89449999999999996</v>
          </cell>
        </row>
        <row r="5222">
          <cell r="A5222">
            <v>37260</v>
          </cell>
          <cell r="B5222">
            <v>0.89939999999999998</v>
          </cell>
        </row>
        <row r="5223">
          <cell r="A5223">
            <v>37259</v>
          </cell>
          <cell r="B5223">
            <v>0.9032</v>
          </cell>
        </row>
        <row r="5224">
          <cell r="A5224">
            <v>37258</v>
          </cell>
          <cell r="B5224">
            <v>0.8891</v>
          </cell>
        </row>
        <row r="5225">
          <cell r="A5225">
            <v>37257</v>
          </cell>
          <cell r="B5225">
            <v>0.89139999999999997</v>
          </cell>
        </row>
        <row r="5226">
          <cell r="A5226">
            <v>37256</v>
          </cell>
          <cell r="B5226">
            <v>0.88580000000000003</v>
          </cell>
        </row>
        <row r="5227">
          <cell r="A5227">
            <v>37255</v>
          </cell>
          <cell r="B5227">
            <v>0.88580000000000003</v>
          </cell>
        </row>
        <row r="5228">
          <cell r="A5228">
            <v>37254</v>
          </cell>
          <cell r="B5228">
            <v>0.88580000000000003</v>
          </cell>
        </row>
        <row r="5229">
          <cell r="A5229">
            <v>37253</v>
          </cell>
          <cell r="B5229">
            <v>0.88270000000000004</v>
          </cell>
        </row>
        <row r="5230">
          <cell r="A5230">
            <v>37252</v>
          </cell>
          <cell r="B5230">
            <v>0.87929999999999997</v>
          </cell>
        </row>
        <row r="5231">
          <cell r="A5231">
            <v>37251</v>
          </cell>
          <cell r="B5231">
            <v>0.879</v>
          </cell>
        </row>
        <row r="5232">
          <cell r="A5232">
            <v>37250</v>
          </cell>
          <cell r="B5232">
            <v>0.87790000000000001</v>
          </cell>
        </row>
        <row r="5233">
          <cell r="A5233">
            <v>37249</v>
          </cell>
          <cell r="B5233">
            <v>0.88729999999999998</v>
          </cell>
        </row>
        <row r="5234">
          <cell r="A5234">
            <v>37248</v>
          </cell>
          <cell r="B5234">
            <v>0.88649999999999995</v>
          </cell>
        </row>
        <row r="5235">
          <cell r="A5235">
            <v>37247</v>
          </cell>
          <cell r="B5235">
            <v>0.88759999999999994</v>
          </cell>
        </row>
        <row r="5236">
          <cell r="A5236">
            <v>37246</v>
          </cell>
          <cell r="B5236">
            <v>0.90029999999999999</v>
          </cell>
        </row>
        <row r="5237">
          <cell r="A5237">
            <v>37245</v>
          </cell>
          <cell r="B5237">
            <v>0.90049999999999997</v>
          </cell>
        </row>
        <row r="5238">
          <cell r="A5238">
            <v>37244</v>
          </cell>
          <cell r="B5238">
            <v>0.90229999999999999</v>
          </cell>
        </row>
        <row r="5239">
          <cell r="A5239">
            <v>37243</v>
          </cell>
          <cell r="B5239">
            <v>0.90210000000000001</v>
          </cell>
        </row>
        <row r="5240">
          <cell r="A5240">
            <v>37242</v>
          </cell>
          <cell r="B5240">
            <v>0.90280000000000005</v>
          </cell>
        </row>
        <row r="5241">
          <cell r="A5241">
            <v>37241</v>
          </cell>
          <cell r="B5241">
            <v>0.90280000000000005</v>
          </cell>
        </row>
        <row r="5242">
          <cell r="A5242">
            <v>37240</v>
          </cell>
          <cell r="B5242">
            <v>0.90400000000000003</v>
          </cell>
        </row>
        <row r="5243">
          <cell r="A5243">
            <v>37239</v>
          </cell>
          <cell r="B5243">
            <v>0.89270000000000005</v>
          </cell>
        </row>
        <row r="5244">
          <cell r="A5244">
            <v>37238</v>
          </cell>
          <cell r="B5244">
            <v>0.89780000000000004</v>
          </cell>
        </row>
        <row r="5245">
          <cell r="A5245">
            <v>37237</v>
          </cell>
          <cell r="B5245">
            <v>0.89229999999999998</v>
          </cell>
        </row>
        <row r="5246">
          <cell r="A5246">
            <v>37236</v>
          </cell>
          <cell r="B5246">
            <v>0.89059999999999995</v>
          </cell>
        </row>
        <row r="5247">
          <cell r="A5247">
            <v>37235</v>
          </cell>
          <cell r="B5247">
            <v>0.89080000000000004</v>
          </cell>
        </row>
        <row r="5248">
          <cell r="A5248">
            <v>37234</v>
          </cell>
          <cell r="B5248">
            <v>0.8901</v>
          </cell>
        </row>
        <row r="5249">
          <cell r="A5249">
            <v>37233</v>
          </cell>
          <cell r="B5249">
            <v>0.88900000000000001</v>
          </cell>
        </row>
        <row r="5250">
          <cell r="A5250">
            <v>37232</v>
          </cell>
          <cell r="B5250">
            <v>0.89459999999999995</v>
          </cell>
        </row>
        <row r="5251">
          <cell r="A5251">
            <v>37231</v>
          </cell>
          <cell r="B5251">
            <v>0.88849999999999996</v>
          </cell>
        </row>
        <row r="5252">
          <cell r="A5252">
            <v>37230</v>
          </cell>
          <cell r="B5252">
            <v>0.88980000000000004</v>
          </cell>
        </row>
        <row r="5253">
          <cell r="A5253">
            <v>37229</v>
          </cell>
          <cell r="B5253">
            <v>0.89159999999999995</v>
          </cell>
        </row>
        <row r="5254">
          <cell r="A5254">
            <v>37228</v>
          </cell>
          <cell r="B5254">
            <v>0.89570000000000005</v>
          </cell>
        </row>
        <row r="5255">
          <cell r="A5255">
            <v>37227</v>
          </cell>
          <cell r="B5255">
            <v>0.89629999999999999</v>
          </cell>
        </row>
        <row r="5256">
          <cell r="A5256">
            <v>37226</v>
          </cell>
          <cell r="B5256">
            <v>0.89590000000000003</v>
          </cell>
        </row>
        <row r="5257">
          <cell r="A5257">
            <v>37225</v>
          </cell>
          <cell r="B5257">
            <v>0.88800000000000001</v>
          </cell>
        </row>
        <row r="5258">
          <cell r="A5258">
            <v>37224</v>
          </cell>
          <cell r="B5258">
            <v>0.88819999999999999</v>
          </cell>
        </row>
        <row r="5259">
          <cell r="A5259">
            <v>37223</v>
          </cell>
          <cell r="B5259">
            <v>0.88329999999999997</v>
          </cell>
        </row>
        <row r="5260">
          <cell r="A5260">
            <v>37222</v>
          </cell>
          <cell r="B5260">
            <v>0.87980000000000003</v>
          </cell>
        </row>
        <row r="5261">
          <cell r="A5261">
            <v>37221</v>
          </cell>
          <cell r="B5261">
            <v>0.87780000000000002</v>
          </cell>
        </row>
        <row r="5262">
          <cell r="A5262">
            <v>37220</v>
          </cell>
          <cell r="B5262">
            <v>0.87780000000000002</v>
          </cell>
        </row>
        <row r="5263">
          <cell r="A5263">
            <v>37219</v>
          </cell>
          <cell r="B5263">
            <v>0.87790000000000001</v>
          </cell>
        </row>
        <row r="5264">
          <cell r="A5264">
            <v>37218</v>
          </cell>
          <cell r="B5264">
            <v>0.87780000000000002</v>
          </cell>
        </row>
        <row r="5265">
          <cell r="A5265">
            <v>37217</v>
          </cell>
          <cell r="B5265">
            <v>0.87919999999999998</v>
          </cell>
        </row>
        <row r="5266">
          <cell r="A5266">
            <v>37216</v>
          </cell>
          <cell r="B5266">
            <v>0.88270000000000004</v>
          </cell>
        </row>
        <row r="5267">
          <cell r="A5267">
            <v>37215</v>
          </cell>
          <cell r="B5267">
            <v>0.87809999999999999</v>
          </cell>
        </row>
        <row r="5268">
          <cell r="A5268">
            <v>37214</v>
          </cell>
          <cell r="B5268">
            <v>0.88429999999999997</v>
          </cell>
        </row>
        <row r="5269">
          <cell r="A5269">
            <v>37213</v>
          </cell>
          <cell r="B5269">
            <v>0.88419999999999999</v>
          </cell>
        </row>
        <row r="5270">
          <cell r="A5270">
            <v>37212</v>
          </cell>
          <cell r="B5270">
            <v>0.88400000000000001</v>
          </cell>
        </row>
        <row r="5271">
          <cell r="A5271">
            <v>37211</v>
          </cell>
          <cell r="B5271">
            <v>0.88190000000000002</v>
          </cell>
        </row>
        <row r="5272">
          <cell r="A5272">
            <v>37210</v>
          </cell>
          <cell r="B5272">
            <v>0.88290000000000002</v>
          </cell>
        </row>
        <row r="5273">
          <cell r="A5273">
            <v>37209</v>
          </cell>
          <cell r="B5273">
            <v>0.88029999999999997</v>
          </cell>
        </row>
        <row r="5274">
          <cell r="A5274">
            <v>37208</v>
          </cell>
          <cell r="B5274">
            <v>0.89429999999999998</v>
          </cell>
        </row>
        <row r="5275">
          <cell r="A5275">
            <v>37207</v>
          </cell>
          <cell r="B5275">
            <v>0.89439999999999997</v>
          </cell>
        </row>
        <row r="5276">
          <cell r="A5276">
            <v>37206</v>
          </cell>
          <cell r="B5276">
            <v>0.89400000000000002</v>
          </cell>
        </row>
        <row r="5277">
          <cell r="A5277">
            <v>37205</v>
          </cell>
          <cell r="B5277">
            <v>0.89459999999999995</v>
          </cell>
        </row>
        <row r="5278">
          <cell r="A5278">
            <v>37204</v>
          </cell>
          <cell r="B5278">
            <v>0.89280000000000004</v>
          </cell>
        </row>
        <row r="5279">
          <cell r="A5279">
            <v>37203</v>
          </cell>
          <cell r="B5279">
            <v>0.89739999999999998</v>
          </cell>
        </row>
        <row r="5280">
          <cell r="A5280">
            <v>37202</v>
          </cell>
          <cell r="B5280">
            <v>0.89510000000000001</v>
          </cell>
        </row>
        <row r="5281">
          <cell r="A5281">
            <v>37201</v>
          </cell>
          <cell r="B5281">
            <v>0.89770000000000005</v>
          </cell>
        </row>
        <row r="5282">
          <cell r="A5282">
            <v>37200</v>
          </cell>
          <cell r="B5282">
            <v>0.90249999999999997</v>
          </cell>
        </row>
        <row r="5283">
          <cell r="A5283">
            <v>37199</v>
          </cell>
          <cell r="B5283">
            <v>0.90239999999999998</v>
          </cell>
        </row>
        <row r="5284">
          <cell r="A5284">
            <v>37198</v>
          </cell>
          <cell r="B5284">
            <v>0.90290000000000004</v>
          </cell>
        </row>
        <row r="5285">
          <cell r="A5285">
            <v>37197</v>
          </cell>
          <cell r="B5285">
            <v>0.90239999999999998</v>
          </cell>
        </row>
        <row r="5286">
          <cell r="A5286">
            <v>37196</v>
          </cell>
          <cell r="B5286">
            <v>0.89980000000000004</v>
          </cell>
        </row>
        <row r="5287">
          <cell r="A5287">
            <v>37195</v>
          </cell>
          <cell r="B5287">
            <v>0.90449999999999997</v>
          </cell>
        </row>
        <row r="5288">
          <cell r="A5288">
            <v>37194</v>
          </cell>
          <cell r="B5288">
            <v>0.90429999999999999</v>
          </cell>
        </row>
        <row r="5289">
          <cell r="A5289">
            <v>37193</v>
          </cell>
          <cell r="B5289">
            <v>0.89229999999999998</v>
          </cell>
        </row>
        <row r="5290">
          <cell r="A5290">
            <v>37192</v>
          </cell>
          <cell r="B5290">
            <v>0.89300000000000002</v>
          </cell>
        </row>
        <row r="5291">
          <cell r="A5291">
            <v>37191</v>
          </cell>
          <cell r="B5291">
            <v>0.8921</v>
          </cell>
        </row>
        <row r="5292">
          <cell r="A5292">
            <v>37190</v>
          </cell>
          <cell r="B5292">
            <v>0.89290000000000003</v>
          </cell>
        </row>
        <row r="5293">
          <cell r="A5293">
            <v>37189</v>
          </cell>
          <cell r="B5293">
            <v>0.89319999999999999</v>
          </cell>
        </row>
        <row r="5294">
          <cell r="A5294">
            <v>37188</v>
          </cell>
          <cell r="B5294">
            <v>0.89080000000000004</v>
          </cell>
        </row>
        <row r="5295">
          <cell r="A5295">
            <v>37187</v>
          </cell>
          <cell r="B5295">
            <v>0.89159999999999995</v>
          </cell>
        </row>
        <row r="5296">
          <cell r="A5296">
            <v>37186</v>
          </cell>
          <cell r="B5296">
            <v>0.89900000000000002</v>
          </cell>
        </row>
        <row r="5297">
          <cell r="A5297">
            <v>37185</v>
          </cell>
          <cell r="B5297">
            <v>0.89849999999999997</v>
          </cell>
        </row>
        <row r="5298">
          <cell r="A5298">
            <v>37184</v>
          </cell>
          <cell r="B5298">
            <v>0.8982</v>
          </cell>
        </row>
        <row r="5299">
          <cell r="A5299">
            <v>37183</v>
          </cell>
          <cell r="B5299">
            <v>0.90439999999999998</v>
          </cell>
        </row>
        <row r="5300">
          <cell r="A5300">
            <v>37182</v>
          </cell>
          <cell r="B5300">
            <v>0.90349999999999997</v>
          </cell>
        </row>
        <row r="5301">
          <cell r="A5301">
            <v>37181</v>
          </cell>
          <cell r="B5301">
            <v>0.90839999999999999</v>
          </cell>
        </row>
        <row r="5302">
          <cell r="A5302">
            <v>37180</v>
          </cell>
          <cell r="B5302">
            <v>0.9083</v>
          </cell>
        </row>
        <row r="5303">
          <cell r="A5303">
            <v>37179</v>
          </cell>
          <cell r="B5303">
            <v>0.91069999999999995</v>
          </cell>
        </row>
        <row r="5304">
          <cell r="A5304">
            <v>37178</v>
          </cell>
          <cell r="B5304">
            <v>0.90949999999999998</v>
          </cell>
        </row>
        <row r="5305">
          <cell r="A5305">
            <v>37177</v>
          </cell>
          <cell r="B5305">
            <v>0.90969999999999995</v>
          </cell>
        </row>
        <row r="5306">
          <cell r="A5306">
            <v>37176</v>
          </cell>
          <cell r="B5306">
            <v>0.90249999999999997</v>
          </cell>
        </row>
        <row r="5307">
          <cell r="A5307">
            <v>37175</v>
          </cell>
          <cell r="B5307">
            <v>0.91059999999999997</v>
          </cell>
        </row>
        <row r="5308">
          <cell r="A5308">
            <v>37174</v>
          </cell>
          <cell r="B5308">
            <v>0.91369999999999996</v>
          </cell>
        </row>
        <row r="5309">
          <cell r="A5309">
            <v>37173</v>
          </cell>
          <cell r="B5309">
            <v>0.91990000000000005</v>
          </cell>
        </row>
        <row r="5310">
          <cell r="A5310">
            <v>37172</v>
          </cell>
          <cell r="B5310">
            <v>0.91839999999999999</v>
          </cell>
        </row>
        <row r="5311">
          <cell r="A5311">
            <v>37171</v>
          </cell>
          <cell r="B5311">
            <v>0.91700000000000004</v>
          </cell>
        </row>
        <row r="5312">
          <cell r="A5312">
            <v>37170</v>
          </cell>
          <cell r="B5312">
            <v>0.91839999999999999</v>
          </cell>
        </row>
        <row r="5313">
          <cell r="A5313">
            <v>37169</v>
          </cell>
          <cell r="B5313">
            <v>0.91720000000000002</v>
          </cell>
        </row>
        <row r="5314">
          <cell r="A5314">
            <v>37168</v>
          </cell>
          <cell r="B5314">
            <v>0.91379999999999995</v>
          </cell>
        </row>
        <row r="5315">
          <cell r="A5315">
            <v>37167</v>
          </cell>
          <cell r="B5315">
            <v>0.91900000000000004</v>
          </cell>
        </row>
        <row r="5316">
          <cell r="A5316">
            <v>37166</v>
          </cell>
          <cell r="B5316">
            <v>0.91669999999999996</v>
          </cell>
        </row>
        <row r="5317">
          <cell r="A5317">
            <v>37165</v>
          </cell>
          <cell r="B5317">
            <v>0.90959999999999996</v>
          </cell>
        </row>
        <row r="5318">
          <cell r="A5318">
            <v>37164</v>
          </cell>
          <cell r="B5318">
            <v>0.90959999999999996</v>
          </cell>
        </row>
        <row r="5319">
          <cell r="A5319">
            <v>37163</v>
          </cell>
          <cell r="B5319">
            <v>0.90959999999999996</v>
          </cell>
        </row>
        <row r="5320">
          <cell r="A5320">
            <v>37162</v>
          </cell>
          <cell r="B5320">
            <v>0.91749999999999998</v>
          </cell>
        </row>
        <row r="5321">
          <cell r="A5321">
            <v>37161</v>
          </cell>
          <cell r="B5321">
            <v>0.92349999999999999</v>
          </cell>
        </row>
        <row r="5322">
          <cell r="A5322">
            <v>37160</v>
          </cell>
          <cell r="B5322">
            <v>0.92269999999999996</v>
          </cell>
        </row>
        <row r="5323">
          <cell r="A5323">
            <v>37159</v>
          </cell>
          <cell r="B5323">
            <v>0.91579999999999995</v>
          </cell>
        </row>
        <row r="5324">
          <cell r="A5324">
            <v>37158</v>
          </cell>
          <cell r="B5324">
            <v>0.91339999999999999</v>
          </cell>
        </row>
        <row r="5325">
          <cell r="A5325">
            <v>37157</v>
          </cell>
          <cell r="B5325">
            <v>0.91339999999999999</v>
          </cell>
        </row>
        <row r="5326">
          <cell r="A5326">
            <v>37156</v>
          </cell>
          <cell r="B5326">
            <v>0.9133</v>
          </cell>
        </row>
        <row r="5327">
          <cell r="A5327">
            <v>37155</v>
          </cell>
          <cell r="B5327">
            <v>0.92720000000000002</v>
          </cell>
        </row>
        <row r="5328">
          <cell r="A5328">
            <v>37154</v>
          </cell>
          <cell r="B5328">
            <v>0.92749999999999999</v>
          </cell>
        </row>
        <row r="5329">
          <cell r="A5329">
            <v>37153</v>
          </cell>
          <cell r="B5329">
            <v>0.9274</v>
          </cell>
        </row>
        <row r="5330">
          <cell r="A5330">
            <v>37152</v>
          </cell>
          <cell r="B5330">
            <v>0.92469999999999997</v>
          </cell>
        </row>
        <row r="5331">
          <cell r="A5331">
            <v>37151</v>
          </cell>
          <cell r="B5331">
            <v>0.91910000000000003</v>
          </cell>
        </row>
        <row r="5332">
          <cell r="A5332">
            <v>37150</v>
          </cell>
          <cell r="B5332">
            <v>0.91910000000000003</v>
          </cell>
        </row>
        <row r="5333">
          <cell r="A5333">
            <v>37149</v>
          </cell>
          <cell r="B5333">
            <v>0.91910000000000003</v>
          </cell>
        </row>
        <row r="5334">
          <cell r="A5334">
            <v>37148</v>
          </cell>
          <cell r="B5334">
            <v>0.91049999999999998</v>
          </cell>
        </row>
        <row r="5335">
          <cell r="A5335">
            <v>37147</v>
          </cell>
          <cell r="B5335">
            <v>0.90639999999999998</v>
          </cell>
        </row>
        <row r="5336">
          <cell r="A5336">
            <v>37146</v>
          </cell>
          <cell r="B5336">
            <v>0.91449999999999998</v>
          </cell>
        </row>
        <row r="5337">
          <cell r="A5337">
            <v>37145</v>
          </cell>
          <cell r="B5337">
            <v>0.89900000000000002</v>
          </cell>
        </row>
        <row r="5338">
          <cell r="A5338">
            <v>37144</v>
          </cell>
          <cell r="B5338">
            <v>0.90629999999999999</v>
          </cell>
        </row>
        <row r="5339">
          <cell r="A5339">
            <v>37143</v>
          </cell>
          <cell r="B5339">
            <v>0.90739999999999998</v>
          </cell>
        </row>
        <row r="5340">
          <cell r="A5340">
            <v>37142</v>
          </cell>
          <cell r="B5340">
            <v>0.90739999999999998</v>
          </cell>
        </row>
        <row r="5341">
          <cell r="A5341">
            <v>37141</v>
          </cell>
          <cell r="B5341">
            <v>0.89559999999999995</v>
          </cell>
        </row>
        <row r="5342">
          <cell r="A5342">
            <v>37140</v>
          </cell>
          <cell r="B5342">
            <v>0.88580000000000003</v>
          </cell>
        </row>
        <row r="5343">
          <cell r="A5343">
            <v>37139</v>
          </cell>
          <cell r="B5343">
            <v>0.88839999999999997</v>
          </cell>
        </row>
        <row r="5344">
          <cell r="A5344">
            <v>37138</v>
          </cell>
          <cell r="B5344">
            <v>0.90759999999999996</v>
          </cell>
        </row>
        <row r="5345">
          <cell r="A5345">
            <v>37137</v>
          </cell>
          <cell r="B5345">
            <v>0.91039999999999999</v>
          </cell>
        </row>
        <row r="5346">
          <cell r="A5346">
            <v>37136</v>
          </cell>
          <cell r="B5346">
            <v>0.9123</v>
          </cell>
        </row>
        <row r="5347">
          <cell r="A5347">
            <v>37135</v>
          </cell>
          <cell r="B5347">
            <v>0.91110000000000002</v>
          </cell>
        </row>
        <row r="5348">
          <cell r="A5348">
            <v>37134</v>
          </cell>
          <cell r="B5348">
            <v>0.91639999999999999</v>
          </cell>
        </row>
        <row r="5349">
          <cell r="A5349">
            <v>37133</v>
          </cell>
          <cell r="B5349">
            <v>0.90980000000000005</v>
          </cell>
        </row>
        <row r="5350">
          <cell r="A5350">
            <v>37132</v>
          </cell>
          <cell r="B5350">
            <v>0.91120000000000001</v>
          </cell>
        </row>
        <row r="5351">
          <cell r="A5351">
            <v>37131</v>
          </cell>
          <cell r="B5351">
            <v>0.91159999999999997</v>
          </cell>
        </row>
        <row r="5352">
          <cell r="A5352">
            <v>37130</v>
          </cell>
          <cell r="B5352">
            <v>0.91390000000000005</v>
          </cell>
        </row>
        <row r="5353">
          <cell r="A5353">
            <v>37129</v>
          </cell>
          <cell r="B5353">
            <v>0.91390000000000005</v>
          </cell>
        </row>
        <row r="5354">
          <cell r="A5354">
            <v>37128</v>
          </cell>
          <cell r="B5354">
            <v>0.91310000000000002</v>
          </cell>
        </row>
        <row r="5355">
          <cell r="A5355">
            <v>37127</v>
          </cell>
          <cell r="B5355">
            <v>0.91449999999999998</v>
          </cell>
        </row>
        <row r="5356">
          <cell r="A5356">
            <v>37126</v>
          </cell>
          <cell r="B5356">
            <v>0.91449999999999998</v>
          </cell>
        </row>
        <row r="5357">
          <cell r="A5357">
            <v>37125</v>
          </cell>
          <cell r="B5357">
            <v>0.91669999999999996</v>
          </cell>
        </row>
        <row r="5358">
          <cell r="A5358">
            <v>37124</v>
          </cell>
          <cell r="B5358">
            <v>0.91379999999999995</v>
          </cell>
        </row>
        <row r="5359">
          <cell r="A5359">
            <v>37123</v>
          </cell>
          <cell r="B5359">
            <v>0.91610000000000003</v>
          </cell>
        </row>
        <row r="5360">
          <cell r="A5360">
            <v>37122</v>
          </cell>
          <cell r="B5360">
            <v>0.91610000000000003</v>
          </cell>
        </row>
        <row r="5361">
          <cell r="A5361">
            <v>37121</v>
          </cell>
          <cell r="B5361">
            <v>0.91769999999999996</v>
          </cell>
        </row>
        <row r="5362">
          <cell r="A5362">
            <v>37120</v>
          </cell>
          <cell r="B5362">
            <v>0.91249999999999998</v>
          </cell>
        </row>
        <row r="5363">
          <cell r="A5363">
            <v>37119</v>
          </cell>
          <cell r="B5363">
            <v>0.91279999999999994</v>
          </cell>
        </row>
        <row r="5364">
          <cell r="A5364">
            <v>37118</v>
          </cell>
          <cell r="B5364">
            <v>0.90290000000000004</v>
          </cell>
        </row>
        <row r="5365">
          <cell r="A5365">
            <v>37117</v>
          </cell>
          <cell r="B5365">
            <v>0.8972</v>
          </cell>
        </row>
        <row r="5366">
          <cell r="A5366">
            <v>37116</v>
          </cell>
          <cell r="B5366">
            <v>0.89349999999999996</v>
          </cell>
        </row>
        <row r="5367">
          <cell r="A5367">
            <v>37115</v>
          </cell>
          <cell r="B5367">
            <v>0.89419999999999999</v>
          </cell>
        </row>
        <row r="5368">
          <cell r="A5368">
            <v>37114</v>
          </cell>
          <cell r="B5368">
            <v>0.89359999999999995</v>
          </cell>
        </row>
        <row r="5369">
          <cell r="A5369">
            <v>37113</v>
          </cell>
          <cell r="B5369">
            <v>0.89170000000000005</v>
          </cell>
        </row>
        <row r="5370">
          <cell r="A5370">
            <v>37112</v>
          </cell>
          <cell r="B5370">
            <v>0.87990000000000002</v>
          </cell>
        </row>
        <row r="5371">
          <cell r="A5371">
            <v>37111</v>
          </cell>
          <cell r="B5371">
            <v>0.87739999999999996</v>
          </cell>
        </row>
        <row r="5372">
          <cell r="A5372">
            <v>37110</v>
          </cell>
          <cell r="B5372">
            <v>0.88170000000000004</v>
          </cell>
        </row>
        <row r="5373">
          <cell r="A5373">
            <v>37109</v>
          </cell>
          <cell r="B5373">
            <v>0.88370000000000004</v>
          </cell>
        </row>
        <row r="5374">
          <cell r="A5374">
            <v>37108</v>
          </cell>
          <cell r="B5374">
            <v>0.88349999999999995</v>
          </cell>
        </row>
        <row r="5375">
          <cell r="A5375">
            <v>37107</v>
          </cell>
          <cell r="B5375">
            <v>0.88360000000000005</v>
          </cell>
        </row>
        <row r="5376">
          <cell r="A5376">
            <v>37106</v>
          </cell>
          <cell r="B5376">
            <v>0.88370000000000004</v>
          </cell>
        </row>
        <row r="5377">
          <cell r="A5377">
            <v>37105</v>
          </cell>
          <cell r="B5377">
            <v>0.88080000000000003</v>
          </cell>
        </row>
        <row r="5378">
          <cell r="A5378">
            <v>37104</v>
          </cell>
          <cell r="B5378">
            <v>0.87539999999999996</v>
          </cell>
        </row>
        <row r="5379">
          <cell r="A5379">
            <v>37103</v>
          </cell>
          <cell r="B5379">
            <v>0.87419999999999998</v>
          </cell>
        </row>
        <row r="5380">
          <cell r="A5380">
            <v>37102</v>
          </cell>
          <cell r="B5380">
            <v>0.87680000000000002</v>
          </cell>
        </row>
        <row r="5381">
          <cell r="A5381">
            <v>37101</v>
          </cell>
          <cell r="B5381">
            <v>0.87690000000000001</v>
          </cell>
        </row>
        <row r="5382">
          <cell r="A5382">
            <v>37100</v>
          </cell>
          <cell r="B5382">
            <v>0.87680000000000002</v>
          </cell>
        </row>
        <row r="5383">
          <cell r="A5383">
            <v>37099</v>
          </cell>
          <cell r="B5383">
            <v>0.87739999999999996</v>
          </cell>
        </row>
        <row r="5384">
          <cell r="A5384">
            <v>37098</v>
          </cell>
          <cell r="B5384">
            <v>0.88</v>
          </cell>
        </row>
        <row r="5385">
          <cell r="A5385">
            <v>37097</v>
          </cell>
          <cell r="B5385">
            <v>0.87649999999999995</v>
          </cell>
        </row>
        <row r="5386">
          <cell r="A5386">
            <v>37096</v>
          </cell>
          <cell r="B5386">
            <v>0.86890000000000001</v>
          </cell>
        </row>
        <row r="5387">
          <cell r="A5387">
            <v>37095</v>
          </cell>
          <cell r="B5387">
            <v>0.87150000000000005</v>
          </cell>
        </row>
        <row r="5388">
          <cell r="A5388">
            <v>37094</v>
          </cell>
          <cell r="B5388">
            <v>0.87070000000000003</v>
          </cell>
        </row>
        <row r="5389">
          <cell r="A5389">
            <v>37093</v>
          </cell>
          <cell r="B5389">
            <v>0.87139999999999995</v>
          </cell>
        </row>
        <row r="5390">
          <cell r="A5390">
            <v>37092</v>
          </cell>
          <cell r="B5390">
            <v>0.87109999999999999</v>
          </cell>
        </row>
        <row r="5391">
          <cell r="A5391">
            <v>37091</v>
          </cell>
          <cell r="B5391">
            <v>0.87260000000000004</v>
          </cell>
        </row>
        <row r="5392">
          <cell r="A5392">
            <v>37090</v>
          </cell>
          <cell r="B5392">
            <v>0.85909999999999997</v>
          </cell>
        </row>
        <row r="5393">
          <cell r="A5393">
            <v>37089</v>
          </cell>
          <cell r="B5393">
            <v>0.85470000000000002</v>
          </cell>
        </row>
        <row r="5394">
          <cell r="A5394">
            <v>37088</v>
          </cell>
          <cell r="B5394">
            <v>0.85419999999999996</v>
          </cell>
        </row>
        <row r="5395">
          <cell r="A5395">
            <v>37087</v>
          </cell>
          <cell r="B5395">
            <v>0.85419999999999996</v>
          </cell>
        </row>
        <row r="5396">
          <cell r="A5396">
            <v>37086</v>
          </cell>
          <cell r="B5396">
            <v>0.85429999999999995</v>
          </cell>
        </row>
        <row r="5397">
          <cell r="A5397">
            <v>37085</v>
          </cell>
          <cell r="B5397">
            <v>0.85360000000000003</v>
          </cell>
        </row>
        <row r="5398">
          <cell r="A5398">
            <v>37084</v>
          </cell>
          <cell r="B5398">
            <v>0.85899999999999999</v>
          </cell>
        </row>
        <row r="5399">
          <cell r="A5399">
            <v>37083</v>
          </cell>
          <cell r="B5399">
            <v>0.85550000000000004</v>
          </cell>
        </row>
        <row r="5400">
          <cell r="A5400">
            <v>37082</v>
          </cell>
          <cell r="B5400">
            <v>0.84809999999999997</v>
          </cell>
        </row>
        <row r="5401">
          <cell r="A5401">
            <v>37081</v>
          </cell>
          <cell r="B5401">
            <v>0.84660000000000002</v>
          </cell>
        </row>
        <row r="5402">
          <cell r="A5402">
            <v>37080</v>
          </cell>
          <cell r="B5402">
            <v>0.84640000000000004</v>
          </cell>
        </row>
        <row r="5403">
          <cell r="A5403">
            <v>37079</v>
          </cell>
          <cell r="B5403">
            <v>0.84689999999999999</v>
          </cell>
        </row>
        <row r="5404">
          <cell r="A5404">
            <v>37078</v>
          </cell>
          <cell r="B5404">
            <v>0.83730000000000004</v>
          </cell>
        </row>
        <row r="5405">
          <cell r="A5405">
            <v>37077</v>
          </cell>
          <cell r="B5405">
            <v>0.84609999999999996</v>
          </cell>
        </row>
        <row r="5406">
          <cell r="A5406">
            <v>37076</v>
          </cell>
          <cell r="B5406">
            <v>0.8498</v>
          </cell>
        </row>
        <row r="5407">
          <cell r="A5407">
            <v>37075</v>
          </cell>
          <cell r="B5407">
            <v>0.84670000000000001</v>
          </cell>
        </row>
        <row r="5408">
          <cell r="A5408">
            <v>37074</v>
          </cell>
          <cell r="B5408">
            <v>0.84950000000000003</v>
          </cell>
        </row>
        <row r="5409">
          <cell r="A5409">
            <v>37073</v>
          </cell>
          <cell r="B5409">
            <v>0.84950000000000003</v>
          </cell>
        </row>
        <row r="5410">
          <cell r="A5410">
            <v>37072</v>
          </cell>
          <cell r="B5410">
            <v>0.84899999999999998</v>
          </cell>
        </row>
        <row r="5411">
          <cell r="A5411">
            <v>37071</v>
          </cell>
          <cell r="B5411">
            <v>0.84430000000000005</v>
          </cell>
        </row>
        <row r="5412">
          <cell r="A5412">
            <v>37070</v>
          </cell>
          <cell r="B5412">
            <v>0.86009999999999998</v>
          </cell>
        </row>
        <row r="5413">
          <cell r="A5413">
            <v>37069</v>
          </cell>
          <cell r="B5413">
            <v>0.86329999999999996</v>
          </cell>
        </row>
        <row r="5414">
          <cell r="A5414">
            <v>37068</v>
          </cell>
          <cell r="B5414">
            <v>0.85909999999999997</v>
          </cell>
        </row>
        <row r="5415">
          <cell r="A5415">
            <v>37067</v>
          </cell>
          <cell r="B5415">
            <v>0.85660000000000003</v>
          </cell>
        </row>
        <row r="5416">
          <cell r="A5416">
            <v>37066</v>
          </cell>
          <cell r="B5416">
            <v>0.85719999999999996</v>
          </cell>
        </row>
        <row r="5417">
          <cell r="A5417">
            <v>37065</v>
          </cell>
          <cell r="B5417">
            <v>0.85660000000000003</v>
          </cell>
        </row>
        <row r="5418">
          <cell r="A5418">
            <v>37064</v>
          </cell>
          <cell r="B5418">
            <v>0.85529999999999995</v>
          </cell>
        </row>
        <row r="5419">
          <cell r="A5419">
            <v>37063</v>
          </cell>
          <cell r="B5419">
            <v>0.85450000000000004</v>
          </cell>
        </row>
        <row r="5420">
          <cell r="A5420">
            <v>37062</v>
          </cell>
          <cell r="B5420">
            <v>0.85399999999999998</v>
          </cell>
        </row>
        <row r="5421">
          <cell r="A5421">
            <v>37061</v>
          </cell>
          <cell r="B5421">
            <v>0.86119999999999997</v>
          </cell>
        </row>
        <row r="5422">
          <cell r="A5422">
            <v>37060</v>
          </cell>
          <cell r="B5422">
            <v>0.86309999999999998</v>
          </cell>
        </row>
        <row r="5423">
          <cell r="A5423">
            <v>37059</v>
          </cell>
          <cell r="B5423">
            <v>0.86309999999999998</v>
          </cell>
        </row>
        <row r="5424">
          <cell r="A5424">
            <v>37058</v>
          </cell>
          <cell r="B5424">
            <v>0.86160000000000003</v>
          </cell>
        </row>
        <row r="5425">
          <cell r="A5425">
            <v>37057</v>
          </cell>
          <cell r="B5425">
            <v>0.86109999999999998</v>
          </cell>
        </row>
        <row r="5426">
          <cell r="A5426">
            <v>37056</v>
          </cell>
          <cell r="B5426">
            <v>0.85419999999999996</v>
          </cell>
        </row>
        <row r="5427">
          <cell r="A5427">
            <v>37055</v>
          </cell>
          <cell r="B5427">
            <v>0.85209999999999997</v>
          </cell>
        </row>
        <row r="5428">
          <cell r="A5428">
            <v>37054</v>
          </cell>
          <cell r="B5428">
            <v>0.84330000000000005</v>
          </cell>
        </row>
        <row r="5429">
          <cell r="A5429">
            <v>37053</v>
          </cell>
          <cell r="B5429">
            <v>0.84970000000000001</v>
          </cell>
        </row>
        <row r="5430">
          <cell r="A5430">
            <v>37052</v>
          </cell>
          <cell r="B5430">
            <v>0.85019999999999996</v>
          </cell>
        </row>
        <row r="5431">
          <cell r="A5431">
            <v>37051</v>
          </cell>
          <cell r="B5431">
            <v>0.85029999999999994</v>
          </cell>
        </row>
        <row r="5432">
          <cell r="A5432">
            <v>37050</v>
          </cell>
          <cell r="B5432">
            <v>0.84989999999999999</v>
          </cell>
        </row>
        <row r="5433">
          <cell r="A5433">
            <v>37049</v>
          </cell>
          <cell r="B5433">
            <v>0.8488</v>
          </cell>
        </row>
        <row r="5434">
          <cell r="A5434">
            <v>37048</v>
          </cell>
          <cell r="B5434">
            <v>0.85389999999999999</v>
          </cell>
        </row>
        <row r="5435">
          <cell r="A5435">
            <v>37047</v>
          </cell>
          <cell r="B5435">
            <v>0.8458</v>
          </cell>
        </row>
        <row r="5436">
          <cell r="A5436">
            <v>37046</v>
          </cell>
          <cell r="B5436">
            <v>0.84789999999999999</v>
          </cell>
        </row>
        <row r="5437">
          <cell r="A5437">
            <v>37045</v>
          </cell>
          <cell r="B5437">
            <v>0.84789999999999999</v>
          </cell>
        </row>
        <row r="5438">
          <cell r="A5438">
            <v>37044</v>
          </cell>
          <cell r="B5438">
            <v>0.84789999999999999</v>
          </cell>
        </row>
        <row r="5439">
          <cell r="A5439">
            <v>37043</v>
          </cell>
          <cell r="B5439">
            <v>0.84560000000000002</v>
          </cell>
        </row>
        <row r="5440">
          <cell r="A5440">
            <v>37042</v>
          </cell>
          <cell r="B5440">
            <v>0.85699999999999998</v>
          </cell>
        </row>
        <row r="5441">
          <cell r="A5441">
            <v>37041</v>
          </cell>
          <cell r="B5441">
            <v>0.85370000000000001</v>
          </cell>
        </row>
        <row r="5442">
          <cell r="A5442">
            <v>37040</v>
          </cell>
          <cell r="B5442">
            <v>0.85960000000000003</v>
          </cell>
        </row>
        <row r="5443">
          <cell r="A5443">
            <v>37039</v>
          </cell>
          <cell r="B5443">
            <v>0.85950000000000004</v>
          </cell>
        </row>
        <row r="5444">
          <cell r="A5444">
            <v>37038</v>
          </cell>
          <cell r="B5444">
            <v>0.85950000000000004</v>
          </cell>
        </row>
        <row r="5445">
          <cell r="A5445">
            <v>37037</v>
          </cell>
          <cell r="B5445">
            <v>0.86019999999999996</v>
          </cell>
        </row>
        <row r="5446">
          <cell r="A5446">
            <v>37036</v>
          </cell>
          <cell r="B5446">
            <v>0.8569</v>
          </cell>
        </row>
        <row r="5447">
          <cell r="A5447">
            <v>37035</v>
          </cell>
          <cell r="B5447">
            <v>0.85640000000000005</v>
          </cell>
        </row>
        <row r="5448">
          <cell r="A5448">
            <v>37034</v>
          </cell>
          <cell r="B5448">
            <v>0.86480000000000001</v>
          </cell>
        </row>
        <row r="5449">
          <cell r="A5449">
            <v>37033</v>
          </cell>
          <cell r="B5449">
            <v>0.877</v>
          </cell>
        </row>
        <row r="5450">
          <cell r="A5450">
            <v>37032</v>
          </cell>
          <cell r="B5450">
            <v>0.88100000000000001</v>
          </cell>
        </row>
        <row r="5451">
          <cell r="A5451">
            <v>37031</v>
          </cell>
          <cell r="B5451">
            <v>0.88100000000000001</v>
          </cell>
        </row>
        <row r="5452">
          <cell r="A5452">
            <v>37030</v>
          </cell>
          <cell r="B5452">
            <v>0.87980000000000003</v>
          </cell>
        </row>
        <row r="5453">
          <cell r="A5453">
            <v>37029</v>
          </cell>
          <cell r="B5453">
            <v>0.88239999999999996</v>
          </cell>
        </row>
        <row r="5454">
          <cell r="A5454">
            <v>37028</v>
          </cell>
          <cell r="B5454">
            <v>0.88280000000000003</v>
          </cell>
        </row>
        <row r="5455">
          <cell r="A5455">
            <v>37027</v>
          </cell>
          <cell r="B5455">
            <v>0.87790000000000001</v>
          </cell>
        </row>
        <row r="5456">
          <cell r="A5456">
            <v>37026</v>
          </cell>
          <cell r="B5456">
            <v>0.87429999999999997</v>
          </cell>
        </row>
        <row r="5457">
          <cell r="A5457">
            <v>37025</v>
          </cell>
          <cell r="B5457">
            <v>0.87609999999999999</v>
          </cell>
        </row>
        <row r="5458">
          <cell r="A5458">
            <v>37024</v>
          </cell>
          <cell r="B5458">
            <v>0.875</v>
          </cell>
        </row>
        <row r="5459">
          <cell r="A5459">
            <v>37023</v>
          </cell>
          <cell r="B5459">
            <v>0.87660000000000005</v>
          </cell>
        </row>
        <row r="5460">
          <cell r="A5460">
            <v>37022</v>
          </cell>
          <cell r="B5460">
            <v>0.88119999999999998</v>
          </cell>
        </row>
        <row r="5461">
          <cell r="A5461">
            <v>37021</v>
          </cell>
          <cell r="B5461">
            <v>0.88480000000000003</v>
          </cell>
        </row>
        <row r="5462">
          <cell r="A5462">
            <v>37020</v>
          </cell>
          <cell r="B5462">
            <v>0.88349999999999995</v>
          </cell>
        </row>
        <row r="5463">
          <cell r="A5463">
            <v>37019</v>
          </cell>
          <cell r="B5463">
            <v>0.88959999999999995</v>
          </cell>
        </row>
        <row r="5464">
          <cell r="A5464">
            <v>37018</v>
          </cell>
          <cell r="B5464">
            <v>0.89359999999999995</v>
          </cell>
        </row>
        <row r="5465">
          <cell r="A5465">
            <v>37017</v>
          </cell>
          <cell r="B5465">
            <v>0.89249999999999996</v>
          </cell>
        </row>
        <row r="5466">
          <cell r="A5466">
            <v>37016</v>
          </cell>
          <cell r="B5466">
            <v>0.89349999999999996</v>
          </cell>
        </row>
        <row r="5467">
          <cell r="A5467">
            <v>37015</v>
          </cell>
          <cell r="B5467">
            <v>0.88990000000000002</v>
          </cell>
        </row>
        <row r="5468">
          <cell r="A5468">
            <v>37014</v>
          </cell>
          <cell r="B5468">
            <v>0.89300000000000002</v>
          </cell>
        </row>
        <row r="5469">
          <cell r="A5469">
            <v>37013</v>
          </cell>
          <cell r="B5469">
            <v>0.89219999999999999</v>
          </cell>
        </row>
        <row r="5470">
          <cell r="A5470">
            <v>37012</v>
          </cell>
          <cell r="B5470">
            <v>0.88700000000000001</v>
          </cell>
        </row>
        <row r="5471">
          <cell r="A5471">
            <v>37011</v>
          </cell>
          <cell r="B5471">
            <v>0.88959999999999995</v>
          </cell>
        </row>
        <row r="5472">
          <cell r="A5472">
            <v>37010</v>
          </cell>
          <cell r="B5472">
            <v>0.88959999999999995</v>
          </cell>
        </row>
        <row r="5473">
          <cell r="A5473">
            <v>37009</v>
          </cell>
          <cell r="B5473">
            <v>0.89039999999999997</v>
          </cell>
        </row>
        <row r="5474">
          <cell r="A5474">
            <v>37008</v>
          </cell>
          <cell r="B5474">
            <v>0.90339999999999998</v>
          </cell>
        </row>
        <row r="5475">
          <cell r="A5475">
            <v>37007</v>
          </cell>
          <cell r="B5475">
            <v>0.89580000000000004</v>
          </cell>
        </row>
        <row r="5476">
          <cell r="A5476">
            <v>37006</v>
          </cell>
          <cell r="B5476">
            <v>0.89370000000000005</v>
          </cell>
        </row>
        <row r="5477">
          <cell r="A5477">
            <v>37005</v>
          </cell>
          <cell r="B5477">
            <v>0.89780000000000004</v>
          </cell>
        </row>
        <row r="5478">
          <cell r="A5478">
            <v>37004</v>
          </cell>
          <cell r="B5478">
            <v>0.90139999999999998</v>
          </cell>
        </row>
        <row r="5479">
          <cell r="A5479">
            <v>37003</v>
          </cell>
          <cell r="B5479">
            <v>0.90139999999999998</v>
          </cell>
        </row>
        <row r="5480">
          <cell r="A5480">
            <v>37002</v>
          </cell>
          <cell r="B5480">
            <v>0.90280000000000005</v>
          </cell>
        </row>
        <row r="5481">
          <cell r="A5481">
            <v>37001</v>
          </cell>
          <cell r="B5481">
            <v>0.8962</v>
          </cell>
        </row>
        <row r="5482">
          <cell r="A5482">
            <v>37000</v>
          </cell>
          <cell r="B5482">
            <v>0.88490000000000002</v>
          </cell>
        </row>
        <row r="5483">
          <cell r="A5483">
            <v>36999</v>
          </cell>
          <cell r="B5483">
            <v>0.88200000000000001</v>
          </cell>
        </row>
        <row r="5484">
          <cell r="A5484">
            <v>36998</v>
          </cell>
          <cell r="B5484">
            <v>0.88660000000000005</v>
          </cell>
        </row>
        <row r="5485">
          <cell r="A5485">
            <v>36997</v>
          </cell>
          <cell r="B5485">
            <v>0.8881</v>
          </cell>
        </row>
        <row r="5486">
          <cell r="A5486">
            <v>36996</v>
          </cell>
          <cell r="B5486">
            <v>0.8881</v>
          </cell>
        </row>
        <row r="5487">
          <cell r="A5487">
            <v>36995</v>
          </cell>
          <cell r="B5487">
            <v>0.8881</v>
          </cell>
        </row>
        <row r="5488">
          <cell r="A5488">
            <v>36994</v>
          </cell>
          <cell r="B5488">
            <v>0.89170000000000005</v>
          </cell>
        </row>
        <row r="5489">
          <cell r="A5489">
            <v>36993</v>
          </cell>
          <cell r="B5489">
            <v>0.88700000000000001</v>
          </cell>
        </row>
        <row r="5490">
          <cell r="A5490">
            <v>36992</v>
          </cell>
          <cell r="B5490">
            <v>0.88759999999999994</v>
          </cell>
        </row>
        <row r="5491">
          <cell r="A5491">
            <v>36991</v>
          </cell>
          <cell r="B5491">
            <v>0.89639999999999997</v>
          </cell>
        </row>
        <row r="5492">
          <cell r="A5492">
            <v>36990</v>
          </cell>
          <cell r="B5492">
            <v>0.90280000000000005</v>
          </cell>
        </row>
        <row r="5493">
          <cell r="A5493">
            <v>36989</v>
          </cell>
          <cell r="B5493">
            <v>0.90280000000000005</v>
          </cell>
        </row>
        <row r="5494">
          <cell r="A5494">
            <v>36988</v>
          </cell>
          <cell r="B5494">
            <v>0.90310000000000001</v>
          </cell>
        </row>
        <row r="5495">
          <cell r="A5495">
            <v>36987</v>
          </cell>
          <cell r="B5495">
            <v>0.89390000000000003</v>
          </cell>
        </row>
        <row r="5496">
          <cell r="A5496">
            <v>36986</v>
          </cell>
          <cell r="B5496">
            <v>0.9012</v>
          </cell>
        </row>
        <row r="5497">
          <cell r="A5497">
            <v>36985</v>
          </cell>
          <cell r="B5497">
            <v>0.89610000000000001</v>
          </cell>
        </row>
        <row r="5498">
          <cell r="A5498">
            <v>36984</v>
          </cell>
          <cell r="B5498">
            <v>0.87939999999999996</v>
          </cell>
        </row>
        <row r="5499">
          <cell r="A5499">
            <v>36983</v>
          </cell>
          <cell r="B5499">
            <v>0.87419999999999998</v>
          </cell>
        </row>
        <row r="5500">
          <cell r="A5500">
            <v>36982</v>
          </cell>
          <cell r="B5500">
            <v>0.87419999999999998</v>
          </cell>
        </row>
        <row r="5501">
          <cell r="A5501">
            <v>36981</v>
          </cell>
          <cell r="B5501">
            <v>0.87870000000000004</v>
          </cell>
        </row>
        <row r="5502">
          <cell r="A5502">
            <v>36980</v>
          </cell>
          <cell r="B5502">
            <v>0.88249999999999995</v>
          </cell>
        </row>
        <row r="5503">
          <cell r="A5503">
            <v>36979</v>
          </cell>
          <cell r="B5503">
            <v>0.88600000000000001</v>
          </cell>
        </row>
        <row r="5504">
          <cell r="A5504">
            <v>36978</v>
          </cell>
          <cell r="B5504">
            <v>0.89300000000000002</v>
          </cell>
        </row>
        <row r="5505">
          <cell r="A5505">
            <v>36977</v>
          </cell>
          <cell r="B5505">
            <v>0.89559999999999995</v>
          </cell>
        </row>
        <row r="5506">
          <cell r="A5506">
            <v>36976</v>
          </cell>
          <cell r="B5506">
            <v>0.89180000000000004</v>
          </cell>
        </row>
        <row r="5507">
          <cell r="A5507">
            <v>36975</v>
          </cell>
          <cell r="B5507">
            <v>0.88980000000000004</v>
          </cell>
        </row>
        <row r="5508">
          <cell r="A5508">
            <v>36974</v>
          </cell>
          <cell r="B5508">
            <v>0.88970000000000005</v>
          </cell>
        </row>
        <row r="5509">
          <cell r="A5509">
            <v>36973</v>
          </cell>
          <cell r="B5509">
            <v>0.88719999999999999</v>
          </cell>
        </row>
        <row r="5510">
          <cell r="A5510">
            <v>36972</v>
          </cell>
          <cell r="B5510">
            <v>0.89570000000000005</v>
          </cell>
        </row>
        <row r="5511">
          <cell r="A5511">
            <v>36971</v>
          </cell>
          <cell r="B5511">
            <v>0.90820000000000001</v>
          </cell>
        </row>
        <row r="5512">
          <cell r="A5512">
            <v>36970</v>
          </cell>
          <cell r="B5512">
            <v>0.89829999999999999</v>
          </cell>
        </row>
        <row r="5513">
          <cell r="A5513">
            <v>36969</v>
          </cell>
          <cell r="B5513">
            <v>0.89690000000000003</v>
          </cell>
        </row>
        <row r="5514">
          <cell r="A5514">
            <v>36968</v>
          </cell>
          <cell r="B5514">
            <v>0.89690000000000003</v>
          </cell>
        </row>
        <row r="5515">
          <cell r="A5515">
            <v>36967</v>
          </cell>
          <cell r="B5515">
            <v>0.89580000000000004</v>
          </cell>
        </row>
        <row r="5516">
          <cell r="A5516">
            <v>36966</v>
          </cell>
          <cell r="B5516">
            <v>0.89929999999999999</v>
          </cell>
        </row>
        <row r="5517">
          <cell r="A5517">
            <v>36965</v>
          </cell>
          <cell r="B5517">
            <v>0.91080000000000005</v>
          </cell>
        </row>
        <row r="5518">
          <cell r="A5518">
            <v>36964</v>
          </cell>
          <cell r="B5518">
            <v>0.91459999999999997</v>
          </cell>
        </row>
        <row r="5519">
          <cell r="A5519">
            <v>36963</v>
          </cell>
          <cell r="B5519">
            <v>0.92969999999999997</v>
          </cell>
        </row>
        <row r="5520">
          <cell r="A5520">
            <v>36962</v>
          </cell>
          <cell r="B5520">
            <v>0.93179999999999996</v>
          </cell>
        </row>
        <row r="5521">
          <cell r="A5521">
            <v>36961</v>
          </cell>
          <cell r="B5521">
            <v>0.93400000000000005</v>
          </cell>
        </row>
        <row r="5522">
          <cell r="A5522">
            <v>36960</v>
          </cell>
          <cell r="B5522">
            <v>0.93230000000000002</v>
          </cell>
        </row>
        <row r="5523">
          <cell r="A5523">
            <v>36959</v>
          </cell>
          <cell r="B5523">
            <v>0.93149999999999999</v>
          </cell>
        </row>
        <row r="5524">
          <cell r="A5524">
            <v>36958</v>
          </cell>
          <cell r="B5524">
            <v>0.9294</v>
          </cell>
        </row>
        <row r="5525">
          <cell r="A5525">
            <v>36957</v>
          </cell>
          <cell r="B5525">
            <v>0.93430000000000002</v>
          </cell>
        </row>
        <row r="5526">
          <cell r="A5526">
            <v>36956</v>
          </cell>
          <cell r="B5526">
            <v>0.92930000000000001</v>
          </cell>
        </row>
        <row r="5527">
          <cell r="A5527">
            <v>36955</v>
          </cell>
          <cell r="B5527">
            <v>0.93530000000000002</v>
          </cell>
        </row>
        <row r="5528">
          <cell r="A5528">
            <v>36954</v>
          </cell>
          <cell r="B5528">
            <v>0.93530000000000002</v>
          </cell>
        </row>
        <row r="5529">
          <cell r="A5529">
            <v>36953</v>
          </cell>
          <cell r="B5529">
            <v>0.93489999999999995</v>
          </cell>
        </row>
        <row r="5530">
          <cell r="A5530">
            <v>36952</v>
          </cell>
          <cell r="B5530">
            <v>0.92920000000000003</v>
          </cell>
        </row>
        <row r="5531">
          <cell r="A5531">
            <v>36951</v>
          </cell>
          <cell r="B5531">
            <v>0.92320000000000002</v>
          </cell>
        </row>
        <row r="5532">
          <cell r="A5532">
            <v>36950</v>
          </cell>
          <cell r="B5532">
            <v>0.91749999999999998</v>
          </cell>
        </row>
        <row r="5533">
          <cell r="A5533">
            <v>36949</v>
          </cell>
          <cell r="B5533">
            <v>0.91149999999999998</v>
          </cell>
        </row>
        <row r="5534">
          <cell r="A5534">
            <v>36948</v>
          </cell>
          <cell r="B5534">
            <v>0.91900000000000004</v>
          </cell>
        </row>
        <row r="5535">
          <cell r="A5535">
            <v>36947</v>
          </cell>
          <cell r="B5535">
            <v>0.91900000000000004</v>
          </cell>
        </row>
        <row r="5536">
          <cell r="A5536">
            <v>36946</v>
          </cell>
          <cell r="B5536">
            <v>0.91900000000000004</v>
          </cell>
        </row>
        <row r="5537">
          <cell r="A5537">
            <v>36945</v>
          </cell>
          <cell r="B5537">
            <v>0.90539999999999998</v>
          </cell>
        </row>
        <row r="5538">
          <cell r="A5538">
            <v>36944</v>
          </cell>
          <cell r="B5538">
            <v>0.90890000000000004</v>
          </cell>
        </row>
        <row r="5539">
          <cell r="A5539">
            <v>36943</v>
          </cell>
          <cell r="B5539">
            <v>0.91149999999999998</v>
          </cell>
        </row>
        <row r="5540">
          <cell r="A5540">
            <v>36942</v>
          </cell>
          <cell r="B5540">
            <v>0.92149999999999999</v>
          </cell>
        </row>
        <row r="5541">
          <cell r="A5541">
            <v>36941</v>
          </cell>
          <cell r="B5541">
            <v>0.91420000000000001</v>
          </cell>
        </row>
        <row r="5542">
          <cell r="A5542">
            <v>36940</v>
          </cell>
          <cell r="B5542">
            <v>0.91420000000000001</v>
          </cell>
        </row>
        <row r="5543">
          <cell r="A5543">
            <v>36939</v>
          </cell>
          <cell r="B5543">
            <v>0.91469999999999996</v>
          </cell>
        </row>
        <row r="5544">
          <cell r="A5544">
            <v>36938</v>
          </cell>
          <cell r="B5544">
            <v>0.90429999999999999</v>
          </cell>
        </row>
        <row r="5545">
          <cell r="A5545">
            <v>36937</v>
          </cell>
          <cell r="B5545">
            <v>0.91739999999999999</v>
          </cell>
        </row>
        <row r="5546">
          <cell r="A5546">
            <v>36936</v>
          </cell>
          <cell r="B5546">
            <v>0.92090000000000005</v>
          </cell>
        </row>
        <row r="5547">
          <cell r="A5547">
            <v>36935</v>
          </cell>
          <cell r="B5547">
            <v>0.93140000000000001</v>
          </cell>
        </row>
        <row r="5548">
          <cell r="A5548">
            <v>36934</v>
          </cell>
          <cell r="B5548">
            <v>0.92490000000000006</v>
          </cell>
        </row>
        <row r="5549">
          <cell r="A5549">
            <v>36933</v>
          </cell>
          <cell r="B5549">
            <v>0.9254</v>
          </cell>
        </row>
        <row r="5550">
          <cell r="A5550">
            <v>36932</v>
          </cell>
          <cell r="B5550">
            <v>0.9254</v>
          </cell>
        </row>
        <row r="5551">
          <cell r="A5551">
            <v>36931</v>
          </cell>
          <cell r="B5551">
            <v>0.91859999999999997</v>
          </cell>
        </row>
        <row r="5552">
          <cell r="A5552">
            <v>36930</v>
          </cell>
          <cell r="B5552">
            <v>0.92889999999999995</v>
          </cell>
        </row>
        <row r="5553">
          <cell r="A5553">
            <v>36929</v>
          </cell>
          <cell r="B5553">
            <v>0.92920000000000003</v>
          </cell>
        </row>
        <row r="5554">
          <cell r="A5554">
            <v>36928</v>
          </cell>
          <cell r="B5554">
            <v>0.93840000000000001</v>
          </cell>
        </row>
        <row r="5555">
          <cell r="A5555">
            <v>36927</v>
          </cell>
          <cell r="B5555">
            <v>0.93589999999999995</v>
          </cell>
        </row>
        <row r="5556">
          <cell r="A5556">
            <v>36926</v>
          </cell>
          <cell r="B5556">
            <v>0.93589999999999995</v>
          </cell>
        </row>
        <row r="5557">
          <cell r="A5557">
            <v>36925</v>
          </cell>
          <cell r="B5557">
            <v>0.9355</v>
          </cell>
        </row>
        <row r="5558">
          <cell r="A5558">
            <v>36924</v>
          </cell>
          <cell r="B5558">
            <v>0.94030000000000002</v>
          </cell>
        </row>
        <row r="5559">
          <cell r="A5559">
            <v>36923</v>
          </cell>
          <cell r="B5559">
            <v>0.93640000000000001</v>
          </cell>
        </row>
        <row r="5560">
          <cell r="A5560">
            <v>36922</v>
          </cell>
          <cell r="B5560">
            <v>0.92620000000000002</v>
          </cell>
        </row>
        <row r="5561">
          <cell r="A5561">
            <v>36921</v>
          </cell>
          <cell r="B5561">
            <v>0.91679999999999995</v>
          </cell>
        </row>
        <row r="5562">
          <cell r="A5562">
            <v>36920</v>
          </cell>
          <cell r="B5562">
            <v>0.9234</v>
          </cell>
        </row>
        <row r="5563">
          <cell r="A5563">
            <v>36919</v>
          </cell>
          <cell r="B5563">
            <v>0.9234</v>
          </cell>
        </row>
        <row r="5564">
          <cell r="A5564">
            <v>36918</v>
          </cell>
          <cell r="B5564">
            <v>0.92420000000000002</v>
          </cell>
        </row>
        <row r="5565">
          <cell r="A5565">
            <v>36917</v>
          </cell>
          <cell r="B5565">
            <v>0.92410000000000003</v>
          </cell>
        </row>
        <row r="5566">
          <cell r="A5566">
            <v>36916</v>
          </cell>
          <cell r="B5566">
            <v>0.92149999999999999</v>
          </cell>
        </row>
        <row r="5567">
          <cell r="A5567">
            <v>36915</v>
          </cell>
          <cell r="B5567">
            <v>0.93710000000000004</v>
          </cell>
        </row>
        <row r="5568">
          <cell r="A5568">
            <v>36914</v>
          </cell>
          <cell r="B5568">
            <v>0.93920000000000003</v>
          </cell>
        </row>
        <row r="5569">
          <cell r="A5569">
            <v>36913</v>
          </cell>
          <cell r="B5569">
            <v>0.9345</v>
          </cell>
        </row>
        <row r="5570">
          <cell r="A5570">
            <v>36912</v>
          </cell>
          <cell r="B5570">
            <v>0.9345</v>
          </cell>
        </row>
        <row r="5571">
          <cell r="A5571">
            <v>36911</v>
          </cell>
          <cell r="B5571">
            <v>0.93430000000000002</v>
          </cell>
        </row>
        <row r="5572">
          <cell r="A5572">
            <v>36910</v>
          </cell>
          <cell r="B5572">
            <v>0.94499999999999995</v>
          </cell>
        </row>
        <row r="5573">
          <cell r="A5573">
            <v>36909</v>
          </cell>
          <cell r="B5573">
            <v>0.93420000000000003</v>
          </cell>
        </row>
        <row r="5574">
          <cell r="A5574">
            <v>36908</v>
          </cell>
          <cell r="B5574">
            <v>0.94099999999999995</v>
          </cell>
        </row>
        <row r="5575">
          <cell r="A5575">
            <v>36907</v>
          </cell>
          <cell r="B5575">
            <v>0.94220000000000004</v>
          </cell>
        </row>
        <row r="5576">
          <cell r="A5576">
            <v>36906</v>
          </cell>
          <cell r="B5576">
            <v>0.95169999999999999</v>
          </cell>
        </row>
        <row r="5577">
          <cell r="A5577">
            <v>36905</v>
          </cell>
          <cell r="B5577">
            <v>0.95169999999999999</v>
          </cell>
        </row>
        <row r="5578">
          <cell r="A5578">
            <v>36904</v>
          </cell>
          <cell r="B5578">
            <v>0.95169999999999999</v>
          </cell>
        </row>
        <row r="5579">
          <cell r="A5579">
            <v>36903</v>
          </cell>
          <cell r="B5579">
            <v>0.95199999999999996</v>
          </cell>
        </row>
        <row r="5580">
          <cell r="A5580">
            <v>36902</v>
          </cell>
          <cell r="B5580">
            <v>0.93689999999999996</v>
          </cell>
        </row>
        <row r="5581">
          <cell r="A5581">
            <v>36901</v>
          </cell>
          <cell r="B5581">
            <v>0.9446</v>
          </cell>
        </row>
        <row r="5582">
          <cell r="A5582">
            <v>36900</v>
          </cell>
          <cell r="B5582">
            <v>0.94830000000000003</v>
          </cell>
        </row>
        <row r="5583">
          <cell r="A5583">
            <v>36899</v>
          </cell>
          <cell r="B5583">
            <v>0.95699999999999996</v>
          </cell>
        </row>
        <row r="5584">
          <cell r="A5584">
            <v>36898</v>
          </cell>
          <cell r="B5584">
            <v>0.95569999999999999</v>
          </cell>
        </row>
        <row r="5585">
          <cell r="A5585">
            <v>36897</v>
          </cell>
          <cell r="B5585">
            <v>0.95760000000000001</v>
          </cell>
        </row>
        <row r="5586">
          <cell r="A5586">
            <v>36896</v>
          </cell>
          <cell r="B5586">
            <v>0.94979999999999998</v>
          </cell>
        </row>
        <row r="5587">
          <cell r="A5587">
            <v>36895</v>
          </cell>
          <cell r="B5587">
            <v>0.92849999999999999</v>
          </cell>
        </row>
        <row r="5588">
          <cell r="A5588">
            <v>36894</v>
          </cell>
          <cell r="B5588">
            <v>0.95030000000000003</v>
          </cell>
        </row>
        <row r="5589">
          <cell r="A5589">
            <v>36893</v>
          </cell>
          <cell r="B5589">
            <v>0.94179999999999997</v>
          </cell>
        </row>
        <row r="5590">
          <cell r="A5590">
            <v>36892</v>
          </cell>
          <cell r="B5590">
            <v>0.94159999999999999</v>
          </cell>
        </row>
        <row r="5591">
          <cell r="A5591">
            <v>36891</v>
          </cell>
          <cell r="B5591">
            <v>0.94159999999999999</v>
          </cell>
        </row>
        <row r="5592">
          <cell r="A5592">
            <v>36890</v>
          </cell>
          <cell r="B5592">
            <v>0.94159999999999999</v>
          </cell>
        </row>
        <row r="5593">
          <cell r="A5593">
            <v>36889</v>
          </cell>
          <cell r="B5593">
            <v>0.9294</v>
          </cell>
        </row>
        <row r="5594">
          <cell r="A5594">
            <v>36888</v>
          </cell>
          <cell r="B5594">
            <v>0.93020000000000003</v>
          </cell>
        </row>
        <row r="5595">
          <cell r="A5595">
            <v>36887</v>
          </cell>
          <cell r="B5595">
            <v>0.93189999999999995</v>
          </cell>
        </row>
        <row r="5596">
          <cell r="A5596">
            <v>36886</v>
          </cell>
          <cell r="B5596">
            <v>0.92510000000000003</v>
          </cell>
        </row>
        <row r="5597">
          <cell r="A5597">
            <v>36885</v>
          </cell>
          <cell r="B5597">
            <v>0.92330000000000001</v>
          </cell>
        </row>
        <row r="5598">
          <cell r="A5598">
            <v>36884</v>
          </cell>
          <cell r="B5598">
            <v>0.92330000000000001</v>
          </cell>
        </row>
        <row r="5599">
          <cell r="A5599">
            <v>36883</v>
          </cell>
          <cell r="B5599">
            <v>0.92400000000000004</v>
          </cell>
        </row>
        <row r="5600">
          <cell r="A5600">
            <v>36882</v>
          </cell>
          <cell r="B5600">
            <v>0.91539999999999999</v>
          </cell>
        </row>
        <row r="5601">
          <cell r="A5601">
            <v>36881</v>
          </cell>
          <cell r="B5601">
            <v>0.90939999999999999</v>
          </cell>
        </row>
        <row r="5602">
          <cell r="A5602">
            <v>36880</v>
          </cell>
          <cell r="B5602">
            <v>0.89490000000000003</v>
          </cell>
        </row>
        <row r="5603">
          <cell r="A5603">
            <v>36879</v>
          </cell>
          <cell r="B5603">
            <v>0.89349999999999996</v>
          </cell>
        </row>
        <row r="5604">
          <cell r="A5604">
            <v>36878</v>
          </cell>
          <cell r="B5604">
            <v>0.89649999999999996</v>
          </cell>
        </row>
        <row r="5605">
          <cell r="A5605">
            <v>36877</v>
          </cell>
          <cell r="B5605">
            <v>0.89649999999999996</v>
          </cell>
        </row>
        <row r="5606">
          <cell r="A5606">
            <v>36876</v>
          </cell>
          <cell r="B5606">
            <v>0.89510000000000001</v>
          </cell>
        </row>
        <row r="5607">
          <cell r="A5607">
            <v>36875</v>
          </cell>
          <cell r="B5607">
            <v>0.89039999999999997</v>
          </cell>
        </row>
        <row r="5608">
          <cell r="A5608">
            <v>36874</v>
          </cell>
          <cell r="B5608">
            <v>0.87639999999999996</v>
          </cell>
        </row>
        <row r="5609">
          <cell r="A5609">
            <v>36873</v>
          </cell>
          <cell r="B5609">
            <v>0.87860000000000005</v>
          </cell>
        </row>
        <row r="5610">
          <cell r="A5610">
            <v>36872</v>
          </cell>
          <cell r="B5610">
            <v>0.87639999999999996</v>
          </cell>
        </row>
        <row r="5611">
          <cell r="A5611">
            <v>36871</v>
          </cell>
          <cell r="B5611">
            <v>0.88670000000000004</v>
          </cell>
        </row>
        <row r="5612">
          <cell r="A5612">
            <v>36870</v>
          </cell>
          <cell r="B5612">
            <v>0.88670000000000004</v>
          </cell>
        </row>
        <row r="5613">
          <cell r="A5613">
            <v>36869</v>
          </cell>
          <cell r="B5613">
            <v>0.88070000000000004</v>
          </cell>
        </row>
        <row r="5614">
          <cell r="A5614">
            <v>36868</v>
          </cell>
          <cell r="B5614">
            <v>0.88980000000000004</v>
          </cell>
        </row>
        <row r="5615">
          <cell r="A5615">
            <v>36867</v>
          </cell>
          <cell r="B5615">
            <v>0.89129999999999998</v>
          </cell>
        </row>
        <row r="5616">
          <cell r="A5616">
            <v>36866</v>
          </cell>
          <cell r="B5616">
            <v>0.87990000000000002</v>
          </cell>
        </row>
        <row r="5617">
          <cell r="A5617">
            <v>36865</v>
          </cell>
          <cell r="B5617">
            <v>0.88949999999999996</v>
          </cell>
        </row>
        <row r="5618">
          <cell r="A5618">
            <v>36864</v>
          </cell>
          <cell r="B5618">
            <v>0.87890000000000001</v>
          </cell>
        </row>
        <row r="5619">
          <cell r="A5619">
            <v>36863</v>
          </cell>
          <cell r="B5619">
            <v>0.87890000000000001</v>
          </cell>
        </row>
        <row r="5620">
          <cell r="A5620">
            <v>36862</v>
          </cell>
          <cell r="B5620">
            <v>0.87839999999999996</v>
          </cell>
        </row>
        <row r="5621">
          <cell r="A5621">
            <v>36861</v>
          </cell>
          <cell r="B5621">
            <v>0.872</v>
          </cell>
        </row>
        <row r="5622">
          <cell r="A5622">
            <v>36860</v>
          </cell>
          <cell r="B5622">
            <v>0.85740000000000005</v>
          </cell>
        </row>
        <row r="5623">
          <cell r="A5623">
            <v>36859</v>
          </cell>
          <cell r="B5623">
            <v>0.85599999999999998</v>
          </cell>
        </row>
        <row r="5624">
          <cell r="A5624">
            <v>36858</v>
          </cell>
          <cell r="B5624">
            <v>0.85150000000000003</v>
          </cell>
        </row>
        <row r="5625">
          <cell r="A5625">
            <v>36857</v>
          </cell>
          <cell r="B5625">
            <v>0.83899999999999997</v>
          </cell>
        </row>
        <row r="5626">
          <cell r="A5626">
            <v>36856</v>
          </cell>
          <cell r="B5626">
            <v>0.83789999999999998</v>
          </cell>
        </row>
        <row r="5627">
          <cell r="A5627">
            <v>36855</v>
          </cell>
          <cell r="B5627">
            <v>0.83789999999999998</v>
          </cell>
        </row>
        <row r="5628">
          <cell r="A5628">
            <v>36854</v>
          </cell>
          <cell r="B5628">
            <v>0.83860000000000001</v>
          </cell>
        </row>
        <row r="5629">
          <cell r="A5629">
            <v>36853</v>
          </cell>
          <cell r="B5629">
            <v>0.84309999999999996</v>
          </cell>
        </row>
        <row r="5630">
          <cell r="A5630">
            <v>36852</v>
          </cell>
          <cell r="B5630">
            <v>0.84330000000000005</v>
          </cell>
        </row>
        <row r="5631">
          <cell r="A5631">
            <v>36851</v>
          </cell>
          <cell r="B5631">
            <v>0.85160000000000002</v>
          </cell>
        </row>
        <row r="5632">
          <cell r="A5632">
            <v>36850</v>
          </cell>
          <cell r="B5632">
            <v>0.84719999999999995</v>
          </cell>
        </row>
        <row r="5633">
          <cell r="A5633">
            <v>36849</v>
          </cell>
          <cell r="B5633">
            <v>0.84719999999999995</v>
          </cell>
        </row>
        <row r="5634">
          <cell r="A5634">
            <v>36848</v>
          </cell>
          <cell r="B5634">
            <v>0.84719999999999995</v>
          </cell>
        </row>
        <row r="5635">
          <cell r="A5635">
            <v>36847</v>
          </cell>
          <cell r="B5635">
            <v>0.85209999999999997</v>
          </cell>
        </row>
        <row r="5636">
          <cell r="A5636">
            <v>36846</v>
          </cell>
          <cell r="B5636">
            <v>0.85729999999999995</v>
          </cell>
        </row>
        <row r="5637">
          <cell r="A5637">
            <v>36845</v>
          </cell>
          <cell r="B5637">
            <v>0.85780000000000001</v>
          </cell>
        </row>
        <row r="5638">
          <cell r="A5638">
            <v>36844</v>
          </cell>
          <cell r="B5638">
            <v>0.85950000000000004</v>
          </cell>
        </row>
        <row r="5639">
          <cell r="A5639">
            <v>36843</v>
          </cell>
          <cell r="B5639">
            <v>0.86040000000000005</v>
          </cell>
        </row>
        <row r="5640">
          <cell r="A5640">
            <v>36842</v>
          </cell>
          <cell r="B5640">
            <v>0.86040000000000005</v>
          </cell>
        </row>
        <row r="5641">
          <cell r="A5641">
            <v>36841</v>
          </cell>
          <cell r="B5641">
            <v>0.85980000000000001</v>
          </cell>
        </row>
        <row r="5642">
          <cell r="A5642">
            <v>36840</v>
          </cell>
          <cell r="B5642">
            <v>0.86599999999999999</v>
          </cell>
        </row>
        <row r="5643">
          <cell r="A5643">
            <v>36839</v>
          </cell>
          <cell r="B5643">
            <v>0.85550000000000004</v>
          </cell>
        </row>
        <row r="5644">
          <cell r="A5644">
            <v>36838</v>
          </cell>
          <cell r="B5644">
            <v>0.86029999999999995</v>
          </cell>
        </row>
        <row r="5645">
          <cell r="A5645">
            <v>36837</v>
          </cell>
          <cell r="B5645">
            <v>0.86119999999999997</v>
          </cell>
        </row>
        <row r="5646">
          <cell r="A5646">
            <v>36836</v>
          </cell>
          <cell r="B5646">
            <v>0.8679</v>
          </cell>
        </row>
        <row r="5647">
          <cell r="A5647">
            <v>36835</v>
          </cell>
          <cell r="B5647">
            <v>0.8679</v>
          </cell>
        </row>
        <row r="5648">
          <cell r="A5648">
            <v>36834</v>
          </cell>
          <cell r="B5648">
            <v>0.86650000000000005</v>
          </cell>
        </row>
        <row r="5649">
          <cell r="A5649">
            <v>36833</v>
          </cell>
          <cell r="B5649">
            <v>0.85870000000000002</v>
          </cell>
        </row>
        <row r="5650">
          <cell r="A5650">
            <v>36832</v>
          </cell>
          <cell r="B5650">
            <v>0.86099999999999999</v>
          </cell>
        </row>
        <row r="5651">
          <cell r="A5651">
            <v>36831</v>
          </cell>
          <cell r="B5651">
            <v>0.84850000000000003</v>
          </cell>
        </row>
        <row r="5652">
          <cell r="A5652">
            <v>36830</v>
          </cell>
          <cell r="B5652">
            <v>0.84089999999999998</v>
          </cell>
        </row>
        <row r="5653">
          <cell r="A5653">
            <v>36829</v>
          </cell>
          <cell r="B5653">
            <v>0.83950000000000002</v>
          </cell>
        </row>
        <row r="5654">
          <cell r="A5654">
            <v>36828</v>
          </cell>
          <cell r="B5654">
            <v>0.83899999999999997</v>
          </cell>
        </row>
        <row r="5655">
          <cell r="A5655">
            <v>36827</v>
          </cell>
          <cell r="B5655">
            <v>0.83989999999999998</v>
          </cell>
        </row>
        <row r="5656">
          <cell r="A5656">
            <v>36826</v>
          </cell>
          <cell r="B5656">
            <v>0.82909999999999995</v>
          </cell>
        </row>
        <row r="5657">
          <cell r="A5657">
            <v>36825</v>
          </cell>
          <cell r="B5657">
            <v>0.82789999999999997</v>
          </cell>
        </row>
        <row r="5658">
          <cell r="A5658">
            <v>36824</v>
          </cell>
          <cell r="B5658">
            <v>0.83679999999999999</v>
          </cell>
        </row>
        <row r="5659">
          <cell r="A5659">
            <v>36823</v>
          </cell>
          <cell r="B5659">
            <v>0.83530000000000004</v>
          </cell>
        </row>
        <row r="5660">
          <cell r="A5660">
            <v>36822</v>
          </cell>
          <cell r="B5660">
            <v>0.84199999999999997</v>
          </cell>
        </row>
        <row r="5661">
          <cell r="A5661">
            <v>36821</v>
          </cell>
          <cell r="B5661">
            <v>0.84199999999999997</v>
          </cell>
        </row>
        <row r="5662">
          <cell r="A5662">
            <v>36820</v>
          </cell>
          <cell r="B5662">
            <v>0.84089999999999998</v>
          </cell>
        </row>
        <row r="5663">
          <cell r="A5663">
            <v>36819</v>
          </cell>
          <cell r="B5663">
            <v>0.84289999999999998</v>
          </cell>
        </row>
        <row r="5664">
          <cell r="A5664">
            <v>36818</v>
          </cell>
          <cell r="B5664">
            <v>0.83950000000000002</v>
          </cell>
        </row>
        <row r="5665">
          <cell r="A5665">
            <v>36817</v>
          </cell>
          <cell r="B5665">
            <v>0.85450000000000004</v>
          </cell>
        </row>
        <row r="5666">
          <cell r="A5666">
            <v>36816</v>
          </cell>
          <cell r="B5666">
            <v>0.85050000000000003</v>
          </cell>
        </row>
        <row r="5667">
          <cell r="A5667">
            <v>36815</v>
          </cell>
          <cell r="B5667">
            <v>0.85609999999999997</v>
          </cell>
        </row>
        <row r="5668">
          <cell r="A5668">
            <v>36814</v>
          </cell>
          <cell r="B5668">
            <v>0.85609999999999997</v>
          </cell>
        </row>
        <row r="5669">
          <cell r="A5669">
            <v>36813</v>
          </cell>
          <cell r="B5669">
            <v>0.85350000000000004</v>
          </cell>
        </row>
        <row r="5670">
          <cell r="A5670">
            <v>36812</v>
          </cell>
          <cell r="B5670">
            <v>0.86199999999999999</v>
          </cell>
        </row>
        <row r="5671">
          <cell r="A5671">
            <v>36811</v>
          </cell>
          <cell r="B5671">
            <v>0.86919999999999997</v>
          </cell>
        </row>
        <row r="5672">
          <cell r="A5672">
            <v>36810</v>
          </cell>
          <cell r="B5672">
            <v>0.87119999999999997</v>
          </cell>
        </row>
        <row r="5673">
          <cell r="A5673">
            <v>36809</v>
          </cell>
          <cell r="B5673">
            <v>0.86819999999999997</v>
          </cell>
        </row>
        <row r="5674">
          <cell r="A5674">
            <v>36808</v>
          </cell>
          <cell r="B5674">
            <v>0.86880000000000002</v>
          </cell>
        </row>
        <row r="5675">
          <cell r="A5675">
            <v>36807</v>
          </cell>
          <cell r="B5675">
            <v>0.86880000000000002</v>
          </cell>
        </row>
        <row r="5676">
          <cell r="A5676">
            <v>36806</v>
          </cell>
          <cell r="B5676">
            <v>0.86839999999999995</v>
          </cell>
        </row>
        <row r="5677">
          <cell r="A5677">
            <v>36805</v>
          </cell>
          <cell r="B5677">
            <v>0.87239999999999995</v>
          </cell>
        </row>
        <row r="5678">
          <cell r="A5678">
            <v>36804</v>
          </cell>
          <cell r="B5678">
            <v>0.87419999999999998</v>
          </cell>
        </row>
        <row r="5679">
          <cell r="A5679">
            <v>36803</v>
          </cell>
          <cell r="B5679">
            <v>0.87829999999999997</v>
          </cell>
        </row>
        <row r="5680">
          <cell r="A5680">
            <v>36802</v>
          </cell>
          <cell r="B5680">
            <v>0.87860000000000005</v>
          </cell>
        </row>
        <row r="5681">
          <cell r="A5681">
            <v>36801</v>
          </cell>
          <cell r="B5681">
            <v>0.88290000000000002</v>
          </cell>
        </row>
        <row r="5682">
          <cell r="A5682">
            <v>36800</v>
          </cell>
          <cell r="B5682">
            <v>0.87909999999999999</v>
          </cell>
        </row>
        <row r="5683">
          <cell r="A5683">
            <v>36799</v>
          </cell>
          <cell r="B5683">
            <v>0.87909999999999999</v>
          </cell>
        </row>
        <row r="5684">
          <cell r="A5684">
            <v>36798</v>
          </cell>
          <cell r="B5684">
            <v>0.87909999999999999</v>
          </cell>
        </row>
        <row r="5685">
          <cell r="A5685">
            <v>36797</v>
          </cell>
          <cell r="B5685">
            <v>0.88300000000000001</v>
          </cell>
        </row>
        <row r="5686">
          <cell r="A5686">
            <v>36796</v>
          </cell>
          <cell r="B5686">
            <v>0.88249999999999995</v>
          </cell>
        </row>
        <row r="5687">
          <cell r="A5687">
            <v>36795</v>
          </cell>
          <cell r="B5687">
            <v>0.87380000000000002</v>
          </cell>
        </row>
        <row r="5688">
          <cell r="A5688">
            <v>36794</v>
          </cell>
          <cell r="B5688">
            <v>0.876</v>
          </cell>
        </row>
        <row r="5689">
          <cell r="A5689">
            <v>36793</v>
          </cell>
          <cell r="B5689">
            <v>0.876</v>
          </cell>
        </row>
        <row r="5690">
          <cell r="A5690">
            <v>36792</v>
          </cell>
          <cell r="B5690">
            <v>0.87829999999999997</v>
          </cell>
        </row>
        <row r="5691">
          <cell r="A5691">
            <v>36791</v>
          </cell>
          <cell r="B5691">
            <v>0.85799999999999998</v>
          </cell>
        </row>
        <row r="5692">
          <cell r="A5692">
            <v>36790</v>
          </cell>
          <cell r="B5692">
            <v>0.84830000000000005</v>
          </cell>
        </row>
        <row r="5693">
          <cell r="A5693">
            <v>36789</v>
          </cell>
          <cell r="B5693">
            <v>0.85099999999999998</v>
          </cell>
        </row>
        <row r="5694">
          <cell r="A5694">
            <v>36788</v>
          </cell>
          <cell r="B5694">
            <v>0.85360000000000003</v>
          </cell>
        </row>
        <row r="5695">
          <cell r="A5695">
            <v>36787</v>
          </cell>
          <cell r="B5695">
            <v>0.85250000000000004</v>
          </cell>
        </row>
        <row r="5696">
          <cell r="A5696">
            <v>36786</v>
          </cell>
          <cell r="B5696">
            <v>0.85250000000000004</v>
          </cell>
        </row>
        <row r="5697">
          <cell r="A5697">
            <v>36785</v>
          </cell>
          <cell r="B5697">
            <v>0.85370000000000001</v>
          </cell>
        </row>
        <row r="5698">
          <cell r="A5698">
            <v>36784</v>
          </cell>
          <cell r="B5698">
            <v>0.86539999999999995</v>
          </cell>
        </row>
        <row r="5699">
          <cell r="A5699">
            <v>36783</v>
          </cell>
          <cell r="B5699">
            <v>0.85860000000000003</v>
          </cell>
        </row>
        <row r="5700">
          <cell r="A5700">
            <v>36782</v>
          </cell>
          <cell r="B5700">
            <v>0.86219999999999997</v>
          </cell>
        </row>
        <row r="5701">
          <cell r="A5701">
            <v>36781</v>
          </cell>
          <cell r="B5701">
            <v>0.85919999999999996</v>
          </cell>
        </row>
        <row r="5702">
          <cell r="A5702">
            <v>36780</v>
          </cell>
          <cell r="B5702">
            <v>0.86660000000000004</v>
          </cell>
        </row>
        <row r="5703">
          <cell r="A5703">
            <v>36779</v>
          </cell>
          <cell r="B5703">
            <v>0.86660000000000004</v>
          </cell>
        </row>
        <row r="5704">
          <cell r="A5704">
            <v>36778</v>
          </cell>
          <cell r="B5704">
            <v>0.86909999999999998</v>
          </cell>
        </row>
        <row r="5705">
          <cell r="A5705">
            <v>36777</v>
          </cell>
          <cell r="B5705">
            <v>0.87209999999999999</v>
          </cell>
        </row>
        <row r="5706">
          <cell r="A5706">
            <v>36776</v>
          </cell>
          <cell r="B5706">
            <v>0.87050000000000005</v>
          </cell>
        </row>
        <row r="5707">
          <cell r="A5707">
            <v>36775</v>
          </cell>
          <cell r="B5707">
            <v>0.89029999999999998</v>
          </cell>
        </row>
        <row r="5708">
          <cell r="A5708">
            <v>36774</v>
          </cell>
          <cell r="B5708">
            <v>0.89810000000000001</v>
          </cell>
        </row>
        <row r="5709">
          <cell r="A5709">
            <v>36773</v>
          </cell>
          <cell r="B5709">
            <v>0.89949999999999997</v>
          </cell>
        </row>
        <row r="5710">
          <cell r="A5710">
            <v>36772</v>
          </cell>
          <cell r="B5710">
            <v>0.90249999999999997</v>
          </cell>
        </row>
        <row r="5711">
          <cell r="A5711">
            <v>36771</v>
          </cell>
          <cell r="B5711">
            <v>0.89990000000000003</v>
          </cell>
        </row>
        <row r="5712">
          <cell r="A5712">
            <v>36770</v>
          </cell>
          <cell r="B5712">
            <v>0.88780000000000003</v>
          </cell>
        </row>
        <row r="5713">
          <cell r="A5713">
            <v>36769</v>
          </cell>
          <cell r="B5713">
            <v>0.8931</v>
          </cell>
        </row>
        <row r="5714">
          <cell r="A5714">
            <v>36768</v>
          </cell>
          <cell r="B5714">
            <v>0.89219999999999999</v>
          </cell>
        </row>
        <row r="5715">
          <cell r="A5715">
            <v>36767</v>
          </cell>
          <cell r="B5715">
            <v>0.90049999999999997</v>
          </cell>
        </row>
        <row r="5716">
          <cell r="A5716">
            <v>36766</v>
          </cell>
          <cell r="B5716">
            <v>0.90210000000000001</v>
          </cell>
        </row>
        <row r="5717">
          <cell r="A5717">
            <v>36765</v>
          </cell>
          <cell r="B5717">
            <v>0.90300000000000002</v>
          </cell>
        </row>
        <row r="5718">
          <cell r="A5718">
            <v>36764</v>
          </cell>
          <cell r="B5718">
            <v>0.90149999999999997</v>
          </cell>
        </row>
        <row r="5719">
          <cell r="A5719">
            <v>36763</v>
          </cell>
          <cell r="B5719">
            <v>0.90269999999999995</v>
          </cell>
        </row>
        <row r="5720">
          <cell r="A5720">
            <v>36762</v>
          </cell>
          <cell r="B5720">
            <v>0.89949999999999997</v>
          </cell>
        </row>
        <row r="5721">
          <cell r="A5721">
            <v>36761</v>
          </cell>
          <cell r="B5721">
            <v>0.89690000000000003</v>
          </cell>
        </row>
        <row r="5722">
          <cell r="A5722">
            <v>36760</v>
          </cell>
          <cell r="B5722">
            <v>0.90129999999999999</v>
          </cell>
        </row>
        <row r="5723">
          <cell r="A5723">
            <v>36759</v>
          </cell>
          <cell r="B5723">
            <v>0.90690000000000004</v>
          </cell>
        </row>
        <row r="5724">
          <cell r="A5724">
            <v>36758</v>
          </cell>
          <cell r="B5724">
            <v>0.90690000000000004</v>
          </cell>
        </row>
        <row r="5725">
          <cell r="A5725">
            <v>36757</v>
          </cell>
          <cell r="B5725">
            <v>0.90610000000000002</v>
          </cell>
        </row>
        <row r="5726">
          <cell r="A5726">
            <v>36756</v>
          </cell>
          <cell r="B5726">
            <v>0.91690000000000005</v>
          </cell>
        </row>
        <row r="5727">
          <cell r="A5727">
            <v>36755</v>
          </cell>
          <cell r="B5727">
            <v>0.91479999999999995</v>
          </cell>
        </row>
        <row r="5728">
          <cell r="A5728">
            <v>36754</v>
          </cell>
          <cell r="B5728">
            <v>0.91290000000000004</v>
          </cell>
        </row>
        <row r="5729">
          <cell r="A5729">
            <v>36753</v>
          </cell>
          <cell r="B5729">
            <v>0.90529999999999999</v>
          </cell>
        </row>
        <row r="5730">
          <cell r="A5730">
            <v>36752</v>
          </cell>
          <cell r="B5730">
            <v>0.90349999999999997</v>
          </cell>
        </row>
        <row r="5731">
          <cell r="A5731">
            <v>36751</v>
          </cell>
          <cell r="B5731">
            <v>0.90249999999999997</v>
          </cell>
        </row>
        <row r="5732">
          <cell r="A5732">
            <v>36750</v>
          </cell>
          <cell r="B5732">
            <v>0.90259999999999996</v>
          </cell>
        </row>
        <row r="5733">
          <cell r="A5733">
            <v>36749</v>
          </cell>
          <cell r="B5733">
            <v>0.90790000000000004</v>
          </cell>
        </row>
        <row r="5734">
          <cell r="A5734">
            <v>36748</v>
          </cell>
          <cell r="B5734">
            <v>0.89929999999999999</v>
          </cell>
        </row>
        <row r="5735">
          <cell r="A5735">
            <v>36747</v>
          </cell>
          <cell r="B5735">
            <v>0.90149999999999997</v>
          </cell>
        </row>
        <row r="5736">
          <cell r="A5736">
            <v>36746</v>
          </cell>
          <cell r="B5736">
            <v>0.9083</v>
          </cell>
        </row>
        <row r="5737">
          <cell r="A5737">
            <v>36745</v>
          </cell>
          <cell r="B5737">
            <v>0.90739999999999998</v>
          </cell>
        </row>
        <row r="5738">
          <cell r="A5738">
            <v>36744</v>
          </cell>
          <cell r="B5738">
            <v>0.90700000000000003</v>
          </cell>
        </row>
        <row r="5739">
          <cell r="A5739">
            <v>36743</v>
          </cell>
          <cell r="B5739">
            <v>0.90720000000000001</v>
          </cell>
        </row>
        <row r="5740">
          <cell r="A5740">
            <v>36742</v>
          </cell>
          <cell r="B5740">
            <v>0.90620000000000001</v>
          </cell>
        </row>
        <row r="5741">
          <cell r="A5741">
            <v>36741</v>
          </cell>
          <cell r="B5741">
            <v>0.9133</v>
          </cell>
        </row>
        <row r="5742">
          <cell r="A5742">
            <v>36740</v>
          </cell>
          <cell r="B5742">
            <v>0.91390000000000005</v>
          </cell>
        </row>
        <row r="5743">
          <cell r="A5743">
            <v>36739</v>
          </cell>
          <cell r="B5743">
            <v>0.92700000000000005</v>
          </cell>
        </row>
        <row r="5744">
          <cell r="A5744">
            <v>36738</v>
          </cell>
          <cell r="B5744">
            <v>0.92349999999999999</v>
          </cell>
        </row>
        <row r="5745">
          <cell r="A5745">
            <v>36737</v>
          </cell>
          <cell r="B5745">
            <v>0.92320000000000002</v>
          </cell>
        </row>
        <row r="5746">
          <cell r="A5746">
            <v>36736</v>
          </cell>
          <cell r="B5746">
            <v>0.92330000000000001</v>
          </cell>
        </row>
        <row r="5747">
          <cell r="A5747">
            <v>36735</v>
          </cell>
          <cell r="B5747">
            <v>0.9325</v>
          </cell>
        </row>
        <row r="5748">
          <cell r="A5748">
            <v>36734</v>
          </cell>
          <cell r="B5748">
            <v>0.94179999999999997</v>
          </cell>
        </row>
        <row r="5749">
          <cell r="A5749">
            <v>36733</v>
          </cell>
          <cell r="B5749">
            <v>0.93799999999999994</v>
          </cell>
        </row>
        <row r="5750">
          <cell r="A5750">
            <v>36732</v>
          </cell>
          <cell r="B5750">
            <v>0.93269999999999997</v>
          </cell>
        </row>
        <row r="5751">
          <cell r="A5751">
            <v>36731</v>
          </cell>
          <cell r="B5751">
            <v>0.93659999999999999</v>
          </cell>
        </row>
        <row r="5752">
          <cell r="A5752">
            <v>36730</v>
          </cell>
          <cell r="B5752">
            <v>0.93579999999999997</v>
          </cell>
        </row>
        <row r="5753">
          <cell r="A5753">
            <v>36729</v>
          </cell>
          <cell r="B5753">
            <v>0.93700000000000006</v>
          </cell>
        </row>
        <row r="5754">
          <cell r="A5754">
            <v>36728</v>
          </cell>
          <cell r="B5754">
            <v>0.93289999999999995</v>
          </cell>
        </row>
        <row r="5755">
          <cell r="A5755">
            <v>36727</v>
          </cell>
          <cell r="B5755">
            <v>0.92420000000000002</v>
          </cell>
        </row>
        <row r="5756">
          <cell r="A5756">
            <v>36726</v>
          </cell>
          <cell r="B5756">
            <v>0.92579999999999996</v>
          </cell>
        </row>
        <row r="5757">
          <cell r="A5757">
            <v>36725</v>
          </cell>
          <cell r="B5757">
            <v>0.93600000000000005</v>
          </cell>
        </row>
        <row r="5758">
          <cell r="A5758">
            <v>36724</v>
          </cell>
          <cell r="B5758">
            <v>0.93810000000000004</v>
          </cell>
        </row>
        <row r="5759">
          <cell r="A5759">
            <v>36723</v>
          </cell>
          <cell r="B5759">
            <v>0.93740000000000001</v>
          </cell>
        </row>
        <row r="5760">
          <cell r="A5760">
            <v>36722</v>
          </cell>
          <cell r="B5760">
            <v>0.9375</v>
          </cell>
        </row>
        <row r="5761">
          <cell r="A5761">
            <v>36721</v>
          </cell>
          <cell r="B5761">
            <v>0.93710000000000004</v>
          </cell>
        </row>
        <row r="5762">
          <cell r="A5762">
            <v>36720</v>
          </cell>
          <cell r="B5762">
            <v>0.94210000000000005</v>
          </cell>
        </row>
        <row r="5763">
          <cell r="A5763">
            <v>36719</v>
          </cell>
          <cell r="B5763">
            <v>0.9526</v>
          </cell>
        </row>
        <row r="5764">
          <cell r="A5764">
            <v>36718</v>
          </cell>
          <cell r="B5764">
            <v>0.95520000000000005</v>
          </cell>
        </row>
        <row r="5765">
          <cell r="A5765">
            <v>36717</v>
          </cell>
          <cell r="B5765">
            <v>0.94740000000000002</v>
          </cell>
        </row>
        <row r="5766">
          <cell r="A5766">
            <v>36716</v>
          </cell>
          <cell r="B5766">
            <v>0.94879999999999998</v>
          </cell>
        </row>
        <row r="5767">
          <cell r="A5767">
            <v>36715</v>
          </cell>
          <cell r="B5767">
            <v>0.94699999999999995</v>
          </cell>
        </row>
        <row r="5768">
          <cell r="A5768">
            <v>36714</v>
          </cell>
          <cell r="B5768">
            <v>0.95069999999999999</v>
          </cell>
        </row>
        <row r="5769">
          <cell r="A5769">
            <v>36713</v>
          </cell>
          <cell r="B5769">
            <v>0.95250000000000001</v>
          </cell>
        </row>
        <row r="5770">
          <cell r="A5770">
            <v>36712</v>
          </cell>
          <cell r="B5770">
            <v>0.95140000000000002</v>
          </cell>
        </row>
        <row r="5771">
          <cell r="A5771">
            <v>36711</v>
          </cell>
          <cell r="B5771">
            <v>0.95069999999999999</v>
          </cell>
        </row>
        <row r="5772">
          <cell r="A5772">
            <v>36710</v>
          </cell>
          <cell r="B5772">
            <v>0.95179999999999998</v>
          </cell>
        </row>
        <row r="5773">
          <cell r="A5773">
            <v>36709</v>
          </cell>
          <cell r="B5773">
            <v>0.95320000000000005</v>
          </cell>
        </row>
        <row r="5774">
          <cell r="A5774">
            <v>36708</v>
          </cell>
          <cell r="B5774">
            <v>0.95320000000000005</v>
          </cell>
        </row>
        <row r="5775">
          <cell r="A5775">
            <v>36707</v>
          </cell>
          <cell r="B5775">
            <v>0.95130000000000003</v>
          </cell>
        </row>
        <row r="5776">
          <cell r="A5776">
            <v>36706</v>
          </cell>
          <cell r="B5776">
            <v>0.9425</v>
          </cell>
        </row>
        <row r="5777">
          <cell r="A5777">
            <v>36705</v>
          </cell>
          <cell r="B5777">
            <v>0.94579999999999997</v>
          </cell>
        </row>
        <row r="5778">
          <cell r="A5778">
            <v>36704</v>
          </cell>
          <cell r="B5778">
            <v>0.93669999999999998</v>
          </cell>
        </row>
        <row r="5779">
          <cell r="A5779">
            <v>36703</v>
          </cell>
          <cell r="B5779">
            <v>0.93610000000000004</v>
          </cell>
        </row>
        <row r="5780">
          <cell r="A5780">
            <v>36702</v>
          </cell>
          <cell r="B5780">
            <v>0.93589999999999995</v>
          </cell>
        </row>
        <row r="5781">
          <cell r="A5781">
            <v>36701</v>
          </cell>
          <cell r="B5781">
            <v>0.93600000000000005</v>
          </cell>
        </row>
        <row r="5782">
          <cell r="A5782">
            <v>36700</v>
          </cell>
          <cell r="B5782">
            <v>0.93700000000000006</v>
          </cell>
        </row>
        <row r="5783">
          <cell r="A5783">
            <v>36699</v>
          </cell>
          <cell r="B5783">
            <v>0.9456</v>
          </cell>
        </row>
        <row r="5784">
          <cell r="A5784">
            <v>36698</v>
          </cell>
          <cell r="B5784">
            <v>0.95640000000000003</v>
          </cell>
        </row>
        <row r="5785">
          <cell r="A5785">
            <v>36697</v>
          </cell>
          <cell r="B5785">
            <v>0.95740000000000003</v>
          </cell>
        </row>
        <row r="5786">
          <cell r="A5786">
            <v>36696</v>
          </cell>
          <cell r="B5786">
            <v>0.96350000000000002</v>
          </cell>
        </row>
        <row r="5787">
          <cell r="A5787">
            <v>36695</v>
          </cell>
          <cell r="B5787">
            <v>0.96489999999999998</v>
          </cell>
        </row>
        <row r="5788">
          <cell r="A5788">
            <v>36694</v>
          </cell>
          <cell r="B5788">
            <v>0.96560000000000001</v>
          </cell>
        </row>
        <row r="5789">
          <cell r="A5789">
            <v>36693</v>
          </cell>
          <cell r="B5789">
            <v>0.9536</v>
          </cell>
        </row>
        <row r="5790">
          <cell r="A5790">
            <v>36692</v>
          </cell>
          <cell r="B5790">
            <v>0.95760000000000001</v>
          </cell>
        </row>
        <row r="5791">
          <cell r="A5791">
            <v>36691</v>
          </cell>
          <cell r="B5791">
            <v>0.96040000000000003</v>
          </cell>
        </row>
        <row r="5792">
          <cell r="A5792">
            <v>36690</v>
          </cell>
          <cell r="B5792">
            <v>0.95269999999999999</v>
          </cell>
        </row>
        <row r="5793">
          <cell r="A5793">
            <v>36689</v>
          </cell>
          <cell r="B5793">
            <v>0.95299999999999996</v>
          </cell>
        </row>
        <row r="5794">
          <cell r="A5794">
            <v>36688</v>
          </cell>
          <cell r="B5794">
            <v>0.95320000000000005</v>
          </cell>
        </row>
        <row r="5795">
          <cell r="A5795">
            <v>36687</v>
          </cell>
          <cell r="B5795">
            <v>0.95279999999999998</v>
          </cell>
        </row>
        <row r="5796">
          <cell r="A5796">
            <v>36686</v>
          </cell>
          <cell r="B5796">
            <v>0.95640000000000003</v>
          </cell>
        </row>
        <row r="5797">
          <cell r="A5797">
            <v>36685</v>
          </cell>
          <cell r="B5797">
            <v>0.96150000000000002</v>
          </cell>
        </row>
        <row r="5798">
          <cell r="A5798">
            <v>36684</v>
          </cell>
          <cell r="B5798">
            <v>0.95379999999999998</v>
          </cell>
        </row>
        <row r="5799">
          <cell r="A5799">
            <v>36683</v>
          </cell>
          <cell r="B5799">
            <v>0.94789999999999996</v>
          </cell>
        </row>
        <row r="5800">
          <cell r="A5800">
            <v>36682</v>
          </cell>
          <cell r="B5800">
            <v>0.94579999999999997</v>
          </cell>
        </row>
        <row r="5801">
          <cell r="A5801">
            <v>36681</v>
          </cell>
          <cell r="B5801">
            <v>0.94669999999999999</v>
          </cell>
        </row>
        <row r="5802">
          <cell r="A5802">
            <v>36680</v>
          </cell>
          <cell r="B5802">
            <v>0.94359999999999999</v>
          </cell>
        </row>
        <row r="5803">
          <cell r="A5803">
            <v>36679</v>
          </cell>
          <cell r="B5803">
            <v>0.93140000000000001</v>
          </cell>
        </row>
        <row r="5804">
          <cell r="A5804">
            <v>36678</v>
          </cell>
          <cell r="B5804">
            <v>0.93720000000000003</v>
          </cell>
        </row>
        <row r="5805">
          <cell r="A5805">
            <v>36677</v>
          </cell>
          <cell r="B5805">
            <v>0.92949999999999999</v>
          </cell>
        </row>
        <row r="5806">
          <cell r="A5806">
            <v>36676</v>
          </cell>
          <cell r="B5806">
            <v>0.92659999999999998</v>
          </cell>
        </row>
        <row r="5807">
          <cell r="A5807">
            <v>36675</v>
          </cell>
          <cell r="B5807">
            <v>0.93730000000000002</v>
          </cell>
        </row>
        <row r="5808">
          <cell r="A5808">
            <v>36674</v>
          </cell>
          <cell r="B5808">
            <v>0.93489999999999995</v>
          </cell>
        </row>
        <row r="5809">
          <cell r="A5809">
            <v>36673</v>
          </cell>
          <cell r="B5809">
            <v>0.93079999999999996</v>
          </cell>
        </row>
        <row r="5810">
          <cell r="A5810">
            <v>36672</v>
          </cell>
          <cell r="B5810">
            <v>0.91180000000000005</v>
          </cell>
        </row>
        <row r="5811">
          <cell r="A5811">
            <v>36671</v>
          </cell>
          <cell r="B5811">
            <v>0.90529999999999999</v>
          </cell>
        </row>
        <row r="5812">
          <cell r="A5812">
            <v>36670</v>
          </cell>
          <cell r="B5812">
            <v>0.90649999999999997</v>
          </cell>
        </row>
        <row r="5813">
          <cell r="A5813">
            <v>36669</v>
          </cell>
          <cell r="B5813">
            <v>0.90259999999999996</v>
          </cell>
        </row>
        <row r="5814">
          <cell r="A5814">
            <v>36668</v>
          </cell>
          <cell r="B5814">
            <v>0.89610000000000001</v>
          </cell>
        </row>
        <row r="5815">
          <cell r="A5815">
            <v>36667</v>
          </cell>
          <cell r="B5815">
            <v>0.89680000000000004</v>
          </cell>
        </row>
        <row r="5816">
          <cell r="A5816">
            <v>36666</v>
          </cell>
          <cell r="B5816">
            <v>0.89880000000000004</v>
          </cell>
        </row>
        <row r="5817">
          <cell r="A5817">
            <v>36665</v>
          </cell>
          <cell r="B5817">
            <v>0.89349999999999996</v>
          </cell>
        </row>
        <row r="5818">
          <cell r="A5818">
            <v>36664</v>
          </cell>
          <cell r="B5818">
            <v>0.89419999999999999</v>
          </cell>
        </row>
        <row r="5819">
          <cell r="A5819">
            <v>36663</v>
          </cell>
          <cell r="B5819">
            <v>0.90180000000000005</v>
          </cell>
        </row>
        <row r="5820">
          <cell r="A5820">
            <v>36662</v>
          </cell>
          <cell r="B5820">
            <v>0.91110000000000002</v>
          </cell>
        </row>
        <row r="5821">
          <cell r="A5821">
            <v>36661</v>
          </cell>
          <cell r="B5821">
            <v>0.91890000000000005</v>
          </cell>
        </row>
        <row r="5822">
          <cell r="A5822">
            <v>36660</v>
          </cell>
          <cell r="B5822">
            <v>0.9194</v>
          </cell>
        </row>
        <row r="5823">
          <cell r="A5823">
            <v>36659</v>
          </cell>
          <cell r="B5823">
            <v>0.91900000000000004</v>
          </cell>
        </row>
        <row r="5824">
          <cell r="A5824">
            <v>36658</v>
          </cell>
          <cell r="B5824">
            <v>0.90129999999999999</v>
          </cell>
        </row>
        <row r="5825">
          <cell r="A5825">
            <v>36657</v>
          </cell>
          <cell r="B5825">
            <v>0.90659999999999996</v>
          </cell>
        </row>
        <row r="5826">
          <cell r="A5826">
            <v>36656</v>
          </cell>
          <cell r="B5826">
            <v>0.90720000000000001</v>
          </cell>
        </row>
        <row r="5827">
          <cell r="A5827">
            <v>36655</v>
          </cell>
          <cell r="B5827">
            <v>0.89829999999999999</v>
          </cell>
        </row>
        <row r="5828">
          <cell r="A5828">
            <v>36654</v>
          </cell>
          <cell r="B5828">
            <v>0.89690000000000003</v>
          </cell>
        </row>
        <row r="5829">
          <cell r="A5829">
            <v>36653</v>
          </cell>
          <cell r="B5829">
            <v>0.89729999999999999</v>
          </cell>
        </row>
        <row r="5830">
          <cell r="A5830">
            <v>36652</v>
          </cell>
          <cell r="B5830">
            <v>0.89759999999999995</v>
          </cell>
        </row>
        <row r="5831">
          <cell r="A5831">
            <v>36651</v>
          </cell>
          <cell r="B5831">
            <v>0.89019999999999999</v>
          </cell>
        </row>
        <row r="5832">
          <cell r="A5832">
            <v>36650</v>
          </cell>
          <cell r="B5832">
            <v>0.89490000000000003</v>
          </cell>
        </row>
        <row r="5833">
          <cell r="A5833">
            <v>36649</v>
          </cell>
          <cell r="B5833">
            <v>0.90839999999999999</v>
          </cell>
        </row>
        <row r="5834">
          <cell r="A5834">
            <v>36648</v>
          </cell>
          <cell r="B5834">
            <v>0.91549999999999998</v>
          </cell>
        </row>
        <row r="5835">
          <cell r="A5835">
            <v>36647</v>
          </cell>
          <cell r="B5835">
            <v>0.91120000000000001</v>
          </cell>
        </row>
        <row r="5836">
          <cell r="A5836">
            <v>36646</v>
          </cell>
          <cell r="B5836">
            <v>0.91169999999999995</v>
          </cell>
        </row>
        <row r="5837">
          <cell r="A5837">
            <v>36645</v>
          </cell>
          <cell r="B5837">
            <v>0.91110000000000002</v>
          </cell>
        </row>
        <row r="5838">
          <cell r="A5838">
            <v>36644</v>
          </cell>
          <cell r="B5838">
            <v>0.9093</v>
          </cell>
        </row>
        <row r="5839">
          <cell r="A5839">
            <v>36643</v>
          </cell>
          <cell r="B5839">
            <v>0.92349999999999999</v>
          </cell>
        </row>
        <row r="5840">
          <cell r="A5840">
            <v>36642</v>
          </cell>
          <cell r="B5840">
            <v>0.92079999999999995</v>
          </cell>
        </row>
        <row r="5841">
          <cell r="A5841">
            <v>36641</v>
          </cell>
          <cell r="B5841">
            <v>0.93830000000000002</v>
          </cell>
        </row>
        <row r="5842">
          <cell r="A5842">
            <v>36640</v>
          </cell>
          <cell r="B5842">
            <v>0.94010000000000005</v>
          </cell>
        </row>
        <row r="5843">
          <cell r="A5843">
            <v>36639</v>
          </cell>
          <cell r="B5843">
            <v>0.93910000000000005</v>
          </cell>
        </row>
        <row r="5844">
          <cell r="A5844">
            <v>36638</v>
          </cell>
          <cell r="B5844">
            <v>0.93820000000000003</v>
          </cell>
        </row>
        <row r="5845">
          <cell r="A5845">
            <v>36637</v>
          </cell>
          <cell r="B5845">
            <v>0.93840000000000001</v>
          </cell>
        </row>
        <row r="5846">
          <cell r="A5846">
            <v>36636</v>
          </cell>
          <cell r="B5846">
            <v>0.94059999999999999</v>
          </cell>
        </row>
        <row r="5847">
          <cell r="A5847">
            <v>36635</v>
          </cell>
          <cell r="B5847">
            <v>0.94669999999999999</v>
          </cell>
        </row>
        <row r="5848">
          <cell r="A5848">
            <v>36634</v>
          </cell>
          <cell r="B5848">
            <v>0.95230000000000004</v>
          </cell>
        </row>
        <row r="5849">
          <cell r="A5849">
            <v>36633</v>
          </cell>
          <cell r="B5849">
            <v>0.96130000000000004</v>
          </cell>
        </row>
        <row r="5850">
          <cell r="A5850">
            <v>36632</v>
          </cell>
          <cell r="B5850">
            <v>0.96099999999999997</v>
          </cell>
        </row>
        <row r="5851">
          <cell r="A5851">
            <v>36631</v>
          </cell>
          <cell r="B5851">
            <v>0.96050000000000002</v>
          </cell>
        </row>
        <row r="5852">
          <cell r="A5852">
            <v>36630</v>
          </cell>
          <cell r="B5852">
            <v>0.95440000000000003</v>
          </cell>
        </row>
        <row r="5853">
          <cell r="A5853">
            <v>36629</v>
          </cell>
          <cell r="B5853">
            <v>0.95799999999999996</v>
          </cell>
        </row>
        <row r="5854">
          <cell r="A5854">
            <v>36628</v>
          </cell>
          <cell r="B5854">
            <v>0.95889999999999997</v>
          </cell>
        </row>
        <row r="5855">
          <cell r="A5855">
            <v>36627</v>
          </cell>
          <cell r="B5855">
            <v>0.96209999999999996</v>
          </cell>
        </row>
        <row r="5856">
          <cell r="A5856">
            <v>36626</v>
          </cell>
          <cell r="B5856">
            <v>0.95509999999999995</v>
          </cell>
        </row>
        <row r="5857">
          <cell r="A5857">
            <v>36625</v>
          </cell>
          <cell r="B5857">
            <v>0.95430000000000004</v>
          </cell>
        </row>
        <row r="5858">
          <cell r="A5858">
            <v>36624</v>
          </cell>
          <cell r="B5858">
            <v>0.95430000000000004</v>
          </cell>
        </row>
        <row r="5859">
          <cell r="A5859">
            <v>36623</v>
          </cell>
          <cell r="B5859">
            <v>0.95820000000000005</v>
          </cell>
        </row>
        <row r="5860">
          <cell r="A5860">
            <v>36622</v>
          </cell>
          <cell r="B5860">
            <v>0.96350000000000002</v>
          </cell>
        </row>
        <row r="5861">
          <cell r="A5861">
            <v>36621</v>
          </cell>
          <cell r="B5861">
            <v>0.96189999999999998</v>
          </cell>
        </row>
        <row r="5862">
          <cell r="A5862">
            <v>36620</v>
          </cell>
          <cell r="B5862">
            <v>0.95740000000000003</v>
          </cell>
        </row>
        <row r="5863">
          <cell r="A5863">
            <v>36619</v>
          </cell>
          <cell r="B5863">
            <v>0.9556</v>
          </cell>
        </row>
        <row r="5864">
          <cell r="A5864">
            <v>36618</v>
          </cell>
          <cell r="B5864">
            <v>0.95520000000000005</v>
          </cell>
        </row>
        <row r="5865">
          <cell r="A5865">
            <v>36617</v>
          </cell>
          <cell r="B5865">
            <v>0.95489999999999997</v>
          </cell>
        </row>
        <row r="5866">
          <cell r="A5866">
            <v>36616</v>
          </cell>
          <cell r="B5866">
            <v>0.96099999999999997</v>
          </cell>
        </row>
        <row r="5867">
          <cell r="A5867">
            <v>36615</v>
          </cell>
          <cell r="B5867">
            <v>0.95040000000000002</v>
          </cell>
        </row>
        <row r="5868">
          <cell r="A5868">
            <v>36614</v>
          </cell>
          <cell r="B5868">
            <v>0.96120000000000005</v>
          </cell>
        </row>
        <row r="5869">
          <cell r="A5869">
            <v>36613</v>
          </cell>
          <cell r="B5869">
            <v>0.96530000000000005</v>
          </cell>
        </row>
        <row r="5870">
          <cell r="A5870">
            <v>36612</v>
          </cell>
          <cell r="B5870">
            <v>0.9768</v>
          </cell>
        </row>
        <row r="5871">
          <cell r="A5871">
            <v>36611</v>
          </cell>
          <cell r="B5871">
            <v>0.97699999999999998</v>
          </cell>
        </row>
        <row r="5872">
          <cell r="A5872">
            <v>36610</v>
          </cell>
          <cell r="B5872">
            <v>0.97699999999999998</v>
          </cell>
        </row>
        <row r="5873">
          <cell r="A5873">
            <v>36609</v>
          </cell>
          <cell r="B5873">
            <v>0.97130000000000005</v>
          </cell>
        </row>
        <row r="5874">
          <cell r="A5874">
            <v>36608</v>
          </cell>
          <cell r="B5874">
            <v>0.96040000000000003</v>
          </cell>
        </row>
        <row r="5875">
          <cell r="A5875">
            <v>36607</v>
          </cell>
          <cell r="B5875">
            <v>0.96430000000000005</v>
          </cell>
        </row>
        <row r="5876">
          <cell r="A5876">
            <v>36606</v>
          </cell>
          <cell r="B5876">
            <v>0.97309999999999997</v>
          </cell>
        </row>
        <row r="5877">
          <cell r="A5877">
            <v>36605</v>
          </cell>
          <cell r="B5877">
            <v>0.97240000000000004</v>
          </cell>
        </row>
        <row r="5878">
          <cell r="A5878">
            <v>36604</v>
          </cell>
          <cell r="B5878">
            <v>0.97160000000000002</v>
          </cell>
        </row>
        <row r="5879">
          <cell r="A5879">
            <v>36603</v>
          </cell>
          <cell r="B5879">
            <v>0.97160000000000002</v>
          </cell>
        </row>
        <row r="5880">
          <cell r="A5880">
            <v>36602</v>
          </cell>
          <cell r="B5880">
            <v>0.97130000000000005</v>
          </cell>
        </row>
        <row r="5881">
          <cell r="A5881">
            <v>36601</v>
          </cell>
          <cell r="B5881">
            <v>0.96789999999999998</v>
          </cell>
        </row>
        <row r="5882">
          <cell r="A5882">
            <v>36600</v>
          </cell>
          <cell r="B5882">
            <v>0.96750000000000003</v>
          </cell>
        </row>
        <row r="5883">
          <cell r="A5883">
            <v>36599</v>
          </cell>
          <cell r="B5883">
            <v>0.96409999999999996</v>
          </cell>
        </row>
        <row r="5884">
          <cell r="A5884">
            <v>36598</v>
          </cell>
          <cell r="B5884">
            <v>0.96230000000000004</v>
          </cell>
        </row>
        <row r="5885">
          <cell r="A5885">
            <v>36597</v>
          </cell>
          <cell r="B5885">
            <v>0.9637</v>
          </cell>
        </row>
        <row r="5886">
          <cell r="A5886">
            <v>36596</v>
          </cell>
          <cell r="B5886">
            <v>0.9637</v>
          </cell>
        </row>
        <row r="5887">
          <cell r="A5887">
            <v>36595</v>
          </cell>
          <cell r="B5887">
            <v>0.96619999999999995</v>
          </cell>
        </row>
        <row r="5888">
          <cell r="A5888">
            <v>36594</v>
          </cell>
          <cell r="B5888">
            <v>0.96089999999999998</v>
          </cell>
        </row>
        <row r="5889">
          <cell r="A5889">
            <v>36593</v>
          </cell>
          <cell r="B5889">
            <v>0.95909999999999995</v>
          </cell>
        </row>
        <row r="5890">
          <cell r="A5890">
            <v>36592</v>
          </cell>
          <cell r="B5890">
            <v>0.9587</v>
          </cell>
        </row>
        <row r="5891">
          <cell r="A5891">
            <v>36591</v>
          </cell>
          <cell r="B5891">
            <v>0.95809999999999995</v>
          </cell>
        </row>
        <row r="5892">
          <cell r="A5892">
            <v>36590</v>
          </cell>
          <cell r="B5892">
            <v>0.96040000000000003</v>
          </cell>
        </row>
        <row r="5893">
          <cell r="A5893">
            <v>36589</v>
          </cell>
          <cell r="B5893">
            <v>0.95930000000000004</v>
          </cell>
        </row>
        <row r="5894">
          <cell r="A5894">
            <v>36588</v>
          </cell>
          <cell r="B5894">
            <v>0.96440000000000003</v>
          </cell>
        </row>
        <row r="5895">
          <cell r="A5895">
            <v>36587</v>
          </cell>
          <cell r="B5895">
            <v>0.97270000000000001</v>
          </cell>
        </row>
        <row r="5896">
          <cell r="A5896">
            <v>36586</v>
          </cell>
          <cell r="B5896">
            <v>0.96479999999999999</v>
          </cell>
        </row>
        <row r="5897">
          <cell r="A5897">
            <v>36585</v>
          </cell>
          <cell r="B5897">
            <v>0.9718</v>
          </cell>
        </row>
        <row r="5898">
          <cell r="A5898">
            <v>36584</v>
          </cell>
          <cell r="B5898">
            <v>0.97440000000000004</v>
          </cell>
        </row>
        <row r="5899">
          <cell r="A5899">
            <v>36583</v>
          </cell>
          <cell r="B5899">
            <v>0.97440000000000004</v>
          </cell>
        </row>
        <row r="5900">
          <cell r="A5900">
            <v>36582</v>
          </cell>
          <cell r="B5900">
            <v>0.97440000000000004</v>
          </cell>
        </row>
        <row r="5901">
          <cell r="A5901">
            <v>36581</v>
          </cell>
          <cell r="B5901">
            <v>0.99280000000000002</v>
          </cell>
        </row>
        <row r="5902">
          <cell r="A5902">
            <v>36580</v>
          </cell>
          <cell r="B5902">
            <v>1.0028999999999999</v>
          </cell>
        </row>
        <row r="5903">
          <cell r="A5903">
            <v>36579</v>
          </cell>
          <cell r="B5903">
            <v>1.0031000000000001</v>
          </cell>
        </row>
        <row r="5904">
          <cell r="A5904">
            <v>36578</v>
          </cell>
          <cell r="B5904">
            <v>0.98719999999999997</v>
          </cell>
        </row>
        <row r="5905">
          <cell r="A5905">
            <v>36577</v>
          </cell>
          <cell r="B5905">
            <v>0.98470000000000002</v>
          </cell>
        </row>
        <row r="5906">
          <cell r="A5906">
            <v>36576</v>
          </cell>
          <cell r="B5906">
            <v>0.98560000000000003</v>
          </cell>
        </row>
        <row r="5907">
          <cell r="A5907">
            <v>36575</v>
          </cell>
          <cell r="B5907">
            <v>0.98509999999999998</v>
          </cell>
        </row>
        <row r="5908">
          <cell r="A5908">
            <v>36574</v>
          </cell>
          <cell r="B5908">
            <v>0.98770000000000002</v>
          </cell>
        </row>
        <row r="5909">
          <cell r="A5909">
            <v>36573</v>
          </cell>
          <cell r="B5909">
            <v>0.98599999999999999</v>
          </cell>
        </row>
        <row r="5910">
          <cell r="A5910">
            <v>36572</v>
          </cell>
          <cell r="B5910">
            <v>0.98129999999999995</v>
          </cell>
        </row>
        <row r="5911">
          <cell r="A5911">
            <v>36571</v>
          </cell>
          <cell r="B5911">
            <v>0.97960000000000003</v>
          </cell>
        </row>
        <row r="5912">
          <cell r="A5912">
            <v>36570</v>
          </cell>
          <cell r="B5912">
            <v>0.98619999999999997</v>
          </cell>
        </row>
        <row r="5913">
          <cell r="A5913">
            <v>36569</v>
          </cell>
          <cell r="B5913">
            <v>0.9879</v>
          </cell>
        </row>
        <row r="5914">
          <cell r="A5914">
            <v>36568</v>
          </cell>
          <cell r="B5914">
            <v>0.9879</v>
          </cell>
        </row>
        <row r="5915">
          <cell r="A5915">
            <v>36567</v>
          </cell>
          <cell r="B5915">
            <v>0.98450000000000004</v>
          </cell>
        </row>
        <row r="5916">
          <cell r="A5916">
            <v>36566</v>
          </cell>
          <cell r="B5916">
            <v>0.99299999999999999</v>
          </cell>
        </row>
        <row r="5917">
          <cell r="A5917">
            <v>36565</v>
          </cell>
          <cell r="B5917">
            <v>0.98619999999999997</v>
          </cell>
        </row>
        <row r="5918">
          <cell r="A5918">
            <v>36564</v>
          </cell>
          <cell r="B5918">
            <v>0.98</v>
          </cell>
        </row>
        <row r="5919">
          <cell r="A5919">
            <v>36563</v>
          </cell>
          <cell r="B5919">
            <v>0.9839</v>
          </cell>
        </row>
        <row r="5920">
          <cell r="A5920">
            <v>36562</v>
          </cell>
          <cell r="B5920">
            <v>0.98380000000000001</v>
          </cell>
        </row>
        <row r="5921">
          <cell r="A5921">
            <v>36561</v>
          </cell>
          <cell r="B5921">
            <v>0.98240000000000005</v>
          </cell>
        </row>
        <row r="5922">
          <cell r="A5922">
            <v>36560</v>
          </cell>
          <cell r="B5922">
            <v>0.99019999999999997</v>
          </cell>
        </row>
        <row r="5923">
          <cell r="A5923">
            <v>36559</v>
          </cell>
          <cell r="B5923">
            <v>0.97599999999999998</v>
          </cell>
        </row>
        <row r="5924">
          <cell r="A5924">
            <v>36558</v>
          </cell>
          <cell r="B5924">
            <v>0.9718</v>
          </cell>
        </row>
        <row r="5925">
          <cell r="A5925">
            <v>36557</v>
          </cell>
          <cell r="B5925">
            <v>0.97009999999999996</v>
          </cell>
        </row>
        <row r="5926">
          <cell r="A5926">
            <v>36556</v>
          </cell>
          <cell r="B5926">
            <v>0.97699999999999998</v>
          </cell>
        </row>
        <row r="5927">
          <cell r="A5927">
            <v>36555</v>
          </cell>
          <cell r="B5927">
            <v>0.97699999999999998</v>
          </cell>
        </row>
        <row r="5928">
          <cell r="A5928">
            <v>36554</v>
          </cell>
          <cell r="B5928">
            <v>0.97629999999999995</v>
          </cell>
        </row>
        <row r="5929">
          <cell r="A5929">
            <v>36553</v>
          </cell>
          <cell r="B5929">
            <v>0.9879</v>
          </cell>
        </row>
        <row r="5930">
          <cell r="A5930">
            <v>36552</v>
          </cell>
          <cell r="B5930">
            <v>1.0016</v>
          </cell>
        </row>
        <row r="5931">
          <cell r="A5931">
            <v>36551</v>
          </cell>
          <cell r="B5931">
            <v>1.0011000000000001</v>
          </cell>
        </row>
        <row r="5932">
          <cell r="A5932">
            <v>36550</v>
          </cell>
          <cell r="B5932">
            <v>1.0063</v>
          </cell>
        </row>
        <row r="5933">
          <cell r="A5933">
            <v>36549</v>
          </cell>
          <cell r="B5933">
            <v>1.0088999999999999</v>
          </cell>
        </row>
        <row r="5934">
          <cell r="A5934">
            <v>36548</v>
          </cell>
          <cell r="B5934">
            <v>1.0088999999999999</v>
          </cell>
        </row>
        <row r="5935">
          <cell r="A5935">
            <v>36547</v>
          </cell>
          <cell r="B5935">
            <v>1.0088999999999999</v>
          </cell>
        </row>
        <row r="5936">
          <cell r="A5936">
            <v>36546</v>
          </cell>
          <cell r="B5936">
            <v>1.0172000000000001</v>
          </cell>
        </row>
        <row r="5937">
          <cell r="A5937">
            <v>36545</v>
          </cell>
          <cell r="B5937">
            <v>1.0122</v>
          </cell>
        </row>
        <row r="5938">
          <cell r="A5938">
            <v>36544</v>
          </cell>
          <cell r="B5938">
            <v>1.0129999999999999</v>
          </cell>
        </row>
        <row r="5939">
          <cell r="A5939">
            <v>36543</v>
          </cell>
          <cell r="B5939">
            <v>1.0112000000000001</v>
          </cell>
        </row>
        <row r="5940">
          <cell r="A5940">
            <v>36542</v>
          </cell>
          <cell r="B5940">
            <v>1.014</v>
          </cell>
        </row>
        <row r="5941">
          <cell r="A5941">
            <v>36541</v>
          </cell>
          <cell r="B5941">
            <v>1.0136000000000001</v>
          </cell>
        </row>
        <row r="5942">
          <cell r="A5942">
            <v>36540</v>
          </cell>
          <cell r="B5942">
            <v>1.0142</v>
          </cell>
        </row>
        <row r="5943">
          <cell r="A5943">
            <v>36539</v>
          </cell>
          <cell r="B5943">
            <v>1.0253000000000001</v>
          </cell>
        </row>
        <row r="5944">
          <cell r="A5944">
            <v>36538</v>
          </cell>
          <cell r="B5944">
            <v>1.0306</v>
          </cell>
        </row>
        <row r="5945">
          <cell r="A5945">
            <v>36537</v>
          </cell>
          <cell r="B5945">
            <v>1.0331999999999999</v>
          </cell>
        </row>
        <row r="5946">
          <cell r="A5946">
            <v>36536</v>
          </cell>
          <cell r="B5946">
            <v>1.0250999999999999</v>
          </cell>
        </row>
        <row r="5947">
          <cell r="A5947">
            <v>36535</v>
          </cell>
          <cell r="B5947">
            <v>1.0289999999999999</v>
          </cell>
        </row>
        <row r="5948">
          <cell r="A5948">
            <v>36534</v>
          </cell>
          <cell r="B5948">
            <v>1.0296000000000001</v>
          </cell>
        </row>
        <row r="5949">
          <cell r="A5949">
            <v>36533</v>
          </cell>
          <cell r="B5949">
            <v>1.0288999999999999</v>
          </cell>
        </row>
        <row r="5950">
          <cell r="A5950">
            <v>36532</v>
          </cell>
          <cell r="B5950">
            <v>1.0313000000000001</v>
          </cell>
        </row>
        <row r="5951">
          <cell r="A5951">
            <v>36531</v>
          </cell>
          <cell r="B5951">
            <v>1.0319</v>
          </cell>
        </row>
        <row r="5952">
          <cell r="A5952">
            <v>36530</v>
          </cell>
          <cell r="B5952">
            <v>1.0306</v>
          </cell>
        </row>
        <row r="5953">
          <cell r="A5953">
            <v>36529</v>
          </cell>
          <cell r="B5953">
            <v>1.0255000000000001</v>
          </cell>
        </row>
        <row r="5954">
          <cell r="A5954">
            <v>36528</v>
          </cell>
          <cell r="B5954">
            <v>1.0054000000000001</v>
          </cell>
        </row>
        <row r="5955">
          <cell r="A5955">
            <v>36527</v>
          </cell>
          <cell r="B5955">
            <v>1.0055000000000001</v>
          </cell>
        </row>
        <row r="5956">
          <cell r="A5956">
            <v>36526</v>
          </cell>
          <cell r="B5956">
            <v>1.0069999999999999</v>
          </cell>
        </row>
        <row r="5957">
          <cell r="A5957">
            <v>36525</v>
          </cell>
          <cell r="B5957">
            <v>1.0041</v>
          </cell>
        </row>
        <row r="5958">
          <cell r="A5958">
            <v>36524</v>
          </cell>
          <cell r="B5958">
            <v>1.0041</v>
          </cell>
        </row>
        <row r="5959">
          <cell r="A5959">
            <v>36523</v>
          </cell>
          <cell r="B5959">
            <v>1.0067999999999999</v>
          </cell>
        </row>
        <row r="5960">
          <cell r="A5960">
            <v>36522</v>
          </cell>
          <cell r="B5960">
            <v>1.0127999999999999</v>
          </cell>
        </row>
        <row r="5961">
          <cell r="A5961">
            <v>36521</v>
          </cell>
          <cell r="B5961">
            <v>1.0127999999999999</v>
          </cell>
        </row>
        <row r="5962">
          <cell r="A5962">
            <v>36520</v>
          </cell>
          <cell r="B5962">
            <v>1.0125</v>
          </cell>
        </row>
        <row r="5963">
          <cell r="A5963">
            <v>36519</v>
          </cell>
          <cell r="B5963">
            <v>1.0135000000000001</v>
          </cell>
        </row>
        <row r="5964">
          <cell r="A5964">
            <v>36518</v>
          </cell>
          <cell r="B5964">
            <v>1.0133000000000001</v>
          </cell>
        </row>
        <row r="5965">
          <cell r="A5965">
            <v>36517</v>
          </cell>
          <cell r="B5965">
            <v>1.0092000000000001</v>
          </cell>
        </row>
        <row r="5966">
          <cell r="A5966">
            <v>36516</v>
          </cell>
          <cell r="B5966">
            <v>1.008</v>
          </cell>
        </row>
        <row r="5967">
          <cell r="A5967">
            <v>36515</v>
          </cell>
          <cell r="B5967">
            <v>1.0095000000000001</v>
          </cell>
        </row>
        <row r="5968">
          <cell r="A5968">
            <v>36514</v>
          </cell>
          <cell r="B5968">
            <v>1.0082</v>
          </cell>
        </row>
        <row r="5969">
          <cell r="A5969">
            <v>36513</v>
          </cell>
          <cell r="B5969">
            <v>1.0081</v>
          </cell>
        </row>
        <row r="5970">
          <cell r="A5970">
            <v>36512</v>
          </cell>
          <cell r="B5970">
            <v>1.0075000000000001</v>
          </cell>
        </row>
        <row r="5971">
          <cell r="A5971">
            <v>36511</v>
          </cell>
          <cell r="B5971">
            <v>1.0216000000000001</v>
          </cell>
        </row>
        <row r="5972">
          <cell r="A5972">
            <v>36510</v>
          </cell>
          <cell r="B5972">
            <v>1.0144</v>
          </cell>
        </row>
        <row r="5973">
          <cell r="A5973">
            <v>36509</v>
          </cell>
          <cell r="B5973">
            <v>1.0035000000000001</v>
          </cell>
        </row>
        <row r="5974">
          <cell r="A5974">
            <v>36508</v>
          </cell>
          <cell r="B5974">
            <v>1.006</v>
          </cell>
        </row>
        <row r="5975">
          <cell r="A5975">
            <v>36507</v>
          </cell>
          <cell r="B5975">
            <v>1.0125</v>
          </cell>
        </row>
        <row r="5976">
          <cell r="A5976">
            <v>36506</v>
          </cell>
          <cell r="B5976">
            <v>1.0130999999999999</v>
          </cell>
        </row>
        <row r="5977">
          <cell r="A5977">
            <v>36505</v>
          </cell>
          <cell r="B5977">
            <v>1.0133000000000001</v>
          </cell>
        </row>
        <row r="5978">
          <cell r="A5978">
            <v>36504</v>
          </cell>
          <cell r="B5978">
            <v>1.0148999999999999</v>
          </cell>
        </row>
        <row r="5979">
          <cell r="A5979">
            <v>36503</v>
          </cell>
          <cell r="B5979">
            <v>1.0213000000000001</v>
          </cell>
        </row>
        <row r="5980">
          <cell r="A5980">
            <v>36502</v>
          </cell>
          <cell r="B5980">
            <v>1.0247999999999999</v>
          </cell>
        </row>
        <row r="5981">
          <cell r="A5981">
            <v>36501</v>
          </cell>
          <cell r="B5981">
            <v>1.0225</v>
          </cell>
        </row>
        <row r="5982">
          <cell r="A5982">
            <v>36500</v>
          </cell>
          <cell r="B5982">
            <v>1.0148999999999999</v>
          </cell>
        </row>
        <row r="5983">
          <cell r="A5983">
            <v>36499</v>
          </cell>
          <cell r="B5983">
            <v>1.0024999999999999</v>
          </cell>
        </row>
        <row r="5984">
          <cell r="A5984">
            <v>36498</v>
          </cell>
          <cell r="B5984">
            <v>1.002</v>
          </cell>
        </row>
        <row r="5985">
          <cell r="A5985">
            <v>36497</v>
          </cell>
          <cell r="B5985">
            <v>1.0014000000000001</v>
          </cell>
        </row>
        <row r="5986">
          <cell r="A5986">
            <v>36496</v>
          </cell>
          <cell r="B5986">
            <v>1.0059</v>
          </cell>
        </row>
        <row r="5987">
          <cell r="A5987">
            <v>36495</v>
          </cell>
          <cell r="B5987">
            <v>1.0093000000000001</v>
          </cell>
        </row>
        <row r="5988">
          <cell r="A5988">
            <v>36494</v>
          </cell>
          <cell r="B5988">
            <v>1.0085</v>
          </cell>
        </row>
        <row r="5989">
          <cell r="A5989">
            <v>36493</v>
          </cell>
          <cell r="B5989">
            <v>1.0109999999999999</v>
          </cell>
        </row>
        <row r="5990">
          <cell r="A5990">
            <v>36492</v>
          </cell>
          <cell r="B5990">
            <v>1.0152000000000001</v>
          </cell>
        </row>
        <row r="5991">
          <cell r="A5991">
            <v>36491</v>
          </cell>
          <cell r="B5991">
            <v>1.0169999999999999</v>
          </cell>
        </row>
        <row r="5992">
          <cell r="A5992">
            <v>36490</v>
          </cell>
          <cell r="B5992">
            <v>1.0138</v>
          </cell>
        </row>
        <row r="5993">
          <cell r="A5993">
            <v>36489</v>
          </cell>
          <cell r="B5993">
            <v>1.0190999999999999</v>
          </cell>
        </row>
        <row r="5994">
          <cell r="A5994">
            <v>36488</v>
          </cell>
          <cell r="B5994">
            <v>1.0230999999999999</v>
          </cell>
        </row>
        <row r="5995">
          <cell r="A5995">
            <v>36487</v>
          </cell>
          <cell r="B5995">
            <v>1.0311999999999999</v>
          </cell>
        </row>
        <row r="5996">
          <cell r="A5996">
            <v>36486</v>
          </cell>
          <cell r="B5996">
            <v>1.0313000000000001</v>
          </cell>
        </row>
        <row r="5997">
          <cell r="A5997">
            <v>36485</v>
          </cell>
          <cell r="B5997">
            <v>1.0301</v>
          </cell>
        </row>
        <row r="5998">
          <cell r="A5998">
            <v>36484</v>
          </cell>
          <cell r="B5998">
            <v>1.0289999999999999</v>
          </cell>
        </row>
        <row r="5999">
          <cell r="A5999">
            <v>36483</v>
          </cell>
          <cell r="B5999">
            <v>1.0305</v>
          </cell>
        </row>
        <row r="6000">
          <cell r="A6000">
            <v>36482</v>
          </cell>
          <cell r="B6000">
            <v>1.0397000000000001</v>
          </cell>
        </row>
        <row r="6001">
          <cell r="A6001">
            <v>36481</v>
          </cell>
          <cell r="B6001">
            <v>1.0405</v>
          </cell>
        </row>
        <row r="6002">
          <cell r="A6002">
            <v>36480</v>
          </cell>
          <cell r="B6002">
            <v>1.0335000000000001</v>
          </cell>
        </row>
        <row r="6003">
          <cell r="A6003">
            <v>36479</v>
          </cell>
          <cell r="B6003">
            <v>1.0311999999999999</v>
          </cell>
        </row>
        <row r="6004">
          <cell r="A6004">
            <v>36478</v>
          </cell>
          <cell r="B6004">
            <v>1.0323</v>
          </cell>
        </row>
        <row r="6005">
          <cell r="A6005">
            <v>36477</v>
          </cell>
          <cell r="B6005">
            <v>1.0315000000000001</v>
          </cell>
        </row>
        <row r="6006">
          <cell r="A6006">
            <v>36476</v>
          </cell>
          <cell r="B6006">
            <v>1.036</v>
          </cell>
        </row>
        <row r="6007">
          <cell r="A6007">
            <v>36475</v>
          </cell>
          <cell r="B6007">
            <v>1.0411999999999999</v>
          </cell>
        </row>
        <row r="6008">
          <cell r="A6008">
            <v>36474</v>
          </cell>
          <cell r="B6008">
            <v>1.0406</v>
          </cell>
        </row>
        <row r="6009">
          <cell r="A6009">
            <v>36473</v>
          </cell>
          <cell r="B6009">
            <v>1.0402</v>
          </cell>
        </row>
        <row r="6010">
          <cell r="A6010">
            <v>36472</v>
          </cell>
          <cell r="B6010">
            <v>1.0405</v>
          </cell>
        </row>
        <row r="6011">
          <cell r="A6011">
            <v>36471</v>
          </cell>
          <cell r="B6011">
            <v>1.0443</v>
          </cell>
        </row>
        <row r="6012">
          <cell r="A6012">
            <v>36470</v>
          </cell>
          <cell r="B6012">
            <v>1.0389999999999999</v>
          </cell>
        </row>
        <row r="6013">
          <cell r="A6013">
            <v>36469</v>
          </cell>
          <cell r="B6013">
            <v>1.0389999999999999</v>
          </cell>
        </row>
        <row r="6014">
          <cell r="A6014">
            <v>36468</v>
          </cell>
          <cell r="B6014">
            <v>1.0482</v>
          </cell>
        </row>
        <row r="6015">
          <cell r="A6015">
            <v>36467</v>
          </cell>
          <cell r="B6015">
            <v>1.0498000000000001</v>
          </cell>
        </row>
        <row r="6016">
          <cell r="A6016">
            <v>36466</v>
          </cell>
          <cell r="B6016">
            <v>1.0515000000000001</v>
          </cell>
        </row>
        <row r="6017">
          <cell r="A6017">
            <v>36465</v>
          </cell>
          <cell r="B6017">
            <v>1.0545</v>
          </cell>
        </row>
        <row r="6018">
          <cell r="A6018">
            <v>36464</v>
          </cell>
          <cell r="B6018">
            <v>1.0552999999999999</v>
          </cell>
        </row>
        <row r="6019">
          <cell r="A6019">
            <v>36463</v>
          </cell>
          <cell r="B6019">
            <v>1.0606</v>
          </cell>
        </row>
        <row r="6020">
          <cell r="A6020">
            <v>36462</v>
          </cell>
          <cell r="B6020">
            <v>1.0509999999999999</v>
          </cell>
        </row>
        <row r="6021">
          <cell r="A6021">
            <v>36461</v>
          </cell>
          <cell r="B6021">
            <v>1.0512999999999999</v>
          </cell>
        </row>
        <row r="6022">
          <cell r="A6022">
            <v>36460</v>
          </cell>
          <cell r="B6022">
            <v>1.0571999999999999</v>
          </cell>
        </row>
        <row r="6023">
          <cell r="A6023">
            <v>36459</v>
          </cell>
          <cell r="B6023">
            <v>1.0632999999999999</v>
          </cell>
        </row>
        <row r="6024">
          <cell r="A6024">
            <v>36458</v>
          </cell>
          <cell r="B6024">
            <v>1.0676000000000001</v>
          </cell>
        </row>
        <row r="6025">
          <cell r="A6025">
            <v>36457</v>
          </cell>
          <cell r="B6025">
            <v>1.0694999999999999</v>
          </cell>
        </row>
        <row r="6026">
          <cell r="A6026">
            <v>36456</v>
          </cell>
          <cell r="B6026">
            <v>1.0764</v>
          </cell>
        </row>
        <row r="6027">
          <cell r="A6027">
            <v>36455</v>
          </cell>
          <cell r="B6027">
            <v>1.0777000000000001</v>
          </cell>
        </row>
        <row r="6028">
          <cell r="A6028">
            <v>36454</v>
          </cell>
          <cell r="B6028">
            <v>1.0778000000000001</v>
          </cell>
        </row>
        <row r="6029">
          <cell r="A6029">
            <v>36453</v>
          </cell>
          <cell r="B6029">
            <v>1.0780000000000001</v>
          </cell>
        </row>
        <row r="6030">
          <cell r="A6030">
            <v>36452</v>
          </cell>
          <cell r="B6030">
            <v>1.0818000000000001</v>
          </cell>
        </row>
        <row r="6031">
          <cell r="A6031">
            <v>36451</v>
          </cell>
          <cell r="B6031">
            <v>1.0865</v>
          </cell>
        </row>
        <row r="6032">
          <cell r="A6032">
            <v>36450</v>
          </cell>
          <cell r="B6032">
            <v>1.0894999999999999</v>
          </cell>
        </row>
        <row r="6033">
          <cell r="A6033">
            <v>36449</v>
          </cell>
          <cell r="B6033">
            <v>1.0885</v>
          </cell>
        </row>
        <row r="6034">
          <cell r="A6034">
            <v>36448</v>
          </cell>
          <cell r="B6034">
            <v>1.0863</v>
          </cell>
        </row>
        <row r="6035">
          <cell r="A6035">
            <v>36447</v>
          </cell>
          <cell r="B6035">
            <v>1.0779000000000001</v>
          </cell>
        </row>
        <row r="6036">
          <cell r="A6036">
            <v>36446</v>
          </cell>
          <cell r="B6036">
            <v>1.0769</v>
          </cell>
        </row>
        <row r="6037">
          <cell r="A6037">
            <v>36445</v>
          </cell>
          <cell r="B6037">
            <v>1.0664</v>
          </cell>
        </row>
        <row r="6038">
          <cell r="A6038">
            <v>36444</v>
          </cell>
          <cell r="B6038">
            <v>1.0629999999999999</v>
          </cell>
        </row>
        <row r="6039">
          <cell r="A6039">
            <v>36443</v>
          </cell>
          <cell r="B6039">
            <v>1.0622</v>
          </cell>
        </row>
        <row r="6040">
          <cell r="A6040">
            <v>36442</v>
          </cell>
          <cell r="B6040">
            <v>1.0629999999999999</v>
          </cell>
        </row>
        <row r="6041">
          <cell r="A6041">
            <v>36441</v>
          </cell>
          <cell r="B6041">
            <v>1.0665</v>
          </cell>
        </row>
        <row r="6042">
          <cell r="A6042">
            <v>36440</v>
          </cell>
          <cell r="B6042">
            <v>1.0710999999999999</v>
          </cell>
        </row>
        <row r="6043">
          <cell r="A6043">
            <v>36439</v>
          </cell>
          <cell r="B6043">
            <v>1.0726</v>
          </cell>
        </row>
        <row r="6044">
          <cell r="A6044">
            <v>36438</v>
          </cell>
          <cell r="B6044">
            <v>1.069</v>
          </cell>
        </row>
        <row r="6045">
          <cell r="A6045">
            <v>36437</v>
          </cell>
          <cell r="B6045">
            <v>1.0716000000000001</v>
          </cell>
        </row>
        <row r="6046">
          <cell r="A6046">
            <v>36436</v>
          </cell>
          <cell r="B6046">
            <v>1.0716000000000001</v>
          </cell>
        </row>
        <row r="6047">
          <cell r="A6047">
            <v>36435</v>
          </cell>
          <cell r="B6047">
            <v>1.0714999999999999</v>
          </cell>
        </row>
        <row r="6048">
          <cell r="A6048">
            <v>36434</v>
          </cell>
          <cell r="B6048">
            <v>1.0723</v>
          </cell>
        </row>
        <row r="6049">
          <cell r="A6049">
            <v>36433</v>
          </cell>
          <cell r="B6049">
            <v>1.0650999999999999</v>
          </cell>
        </row>
        <row r="6050">
          <cell r="A6050">
            <v>36432</v>
          </cell>
          <cell r="B6050">
            <v>1.0549999999999999</v>
          </cell>
        </row>
        <row r="6051">
          <cell r="A6051">
            <v>36431</v>
          </cell>
          <cell r="B6051">
            <v>1.0479000000000001</v>
          </cell>
        </row>
        <row r="6052">
          <cell r="A6052">
            <v>36430</v>
          </cell>
          <cell r="B6052">
            <v>1.0444</v>
          </cell>
        </row>
        <row r="6053">
          <cell r="A6053">
            <v>36429</v>
          </cell>
          <cell r="B6053">
            <v>1.0431999999999999</v>
          </cell>
        </row>
        <row r="6054">
          <cell r="A6054">
            <v>36428</v>
          </cell>
          <cell r="B6054">
            <v>1.0427999999999999</v>
          </cell>
        </row>
        <row r="6055">
          <cell r="A6055">
            <v>36427</v>
          </cell>
          <cell r="B6055">
            <v>1.0472999999999999</v>
          </cell>
        </row>
        <row r="6056">
          <cell r="A6056">
            <v>36426</v>
          </cell>
          <cell r="B6056">
            <v>1.0442</v>
          </cell>
        </row>
        <row r="6057">
          <cell r="A6057">
            <v>36425</v>
          </cell>
          <cell r="B6057">
            <v>1.0505</v>
          </cell>
        </row>
        <row r="6058">
          <cell r="A6058">
            <v>36424</v>
          </cell>
          <cell r="B6058">
            <v>1.0417000000000001</v>
          </cell>
        </row>
        <row r="6059">
          <cell r="A6059">
            <v>36423</v>
          </cell>
          <cell r="B6059">
            <v>1.0412999999999999</v>
          </cell>
        </row>
        <row r="6060">
          <cell r="A6060">
            <v>36422</v>
          </cell>
          <cell r="B6060">
            <v>1.0410999999999999</v>
          </cell>
        </row>
        <row r="6061">
          <cell r="A6061">
            <v>36421</v>
          </cell>
          <cell r="B6061">
            <v>1.0421</v>
          </cell>
        </row>
        <row r="6062">
          <cell r="A6062">
            <v>36420</v>
          </cell>
          <cell r="B6062">
            <v>1.0390999999999999</v>
          </cell>
        </row>
        <row r="6063">
          <cell r="A6063">
            <v>36419</v>
          </cell>
          <cell r="B6063">
            <v>1.0397000000000001</v>
          </cell>
        </row>
        <row r="6064">
          <cell r="A6064">
            <v>36418</v>
          </cell>
          <cell r="B6064">
            <v>1.0353000000000001</v>
          </cell>
        </row>
        <row r="6065">
          <cell r="A6065">
            <v>36417</v>
          </cell>
          <cell r="B6065">
            <v>1.0363</v>
          </cell>
        </row>
        <row r="6066">
          <cell r="A6066">
            <v>36416</v>
          </cell>
          <cell r="B6066">
            <v>1.0361</v>
          </cell>
        </row>
        <row r="6067">
          <cell r="A6067">
            <v>36415</v>
          </cell>
          <cell r="B6067">
            <v>1.0358000000000001</v>
          </cell>
        </row>
        <row r="6068">
          <cell r="A6068">
            <v>36414</v>
          </cell>
          <cell r="B6068">
            <v>1.0363</v>
          </cell>
        </row>
        <row r="6069">
          <cell r="A6069">
            <v>36413</v>
          </cell>
          <cell r="B6069">
            <v>1.0518000000000001</v>
          </cell>
        </row>
        <row r="6070">
          <cell r="A6070">
            <v>36412</v>
          </cell>
          <cell r="B6070">
            <v>1.0590999999999999</v>
          </cell>
        </row>
        <row r="6071">
          <cell r="A6071">
            <v>36411</v>
          </cell>
          <cell r="B6071">
            <v>1.06</v>
          </cell>
        </row>
        <row r="6072">
          <cell r="A6072">
            <v>36410</v>
          </cell>
          <cell r="B6072">
            <v>1.0563</v>
          </cell>
        </row>
        <row r="6073">
          <cell r="A6073">
            <v>36409</v>
          </cell>
          <cell r="B6073">
            <v>1.0592999999999999</v>
          </cell>
        </row>
        <row r="6074">
          <cell r="A6074">
            <v>36408</v>
          </cell>
          <cell r="B6074">
            <v>1.0575000000000001</v>
          </cell>
        </row>
        <row r="6075">
          <cell r="A6075">
            <v>36407</v>
          </cell>
          <cell r="B6075">
            <v>1.0609999999999999</v>
          </cell>
        </row>
        <row r="6076">
          <cell r="A6076">
            <v>36406</v>
          </cell>
          <cell r="B6076">
            <v>1.0683</v>
          </cell>
        </row>
        <row r="6077">
          <cell r="A6077">
            <v>36405</v>
          </cell>
          <cell r="B6077">
            <v>1.0662</v>
          </cell>
        </row>
        <row r="6078">
          <cell r="A6078">
            <v>36404</v>
          </cell>
          <cell r="B6078">
            <v>1.0608</v>
          </cell>
        </row>
        <row r="6079">
          <cell r="A6079">
            <v>36403</v>
          </cell>
          <cell r="B6079">
            <v>1.0541</v>
          </cell>
        </row>
        <row r="6080">
          <cell r="A6080">
            <v>36402</v>
          </cell>
          <cell r="B6080">
            <v>1.0454000000000001</v>
          </cell>
        </row>
        <row r="6081">
          <cell r="A6081">
            <v>36401</v>
          </cell>
          <cell r="B6081">
            <v>1.0477000000000001</v>
          </cell>
        </row>
        <row r="6082">
          <cell r="A6082">
            <v>36400</v>
          </cell>
          <cell r="B6082">
            <v>1.0536000000000001</v>
          </cell>
        </row>
        <row r="6083">
          <cell r="A6083">
            <v>36399</v>
          </cell>
          <cell r="B6083">
            <v>1.0455000000000001</v>
          </cell>
        </row>
        <row r="6084">
          <cell r="A6084">
            <v>36398</v>
          </cell>
          <cell r="B6084">
            <v>1.0442</v>
          </cell>
        </row>
        <row r="6085">
          <cell r="A6085">
            <v>36397</v>
          </cell>
          <cell r="B6085">
            <v>1.0446</v>
          </cell>
        </row>
        <row r="6086">
          <cell r="A6086">
            <v>36396</v>
          </cell>
          <cell r="B6086">
            <v>1.0505</v>
          </cell>
        </row>
        <row r="6087">
          <cell r="A6087">
            <v>36395</v>
          </cell>
          <cell r="B6087">
            <v>1.0630999999999999</v>
          </cell>
        </row>
        <row r="6088">
          <cell r="A6088">
            <v>36394</v>
          </cell>
          <cell r="B6088">
            <v>1.0668</v>
          </cell>
        </row>
        <row r="6089">
          <cell r="A6089">
            <v>36393</v>
          </cell>
          <cell r="B6089">
            <v>1.0673999999999999</v>
          </cell>
        </row>
        <row r="6090">
          <cell r="A6090">
            <v>36392</v>
          </cell>
          <cell r="B6090">
            <v>1.0664</v>
          </cell>
        </row>
        <row r="6091">
          <cell r="A6091">
            <v>36391</v>
          </cell>
          <cell r="B6091">
            <v>1.0528999999999999</v>
          </cell>
        </row>
        <row r="6092">
          <cell r="A6092">
            <v>36390</v>
          </cell>
          <cell r="B6092">
            <v>1.0531999999999999</v>
          </cell>
        </row>
        <row r="6093">
          <cell r="A6093">
            <v>36389</v>
          </cell>
          <cell r="B6093">
            <v>1.0519000000000001</v>
          </cell>
        </row>
        <row r="6094">
          <cell r="A6094">
            <v>36388</v>
          </cell>
          <cell r="B6094">
            <v>1.0571999999999999</v>
          </cell>
        </row>
        <row r="6095">
          <cell r="A6095">
            <v>36387</v>
          </cell>
          <cell r="B6095">
            <v>1.0568</v>
          </cell>
        </row>
        <row r="6096">
          <cell r="A6096">
            <v>36386</v>
          </cell>
          <cell r="B6096">
            <v>1.0569</v>
          </cell>
        </row>
        <row r="6097">
          <cell r="A6097">
            <v>36385</v>
          </cell>
          <cell r="B6097">
            <v>1.0665</v>
          </cell>
        </row>
        <row r="6098">
          <cell r="A6098">
            <v>36384</v>
          </cell>
          <cell r="B6098">
            <v>1.0636000000000001</v>
          </cell>
        </row>
        <row r="6099">
          <cell r="A6099">
            <v>36383</v>
          </cell>
          <cell r="B6099">
            <v>1.0682</v>
          </cell>
        </row>
        <row r="6100">
          <cell r="A6100">
            <v>36382</v>
          </cell>
          <cell r="B6100">
            <v>1.0734999999999999</v>
          </cell>
        </row>
        <row r="6101">
          <cell r="A6101">
            <v>36381</v>
          </cell>
          <cell r="B6101">
            <v>1.0692999999999999</v>
          </cell>
        </row>
        <row r="6102">
          <cell r="A6102">
            <v>36380</v>
          </cell>
          <cell r="B6102">
            <v>1.0716000000000001</v>
          </cell>
        </row>
        <row r="6103">
          <cell r="A6103">
            <v>36379</v>
          </cell>
          <cell r="B6103">
            <v>1.07</v>
          </cell>
        </row>
        <row r="6104">
          <cell r="A6104">
            <v>36378</v>
          </cell>
          <cell r="B6104">
            <v>1.0742</v>
          </cell>
        </row>
        <row r="6105">
          <cell r="A6105">
            <v>36377</v>
          </cell>
          <cell r="B6105">
            <v>1.0786</v>
          </cell>
        </row>
        <row r="6106">
          <cell r="A6106">
            <v>36376</v>
          </cell>
          <cell r="B6106">
            <v>1.0767</v>
          </cell>
        </row>
        <row r="6107">
          <cell r="A6107">
            <v>36375</v>
          </cell>
          <cell r="B6107">
            <v>1.0654999999999999</v>
          </cell>
        </row>
        <row r="6108">
          <cell r="A6108">
            <v>36374</v>
          </cell>
          <cell r="B6108">
            <v>1.0665</v>
          </cell>
        </row>
        <row r="6109">
          <cell r="A6109">
            <v>36373</v>
          </cell>
          <cell r="B6109">
            <v>1.0712999999999999</v>
          </cell>
        </row>
        <row r="6110">
          <cell r="A6110">
            <v>36372</v>
          </cell>
          <cell r="B6110">
            <v>1.0709</v>
          </cell>
        </row>
        <row r="6111">
          <cell r="A6111">
            <v>36371</v>
          </cell>
          <cell r="B6111">
            <v>1.0693999999999999</v>
          </cell>
        </row>
        <row r="6112">
          <cell r="A6112">
            <v>36370</v>
          </cell>
          <cell r="B6112">
            <v>1.0684</v>
          </cell>
        </row>
        <row r="6113">
          <cell r="A6113">
            <v>36369</v>
          </cell>
          <cell r="B6113">
            <v>1.0618000000000001</v>
          </cell>
        </row>
        <row r="6114">
          <cell r="A6114">
            <v>36368</v>
          </cell>
          <cell r="B6114">
            <v>1.0631999999999999</v>
          </cell>
        </row>
        <row r="6115">
          <cell r="A6115">
            <v>36367</v>
          </cell>
          <cell r="B6115">
            <v>1.0649</v>
          </cell>
        </row>
        <row r="6116">
          <cell r="A6116">
            <v>36366</v>
          </cell>
          <cell r="B6116">
            <v>1.0531999999999999</v>
          </cell>
        </row>
        <row r="6117">
          <cell r="A6117">
            <v>36365</v>
          </cell>
          <cell r="B6117">
            <v>1.0527</v>
          </cell>
        </row>
        <row r="6118">
          <cell r="A6118">
            <v>36364</v>
          </cell>
          <cell r="B6118">
            <v>1.0501</v>
          </cell>
        </row>
        <row r="6119">
          <cell r="A6119">
            <v>36363</v>
          </cell>
          <cell r="B6119">
            <v>1.05</v>
          </cell>
        </row>
        <row r="6120">
          <cell r="A6120">
            <v>36362</v>
          </cell>
          <cell r="B6120">
            <v>1.0461</v>
          </cell>
        </row>
        <row r="6121">
          <cell r="A6121">
            <v>36361</v>
          </cell>
          <cell r="B6121">
            <v>1.0375000000000001</v>
          </cell>
        </row>
        <row r="6122">
          <cell r="A6122">
            <v>36360</v>
          </cell>
          <cell r="B6122">
            <v>1.0145</v>
          </cell>
        </row>
        <row r="6123">
          <cell r="A6123">
            <v>36359</v>
          </cell>
          <cell r="B6123">
            <v>1.0206999999999999</v>
          </cell>
        </row>
        <row r="6124">
          <cell r="A6124">
            <v>36358</v>
          </cell>
          <cell r="B6124">
            <v>1.0198</v>
          </cell>
        </row>
        <row r="6125">
          <cell r="A6125">
            <v>36357</v>
          </cell>
          <cell r="B6125">
            <v>1.0202</v>
          </cell>
        </row>
        <row r="6126">
          <cell r="A6126">
            <v>36356</v>
          </cell>
          <cell r="B6126">
            <v>1.0218</v>
          </cell>
        </row>
        <row r="6127">
          <cell r="A6127">
            <v>36355</v>
          </cell>
          <cell r="B6127">
            <v>1.0170999999999999</v>
          </cell>
        </row>
        <row r="6128">
          <cell r="A6128">
            <v>36354</v>
          </cell>
          <cell r="B6128">
            <v>1.0164</v>
          </cell>
        </row>
        <row r="6129">
          <cell r="A6129">
            <v>36353</v>
          </cell>
          <cell r="B6129">
            <v>1.0138</v>
          </cell>
        </row>
        <row r="6130">
          <cell r="A6130">
            <v>36352</v>
          </cell>
          <cell r="B6130">
            <v>1.0185</v>
          </cell>
        </row>
        <row r="6131">
          <cell r="A6131">
            <v>36351</v>
          </cell>
          <cell r="B6131">
            <v>1.0198</v>
          </cell>
        </row>
        <row r="6132">
          <cell r="A6132">
            <v>36350</v>
          </cell>
          <cell r="B6132">
            <v>1.0198</v>
          </cell>
        </row>
        <row r="6133">
          <cell r="A6133">
            <v>36349</v>
          </cell>
          <cell r="B6133">
            <v>1.0186999999999999</v>
          </cell>
        </row>
        <row r="6134">
          <cell r="A6134">
            <v>36348</v>
          </cell>
          <cell r="B6134">
            <v>1.0229999999999999</v>
          </cell>
        </row>
        <row r="6135">
          <cell r="A6135">
            <v>36347</v>
          </cell>
          <cell r="B6135">
            <v>1.0216000000000001</v>
          </cell>
        </row>
        <row r="6136">
          <cell r="A6136">
            <v>36346</v>
          </cell>
          <cell r="B6136">
            <v>1.0228999999999999</v>
          </cell>
        </row>
        <row r="6137">
          <cell r="A6137">
            <v>36345</v>
          </cell>
          <cell r="B6137">
            <v>1.0245</v>
          </cell>
        </row>
        <row r="6138">
          <cell r="A6138">
            <v>36344</v>
          </cell>
          <cell r="B6138">
            <v>1.0245</v>
          </cell>
        </row>
        <row r="6139">
          <cell r="A6139">
            <v>36343</v>
          </cell>
          <cell r="B6139">
            <v>1.0233000000000001</v>
          </cell>
        </row>
        <row r="6140">
          <cell r="A6140">
            <v>36342</v>
          </cell>
          <cell r="B6140">
            <v>1.0337000000000001</v>
          </cell>
        </row>
        <row r="6141">
          <cell r="A6141">
            <v>36341</v>
          </cell>
          <cell r="B6141">
            <v>1.0325</v>
          </cell>
        </row>
        <row r="6142">
          <cell r="A6142">
            <v>36340</v>
          </cell>
          <cell r="B6142">
            <v>1.0347999999999999</v>
          </cell>
        </row>
        <row r="6143">
          <cell r="A6143">
            <v>36339</v>
          </cell>
          <cell r="B6143">
            <v>1.0394000000000001</v>
          </cell>
        </row>
        <row r="6144">
          <cell r="A6144">
            <v>36338</v>
          </cell>
          <cell r="B6144">
            <v>1.0421</v>
          </cell>
        </row>
        <row r="6145">
          <cell r="A6145">
            <v>36337</v>
          </cell>
          <cell r="B6145">
            <v>1.0430999999999999</v>
          </cell>
        </row>
        <row r="6146">
          <cell r="A6146">
            <v>36336</v>
          </cell>
          <cell r="B6146">
            <v>1.0448</v>
          </cell>
        </row>
        <row r="6147">
          <cell r="A6147">
            <v>36335</v>
          </cell>
          <cell r="B6147">
            <v>1.0341</v>
          </cell>
        </row>
        <row r="6148">
          <cell r="A6148">
            <v>36334</v>
          </cell>
          <cell r="B6148">
            <v>1.0310999999999999</v>
          </cell>
        </row>
        <row r="6149">
          <cell r="A6149">
            <v>36333</v>
          </cell>
          <cell r="B6149">
            <v>1.0328999999999999</v>
          </cell>
        </row>
        <row r="6150">
          <cell r="A6150">
            <v>36332</v>
          </cell>
          <cell r="B6150">
            <v>1.0355000000000001</v>
          </cell>
        </row>
        <row r="6151">
          <cell r="A6151">
            <v>36331</v>
          </cell>
          <cell r="B6151">
            <v>1.0397000000000001</v>
          </cell>
        </row>
        <row r="6152">
          <cell r="A6152">
            <v>36330</v>
          </cell>
          <cell r="B6152">
            <v>1.0405</v>
          </cell>
        </row>
        <row r="6153">
          <cell r="A6153">
            <v>36329</v>
          </cell>
          <cell r="B6153">
            <v>1.0322</v>
          </cell>
        </row>
        <row r="6154">
          <cell r="A6154">
            <v>36328</v>
          </cell>
          <cell r="B6154">
            <v>1.0331999999999999</v>
          </cell>
        </row>
        <row r="6155">
          <cell r="A6155">
            <v>36327</v>
          </cell>
          <cell r="B6155">
            <v>1.0348999999999999</v>
          </cell>
        </row>
        <row r="6156">
          <cell r="A6156">
            <v>36326</v>
          </cell>
          <cell r="B6156">
            <v>1.0398000000000001</v>
          </cell>
        </row>
        <row r="6157">
          <cell r="A6157">
            <v>36325</v>
          </cell>
          <cell r="B6157">
            <v>1.0449999999999999</v>
          </cell>
        </row>
        <row r="6158">
          <cell r="A6158">
            <v>36324</v>
          </cell>
          <cell r="B6158">
            <v>1.0502</v>
          </cell>
        </row>
        <row r="6159">
          <cell r="A6159">
            <v>36323</v>
          </cell>
          <cell r="B6159">
            <v>1.0511999999999999</v>
          </cell>
        </row>
        <row r="6160">
          <cell r="A6160">
            <v>36322</v>
          </cell>
          <cell r="B6160">
            <v>1.0497000000000001</v>
          </cell>
        </row>
        <row r="6161">
          <cell r="A6161">
            <v>36321</v>
          </cell>
          <cell r="B6161">
            <v>1.0475000000000001</v>
          </cell>
        </row>
        <row r="6162">
          <cell r="A6162">
            <v>36320</v>
          </cell>
          <cell r="B6162">
            <v>1.0458000000000001</v>
          </cell>
        </row>
        <row r="6163">
          <cell r="A6163">
            <v>36319</v>
          </cell>
          <cell r="B6163">
            <v>1.0386</v>
          </cell>
        </row>
        <row r="6164">
          <cell r="A6164">
            <v>36318</v>
          </cell>
          <cell r="B6164">
            <v>1.0290999999999999</v>
          </cell>
        </row>
        <row r="6165">
          <cell r="A6165">
            <v>36317</v>
          </cell>
          <cell r="B6165">
            <v>1.0377000000000001</v>
          </cell>
        </row>
        <row r="6166">
          <cell r="A6166">
            <v>36316</v>
          </cell>
          <cell r="B6166">
            <v>1.0373000000000001</v>
          </cell>
        </row>
        <row r="6167">
          <cell r="A6167">
            <v>36315</v>
          </cell>
          <cell r="B6167">
            <v>1.0306999999999999</v>
          </cell>
        </row>
        <row r="6168">
          <cell r="A6168">
            <v>36314</v>
          </cell>
          <cell r="B6168">
            <v>1.0364</v>
          </cell>
        </row>
        <row r="6169">
          <cell r="A6169">
            <v>36313</v>
          </cell>
          <cell r="B6169">
            <v>1.0364</v>
          </cell>
        </row>
        <row r="6170">
          <cell r="A6170">
            <v>36312</v>
          </cell>
          <cell r="B6170">
            <v>1.0429999999999999</v>
          </cell>
        </row>
        <row r="6171">
          <cell r="A6171">
            <v>36311</v>
          </cell>
          <cell r="B6171">
            <v>1.0457000000000001</v>
          </cell>
        </row>
        <row r="6172">
          <cell r="A6172">
            <v>36310</v>
          </cell>
          <cell r="B6172">
            <v>1.0445</v>
          </cell>
        </row>
        <row r="6173">
          <cell r="A6173">
            <v>36309</v>
          </cell>
          <cell r="B6173">
            <v>1.0429999999999999</v>
          </cell>
        </row>
        <row r="6174">
          <cell r="A6174">
            <v>36308</v>
          </cell>
          <cell r="B6174">
            <v>1.0457000000000001</v>
          </cell>
        </row>
        <row r="6175">
          <cell r="A6175">
            <v>36307</v>
          </cell>
          <cell r="B6175">
            <v>1.0451999999999999</v>
          </cell>
        </row>
        <row r="6176">
          <cell r="A6176">
            <v>36306</v>
          </cell>
          <cell r="B6176">
            <v>1.0553999999999999</v>
          </cell>
        </row>
        <row r="6177">
          <cell r="A6177">
            <v>36305</v>
          </cell>
          <cell r="B6177">
            <v>1.0621</v>
          </cell>
        </row>
        <row r="6178">
          <cell r="A6178">
            <v>36304</v>
          </cell>
          <cell r="B6178">
            <v>1.0575000000000001</v>
          </cell>
        </row>
        <row r="6179">
          <cell r="A6179">
            <v>36303</v>
          </cell>
          <cell r="B6179">
            <v>1.0571999999999999</v>
          </cell>
        </row>
        <row r="6180">
          <cell r="A6180">
            <v>36302</v>
          </cell>
          <cell r="B6180">
            <v>1.0577000000000001</v>
          </cell>
        </row>
        <row r="6181">
          <cell r="A6181">
            <v>36301</v>
          </cell>
          <cell r="B6181">
            <v>1.0589999999999999</v>
          </cell>
        </row>
        <row r="6182">
          <cell r="A6182">
            <v>36300</v>
          </cell>
          <cell r="B6182">
            <v>1.0642</v>
          </cell>
        </row>
        <row r="6183">
          <cell r="A6183">
            <v>36299</v>
          </cell>
          <cell r="B6183">
            <v>1.0640000000000001</v>
          </cell>
        </row>
        <row r="6184">
          <cell r="A6184">
            <v>36298</v>
          </cell>
          <cell r="B6184">
            <v>1.0687</v>
          </cell>
        </row>
        <row r="6185">
          <cell r="A6185">
            <v>36297</v>
          </cell>
          <cell r="B6185">
            <v>1.0665</v>
          </cell>
        </row>
        <row r="6186">
          <cell r="A6186">
            <v>36296</v>
          </cell>
          <cell r="B6186">
            <v>1.0656000000000001</v>
          </cell>
        </row>
        <row r="6187">
          <cell r="A6187">
            <v>36295</v>
          </cell>
          <cell r="B6187">
            <v>1.0667</v>
          </cell>
        </row>
        <row r="6188">
          <cell r="A6188">
            <v>36294</v>
          </cell>
          <cell r="B6188">
            <v>1.0666</v>
          </cell>
        </row>
        <row r="6189">
          <cell r="A6189">
            <v>36293</v>
          </cell>
          <cell r="B6189">
            <v>1.0642</v>
          </cell>
        </row>
        <row r="6190">
          <cell r="A6190">
            <v>36292</v>
          </cell>
          <cell r="B6190">
            <v>1.0662</v>
          </cell>
        </row>
        <row r="6191">
          <cell r="A6191">
            <v>36291</v>
          </cell>
          <cell r="B6191">
            <v>1.0750999999999999</v>
          </cell>
        </row>
        <row r="6192">
          <cell r="A6192">
            <v>36290</v>
          </cell>
          <cell r="B6192">
            <v>1.0737000000000001</v>
          </cell>
        </row>
        <row r="6193">
          <cell r="A6193">
            <v>36289</v>
          </cell>
          <cell r="B6193">
            <v>1.0750999999999999</v>
          </cell>
        </row>
        <row r="6194">
          <cell r="A6194">
            <v>36288</v>
          </cell>
          <cell r="B6194">
            <v>1.0755999999999999</v>
          </cell>
        </row>
        <row r="6195">
          <cell r="A6195">
            <v>36287</v>
          </cell>
          <cell r="B6195">
            <v>1.0788</v>
          </cell>
        </row>
        <row r="6196">
          <cell r="A6196">
            <v>36286</v>
          </cell>
          <cell r="B6196">
            <v>1.08</v>
          </cell>
        </row>
        <row r="6197">
          <cell r="A6197">
            <v>36285</v>
          </cell>
          <cell r="B6197">
            <v>1.0661</v>
          </cell>
        </row>
        <row r="6198">
          <cell r="A6198">
            <v>36284</v>
          </cell>
          <cell r="B6198">
            <v>1.0579000000000001</v>
          </cell>
        </row>
        <row r="6199">
          <cell r="A6199">
            <v>36283</v>
          </cell>
          <cell r="B6199">
            <v>1.0584</v>
          </cell>
        </row>
        <row r="6200">
          <cell r="A6200">
            <v>36282</v>
          </cell>
          <cell r="B6200">
            <v>1.0568</v>
          </cell>
        </row>
        <row r="6201">
          <cell r="A6201">
            <v>36281</v>
          </cell>
          <cell r="B6201">
            <v>1.0579000000000001</v>
          </cell>
        </row>
        <row r="6202">
          <cell r="A6202">
            <v>36280</v>
          </cell>
          <cell r="B6202">
            <v>1.0592999999999999</v>
          </cell>
        </row>
        <row r="6203">
          <cell r="A6203">
            <v>36279</v>
          </cell>
          <cell r="B6203">
            <v>1.0607</v>
          </cell>
        </row>
        <row r="6204">
          <cell r="A6204">
            <v>36278</v>
          </cell>
          <cell r="B6204">
            <v>1.0668</v>
          </cell>
        </row>
        <row r="6205">
          <cell r="A6205">
            <v>36277</v>
          </cell>
          <cell r="B6205">
            <v>1.0632999999999999</v>
          </cell>
        </row>
        <row r="6206">
          <cell r="A6206">
            <v>36276</v>
          </cell>
          <cell r="B6206">
            <v>1.0610999999999999</v>
          </cell>
        </row>
        <row r="6207">
          <cell r="A6207">
            <v>36275</v>
          </cell>
          <cell r="B6207">
            <v>1.0608</v>
          </cell>
        </row>
        <row r="6208">
          <cell r="A6208">
            <v>36274</v>
          </cell>
          <cell r="B6208">
            <v>1.0609</v>
          </cell>
        </row>
        <row r="6209">
          <cell r="A6209">
            <v>36273</v>
          </cell>
          <cell r="B6209">
            <v>1.0640000000000001</v>
          </cell>
        </row>
        <row r="6210">
          <cell r="A6210">
            <v>36272</v>
          </cell>
          <cell r="B6210">
            <v>1.0605</v>
          </cell>
        </row>
        <row r="6211">
          <cell r="A6211">
            <v>36271</v>
          </cell>
          <cell r="B6211">
            <v>1.0608</v>
          </cell>
        </row>
        <row r="6212">
          <cell r="A6212">
            <v>36270</v>
          </cell>
          <cell r="B6212">
            <v>1.0650999999999999</v>
          </cell>
        </row>
        <row r="6213">
          <cell r="A6213">
            <v>36269</v>
          </cell>
          <cell r="B6213">
            <v>1.0640000000000001</v>
          </cell>
        </row>
        <row r="6214">
          <cell r="A6214">
            <v>36268</v>
          </cell>
          <cell r="B6214">
            <v>1.0692999999999999</v>
          </cell>
        </row>
        <row r="6215">
          <cell r="A6215">
            <v>36267</v>
          </cell>
          <cell r="B6215">
            <v>1.0699000000000001</v>
          </cell>
        </row>
        <row r="6216">
          <cell r="A6216">
            <v>36266</v>
          </cell>
          <cell r="B6216">
            <v>1.0676000000000001</v>
          </cell>
        </row>
        <row r="6217">
          <cell r="A6217">
            <v>36265</v>
          </cell>
          <cell r="B6217">
            <v>1.0786</v>
          </cell>
        </row>
        <row r="6218">
          <cell r="A6218">
            <v>36264</v>
          </cell>
          <cell r="B6218">
            <v>1.0801000000000001</v>
          </cell>
        </row>
        <row r="6219">
          <cell r="A6219">
            <v>36263</v>
          </cell>
          <cell r="B6219">
            <v>1.0791999999999999</v>
          </cell>
        </row>
        <row r="6220">
          <cell r="A6220">
            <v>36262</v>
          </cell>
          <cell r="B6220">
            <v>1.0846</v>
          </cell>
        </row>
        <row r="6221">
          <cell r="A6221">
            <v>36261</v>
          </cell>
          <cell r="B6221">
            <v>1.0811999999999999</v>
          </cell>
        </row>
        <row r="6222">
          <cell r="A6222">
            <v>36260</v>
          </cell>
          <cell r="B6222">
            <v>1.0825</v>
          </cell>
        </row>
        <row r="6223">
          <cell r="A6223">
            <v>36259</v>
          </cell>
          <cell r="B6223">
            <v>1.0779000000000001</v>
          </cell>
        </row>
        <row r="6224">
          <cell r="A6224">
            <v>36258</v>
          </cell>
          <cell r="B6224">
            <v>1.0806</v>
          </cell>
        </row>
        <row r="6225">
          <cell r="A6225">
            <v>36257</v>
          </cell>
          <cell r="B6225">
            <v>1.0790999999999999</v>
          </cell>
        </row>
        <row r="6226">
          <cell r="A6226">
            <v>36256</v>
          </cell>
          <cell r="B6226">
            <v>1.0729</v>
          </cell>
        </row>
        <row r="6227">
          <cell r="A6227">
            <v>36255</v>
          </cell>
          <cell r="B6227">
            <v>1.0752999999999999</v>
          </cell>
        </row>
        <row r="6228">
          <cell r="A6228">
            <v>36254</v>
          </cell>
          <cell r="B6228">
            <v>1.079</v>
          </cell>
        </row>
        <row r="6229">
          <cell r="A6229">
            <v>36253</v>
          </cell>
          <cell r="B6229">
            <v>1.0828</v>
          </cell>
        </row>
        <row r="6230">
          <cell r="A6230">
            <v>36252</v>
          </cell>
          <cell r="B6230">
            <v>1.0772999999999999</v>
          </cell>
        </row>
        <row r="6231">
          <cell r="A6231">
            <v>36251</v>
          </cell>
          <cell r="B6231">
            <v>1.0768</v>
          </cell>
        </row>
        <row r="6232">
          <cell r="A6232">
            <v>36250</v>
          </cell>
          <cell r="B6232">
            <v>1.0733999999999999</v>
          </cell>
        </row>
        <row r="6233">
          <cell r="A6233">
            <v>36249</v>
          </cell>
          <cell r="B6233">
            <v>1.0727</v>
          </cell>
        </row>
        <row r="6234">
          <cell r="A6234">
            <v>36248</v>
          </cell>
          <cell r="B6234">
            <v>1.0744</v>
          </cell>
        </row>
        <row r="6235">
          <cell r="A6235">
            <v>36247</v>
          </cell>
          <cell r="B6235">
            <v>1.0747</v>
          </cell>
        </row>
        <row r="6236">
          <cell r="A6236">
            <v>36246</v>
          </cell>
          <cell r="B6236">
            <v>1.0766</v>
          </cell>
        </row>
        <row r="6237">
          <cell r="A6237">
            <v>36245</v>
          </cell>
          <cell r="B6237">
            <v>1.0818000000000001</v>
          </cell>
        </row>
        <row r="6238">
          <cell r="A6238">
            <v>36244</v>
          </cell>
          <cell r="B6238">
            <v>1.0886</v>
          </cell>
        </row>
        <row r="6239">
          <cell r="A6239">
            <v>36243</v>
          </cell>
          <cell r="B6239">
            <v>1.0922000000000001</v>
          </cell>
        </row>
        <row r="6240">
          <cell r="A6240">
            <v>36242</v>
          </cell>
          <cell r="B6240">
            <v>1.0892999999999999</v>
          </cell>
        </row>
        <row r="6241">
          <cell r="A6241">
            <v>36241</v>
          </cell>
          <cell r="B6241">
            <v>1.0876999999999999</v>
          </cell>
        </row>
        <row r="6242">
          <cell r="A6242">
            <v>36240</v>
          </cell>
          <cell r="B6242">
            <v>1.0888</v>
          </cell>
        </row>
        <row r="6243">
          <cell r="A6243">
            <v>36239</v>
          </cell>
          <cell r="B6243">
            <v>1.0892999999999999</v>
          </cell>
        </row>
        <row r="6244">
          <cell r="A6244">
            <v>36238</v>
          </cell>
          <cell r="B6244">
            <v>1.0925</v>
          </cell>
        </row>
        <row r="6245">
          <cell r="A6245">
            <v>36237</v>
          </cell>
          <cell r="B6245">
            <v>1.101</v>
          </cell>
        </row>
        <row r="6246">
          <cell r="A6246">
            <v>36236</v>
          </cell>
          <cell r="B6246">
            <v>1.0980000000000001</v>
          </cell>
        </row>
        <row r="6247">
          <cell r="A6247">
            <v>36235</v>
          </cell>
          <cell r="B6247">
            <v>1.0871999999999999</v>
          </cell>
        </row>
        <row r="6248">
          <cell r="A6248">
            <v>36234</v>
          </cell>
          <cell r="B6248">
            <v>1.0940000000000001</v>
          </cell>
        </row>
        <row r="6249">
          <cell r="A6249">
            <v>36233</v>
          </cell>
          <cell r="B6249">
            <v>1.0895999999999999</v>
          </cell>
        </row>
        <row r="6250">
          <cell r="A6250">
            <v>36232</v>
          </cell>
          <cell r="B6250">
            <v>1.0900000000000001</v>
          </cell>
        </row>
        <row r="6251">
          <cell r="A6251">
            <v>36231</v>
          </cell>
          <cell r="B6251">
            <v>1.093</v>
          </cell>
        </row>
        <row r="6252">
          <cell r="A6252">
            <v>36230</v>
          </cell>
          <cell r="B6252">
            <v>1.0896999999999999</v>
          </cell>
        </row>
        <row r="6253">
          <cell r="A6253">
            <v>36229</v>
          </cell>
          <cell r="B6253">
            <v>1.0948</v>
          </cell>
        </row>
        <row r="6254">
          <cell r="A6254">
            <v>36228</v>
          </cell>
          <cell r="B6254">
            <v>1.0874999999999999</v>
          </cell>
        </row>
        <row r="6255">
          <cell r="A6255">
            <v>36227</v>
          </cell>
          <cell r="B6255">
            <v>1.0889</v>
          </cell>
        </row>
        <row r="6256">
          <cell r="A6256">
            <v>36226</v>
          </cell>
          <cell r="B6256">
            <v>1.0825</v>
          </cell>
        </row>
        <row r="6257">
          <cell r="A6257">
            <v>36225</v>
          </cell>
          <cell r="B6257">
            <v>1.0831999999999999</v>
          </cell>
        </row>
        <row r="6258">
          <cell r="A6258">
            <v>36224</v>
          </cell>
          <cell r="B6258">
            <v>1.0831999999999999</v>
          </cell>
        </row>
        <row r="6259">
          <cell r="A6259">
            <v>36223</v>
          </cell>
          <cell r="B6259">
            <v>1.0853999999999999</v>
          </cell>
        </row>
        <row r="6260">
          <cell r="A6260">
            <v>36222</v>
          </cell>
          <cell r="B6260">
            <v>1.091</v>
          </cell>
        </row>
        <row r="6261">
          <cell r="A6261">
            <v>36221</v>
          </cell>
          <cell r="B6261">
            <v>1.0885</v>
          </cell>
        </row>
        <row r="6262">
          <cell r="A6262">
            <v>36220</v>
          </cell>
          <cell r="B6262">
            <v>1.0983000000000001</v>
          </cell>
        </row>
        <row r="6263">
          <cell r="A6263">
            <v>36219</v>
          </cell>
          <cell r="B6263">
            <v>1.1037999999999999</v>
          </cell>
        </row>
        <row r="6264">
          <cell r="A6264">
            <v>36218</v>
          </cell>
          <cell r="B6264">
            <v>1.1022000000000001</v>
          </cell>
        </row>
        <row r="6265">
          <cell r="A6265">
            <v>36217</v>
          </cell>
          <cell r="B6265">
            <v>1.1008</v>
          </cell>
        </row>
        <row r="6266">
          <cell r="A6266">
            <v>36216</v>
          </cell>
          <cell r="B6266">
            <v>1.1033999999999999</v>
          </cell>
        </row>
        <row r="6267">
          <cell r="A6267">
            <v>36215</v>
          </cell>
          <cell r="B6267">
            <v>1.0987</v>
          </cell>
        </row>
        <row r="6268">
          <cell r="A6268">
            <v>36214</v>
          </cell>
          <cell r="B6268">
            <v>1.099</v>
          </cell>
        </row>
        <row r="6269">
          <cell r="A6269">
            <v>36213</v>
          </cell>
          <cell r="B6269">
            <v>1.1012</v>
          </cell>
        </row>
        <row r="6270">
          <cell r="A6270">
            <v>36212</v>
          </cell>
          <cell r="B6270">
            <v>1.1032</v>
          </cell>
        </row>
        <row r="6271">
          <cell r="A6271">
            <v>36211</v>
          </cell>
          <cell r="B6271">
            <v>1.1043000000000001</v>
          </cell>
        </row>
        <row r="6272">
          <cell r="A6272">
            <v>36210</v>
          </cell>
          <cell r="B6272">
            <v>1.117</v>
          </cell>
        </row>
        <row r="6273">
          <cell r="A6273">
            <v>36209</v>
          </cell>
          <cell r="B6273">
            <v>1.1240000000000001</v>
          </cell>
        </row>
        <row r="6274">
          <cell r="A6274">
            <v>36208</v>
          </cell>
          <cell r="B6274">
            <v>1.1233</v>
          </cell>
        </row>
        <row r="6275">
          <cell r="A6275">
            <v>36207</v>
          </cell>
          <cell r="B6275">
            <v>1.1184000000000001</v>
          </cell>
        </row>
        <row r="6276">
          <cell r="A6276">
            <v>36206</v>
          </cell>
          <cell r="B6276">
            <v>1.1241000000000001</v>
          </cell>
        </row>
        <row r="6277">
          <cell r="A6277">
            <v>36205</v>
          </cell>
          <cell r="B6277">
            <v>1.1295999999999999</v>
          </cell>
        </row>
        <row r="6278">
          <cell r="A6278">
            <v>36204</v>
          </cell>
          <cell r="B6278">
            <v>1.1302000000000001</v>
          </cell>
        </row>
        <row r="6279">
          <cell r="A6279">
            <v>36203</v>
          </cell>
          <cell r="B6279">
            <v>1.1242000000000001</v>
          </cell>
        </row>
        <row r="6280">
          <cell r="A6280">
            <v>36202</v>
          </cell>
          <cell r="B6280">
            <v>1.1314</v>
          </cell>
        </row>
        <row r="6281">
          <cell r="A6281">
            <v>36201</v>
          </cell>
          <cell r="B6281">
            <v>1.1319999999999999</v>
          </cell>
        </row>
        <row r="6282">
          <cell r="A6282">
            <v>36200</v>
          </cell>
          <cell r="B6282">
            <v>1.1315999999999999</v>
          </cell>
        </row>
        <row r="6283">
          <cell r="A6283">
            <v>36199</v>
          </cell>
          <cell r="B6283">
            <v>1.1243000000000001</v>
          </cell>
        </row>
        <row r="6284">
          <cell r="A6284">
            <v>36198</v>
          </cell>
          <cell r="B6284">
            <v>1.1276999999999999</v>
          </cell>
        </row>
        <row r="6285">
          <cell r="A6285">
            <v>36197</v>
          </cell>
          <cell r="B6285">
            <v>1.1271</v>
          </cell>
        </row>
        <row r="6286">
          <cell r="A6286">
            <v>36196</v>
          </cell>
          <cell r="B6286">
            <v>1.1307</v>
          </cell>
        </row>
        <row r="6287">
          <cell r="A6287">
            <v>36195</v>
          </cell>
          <cell r="B6287">
            <v>1.1279999999999999</v>
          </cell>
        </row>
        <row r="6288">
          <cell r="A6288">
            <v>36194</v>
          </cell>
          <cell r="B6288">
            <v>1.1335</v>
          </cell>
        </row>
        <row r="6289">
          <cell r="A6289">
            <v>36193</v>
          </cell>
          <cell r="B6289">
            <v>1.1319999999999999</v>
          </cell>
        </row>
        <row r="6290">
          <cell r="A6290">
            <v>36192</v>
          </cell>
          <cell r="B6290">
            <v>1.1346000000000001</v>
          </cell>
        </row>
        <row r="6291">
          <cell r="A6291">
            <v>36191</v>
          </cell>
          <cell r="B6291">
            <v>1.143</v>
          </cell>
        </row>
        <row r="6292">
          <cell r="A6292">
            <v>36190</v>
          </cell>
          <cell r="B6292">
            <v>1.1359999999999999</v>
          </cell>
        </row>
        <row r="6293">
          <cell r="A6293">
            <v>36189</v>
          </cell>
          <cell r="B6293">
            <v>1.1385000000000001</v>
          </cell>
        </row>
        <row r="6294">
          <cell r="A6294">
            <v>36188</v>
          </cell>
          <cell r="B6294">
            <v>1.1412</v>
          </cell>
        </row>
        <row r="6295">
          <cell r="A6295">
            <v>36187</v>
          </cell>
          <cell r="B6295">
            <v>1.1515</v>
          </cell>
        </row>
        <row r="6296">
          <cell r="A6296">
            <v>36186</v>
          </cell>
          <cell r="B6296">
            <v>1.157</v>
          </cell>
        </row>
        <row r="6297">
          <cell r="A6297">
            <v>36185</v>
          </cell>
          <cell r="B6297">
            <v>1.1588000000000001</v>
          </cell>
        </row>
        <row r="6298">
          <cell r="A6298">
            <v>36184</v>
          </cell>
          <cell r="B6298">
            <v>1.1579999999999999</v>
          </cell>
        </row>
        <row r="6299">
          <cell r="A6299">
            <v>36183</v>
          </cell>
          <cell r="B6299">
            <v>1.1579999999999999</v>
          </cell>
        </row>
        <row r="6300">
          <cell r="A6300">
            <v>36182</v>
          </cell>
          <cell r="B6300">
            <v>1.1604000000000001</v>
          </cell>
        </row>
        <row r="6301">
          <cell r="A6301">
            <v>36181</v>
          </cell>
          <cell r="B6301">
            <v>1.1575</v>
          </cell>
        </row>
        <row r="6302">
          <cell r="A6302">
            <v>36180</v>
          </cell>
          <cell r="B6302">
            <v>1.1572</v>
          </cell>
        </row>
        <row r="6303">
          <cell r="A6303">
            <v>36179</v>
          </cell>
          <cell r="B6303">
            <v>1.1601999999999999</v>
          </cell>
        </row>
        <row r="6304">
          <cell r="A6304">
            <v>36178</v>
          </cell>
          <cell r="B6304">
            <v>1.1593</v>
          </cell>
        </row>
        <row r="6305">
          <cell r="A6305">
            <v>36177</v>
          </cell>
          <cell r="B6305">
            <v>1.1567000000000001</v>
          </cell>
        </row>
        <row r="6306">
          <cell r="A6306">
            <v>36176</v>
          </cell>
          <cell r="B6306">
            <v>1.1555</v>
          </cell>
        </row>
        <row r="6307">
          <cell r="A6307">
            <v>36175</v>
          </cell>
          <cell r="B6307">
            <v>1.1659999999999999</v>
          </cell>
        </row>
        <row r="6308">
          <cell r="A6308">
            <v>36174</v>
          </cell>
          <cell r="B6308">
            <v>1.1655</v>
          </cell>
        </row>
        <row r="6309">
          <cell r="A6309">
            <v>36173</v>
          </cell>
          <cell r="B6309">
            <v>1.1688000000000001</v>
          </cell>
        </row>
        <row r="6310">
          <cell r="A6310">
            <v>36172</v>
          </cell>
          <cell r="B6310">
            <v>1.1498999999999999</v>
          </cell>
        </row>
        <row r="6311">
          <cell r="A6311">
            <v>36171</v>
          </cell>
          <cell r="B6311">
            <v>1.1569</v>
          </cell>
        </row>
        <row r="6312">
          <cell r="A6312">
            <v>36170</v>
          </cell>
          <cell r="B6312">
            <v>1.1567000000000001</v>
          </cell>
        </row>
        <row r="6313">
          <cell r="A6313">
            <v>36169</v>
          </cell>
          <cell r="B6313">
            <v>1.1573</v>
          </cell>
        </row>
        <row r="6314">
          <cell r="A6314">
            <v>36168</v>
          </cell>
          <cell r="B6314">
            <v>1.1647000000000001</v>
          </cell>
        </row>
        <row r="6315">
          <cell r="A6315">
            <v>36167</v>
          </cell>
          <cell r="B6315">
            <v>1.1665000000000001</v>
          </cell>
        </row>
        <row r="6316">
          <cell r="A6316">
            <v>36166</v>
          </cell>
          <cell r="B6316">
            <v>1.1738999999999999</v>
          </cell>
        </row>
        <row r="6317">
          <cell r="A6317">
            <v>36165</v>
          </cell>
          <cell r="B6317">
            <v>1.1797</v>
          </cell>
        </row>
        <row r="6318">
          <cell r="A6318">
            <v>36164</v>
          </cell>
          <cell r="B6318">
            <v>1.1802999999999999</v>
          </cell>
        </row>
        <row r="6319">
          <cell r="A6319">
            <v>36163</v>
          </cell>
          <cell r="B6319">
            <v>1.1716</v>
          </cell>
        </row>
        <row r="6320">
          <cell r="A6320">
            <v>36162</v>
          </cell>
          <cell r="B6320">
            <v>1.1669</v>
          </cell>
        </row>
        <row r="6321">
          <cell r="A6321">
            <v>36161</v>
          </cell>
          <cell r="B6321">
            <v>1.1669</v>
          </cell>
        </row>
        <row r="6322">
          <cell r="A6322">
            <v>36160</v>
          </cell>
          <cell r="B6322">
            <v>1.1669</v>
          </cell>
        </row>
        <row r="6323">
          <cell r="A6323">
            <v>36159</v>
          </cell>
          <cell r="B6323">
            <v>1.1709000000000001</v>
          </cell>
        </row>
        <row r="6324">
          <cell r="A6324">
            <v>36158</v>
          </cell>
          <cell r="B6324">
            <v>1.1686000000000001</v>
          </cell>
        </row>
        <row r="6325">
          <cell r="A6325">
            <v>36157</v>
          </cell>
          <cell r="B6325">
            <v>1.1638999999999999</v>
          </cell>
        </row>
        <row r="6326">
          <cell r="A6326">
            <v>36156</v>
          </cell>
          <cell r="B6326">
            <v>1.1644000000000001</v>
          </cell>
        </row>
        <row r="6327">
          <cell r="A6327">
            <v>36155</v>
          </cell>
          <cell r="B6327">
            <v>1.1637</v>
          </cell>
        </row>
        <row r="6328">
          <cell r="A6328">
            <v>36154</v>
          </cell>
          <cell r="B6328">
            <v>1.1637</v>
          </cell>
        </row>
        <row r="6329">
          <cell r="A6329">
            <v>36153</v>
          </cell>
          <cell r="B6329">
            <v>1.1657</v>
          </cell>
        </row>
        <row r="6330">
          <cell r="A6330">
            <v>36152</v>
          </cell>
          <cell r="B6330">
            <v>1.1702999999999999</v>
          </cell>
        </row>
        <row r="6331">
          <cell r="A6331">
            <v>36151</v>
          </cell>
          <cell r="B6331">
            <v>1.1697</v>
          </cell>
        </row>
        <row r="6332">
          <cell r="A6332">
            <v>36150</v>
          </cell>
          <cell r="B6332">
            <v>1.1753</v>
          </cell>
        </row>
        <row r="6333">
          <cell r="A6333">
            <v>36149</v>
          </cell>
          <cell r="B6333">
            <v>1.1781999999999999</v>
          </cell>
        </row>
        <row r="6334">
          <cell r="A6334">
            <v>36148</v>
          </cell>
          <cell r="B6334">
            <v>1.1760999999999999</v>
          </cell>
        </row>
        <row r="6335">
          <cell r="A6335">
            <v>36147</v>
          </cell>
          <cell r="B6335">
            <v>1.1787000000000001</v>
          </cell>
        </row>
        <row r="6336">
          <cell r="A6336">
            <v>36146</v>
          </cell>
          <cell r="B6336">
            <v>1.1755</v>
          </cell>
        </row>
        <row r="6337">
          <cell r="A6337">
            <v>36145</v>
          </cell>
          <cell r="B6337">
            <v>1.1775</v>
          </cell>
        </row>
        <row r="6338">
          <cell r="A6338">
            <v>36144</v>
          </cell>
          <cell r="B6338">
            <v>1.1807000000000001</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EXP GEN."/>
      <sheetName val="DESEMPATE"/>
      <sheetName val="DESEMPATE 1"/>
      <sheetName val="PROM TRM MES"/>
      <sheetName val="SH EURO"/>
      <sheetName val="PROM EUR MES"/>
    </sheetNames>
    <sheetDataSet>
      <sheetData sheetId="0"/>
      <sheetData sheetId="1">
        <row r="53">
          <cell r="A53">
            <v>1990</v>
          </cell>
          <cell r="B53">
            <v>41025</v>
          </cell>
        </row>
        <row r="54">
          <cell r="A54">
            <v>1991</v>
          </cell>
          <cell r="B54">
            <v>51716</v>
          </cell>
        </row>
        <row r="55">
          <cell r="A55">
            <v>1992</v>
          </cell>
          <cell r="B55">
            <v>65190</v>
          </cell>
        </row>
        <row r="56">
          <cell r="A56">
            <v>1993</v>
          </cell>
          <cell r="B56">
            <v>81510</v>
          </cell>
        </row>
        <row r="57">
          <cell r="A57">
            <v>1994</v>
          </cell>
          <cell r="B57">
            <v>98700</v>
          </cell>
        </row>
        <row r="58">
          <cell r="A58">
            <v>1995</v>
          </cell>
          <cell r="B58">
            <v>118933.5</v>
          </cell>
        </row>
        <row r="59">
          <cell r="A59">
            <v>1996</v>
          </cell>
          <cell r="B59">
            <v>142125</v>
          </cell>
        </row>
        <row r="60">
          <cell r="A60">
            <v>1997</v>
          </cell>
          <cell r="B60">
            <v>172005</v>
          </cell>
        </row>
        <row r="61">
          <cell r="A61">
            <v>1998</v>
          </cell>
          <cell r="B61">
            <v>203826</v>
          </cell>
        </row>
        <row r="62">
          <cell r="A62">
            <v>1999</v>
          </cell>
          <cell r="B62">
            <v>236460</v>
          </cell>
        </row>
        <row r="63">
          <cell r="A63">
            <v>2000</v>
          </cell>
          <cell r="B63">
            <v>260100</v>
          </cell>
        </row>
        <row r="64">
          <cell r="A64">
            <v>2001</v>
          </cell>
          <cell r="B64">
            <v>286000</v>
          </cell>
        </row>
        <row r="65">
          <cell r="A65">
            <v>2002</v>
          </cell>
          <cell r="B65">
            <v>309000</v>
          </cell>
        </row>
        <row r="66">
          <cell r="A66">
            <v>2003</v>
          </cell>
          <cell r="B66">
            <v>332000</v>
          </cell>
        </row>
        <row r="67">
          <cell r="A67">
            <v>2004</v>
          </cell>
          <cell r="B67">
            <v>358000</v>
          </cell>
        </row>
        <row r="68">
          <cell r="A68">
            <v>2005</v>
          </cell>
          <cell r="B68">
            <v>381500</v>
          </cell>
        </row>
        <row r="69">
          <cell r="A69">
            <v>2006</v>
          </cell>
          <cell r="B69">
            <v>408000</v>
          </cell>
        </row>
        <row r="70">
          <cell r="A70">
            <v>2007</v>
          </cell>
          <cell r="B70">
            <v>433700</v>
          </cell>
        </row>
        <row r="71">
          <cell r="A71">
            <v>2008</v>
          </cell>
          <cell r="B71">
            <v>461500</v>
          </cell>
        </row>
        <row r="72">
          <cell r="A72">
            <v>2009</v>
          </cell>
          <cell r="B72">
            <v>496900</v>
          </cell>
        </row>
        <row r="73">
          <cell r="A73">
            <v>2010</v>
          </cell>
          <cell r="B73">
            <v>515000</v>
          </cell>
        </row>
        <row r="74">
          <cell r="A74">
            <v>2011</v>
          </cell>
          <cell r="B74">
            <v>535600</v>
          </cell>
        </row>
        <row r="75">
          <cell r="A75">
            <v>2012</v>
          </cell>
          <cell r="B75">
            <v>566700</v>
          </cell>
        </row>
        <row r="76">
          <cell r="A76">
            <v>2013</v>
          </cell>
          <cell r="B76">
            <v>589500</v>
          </cell>
        </row>
        <row r="77">
          <cell r="A77">
            <v>2014</v>
          </cell>
          <cell r="B77">
            <v>616000</v>
          </cell>
        </row>
        <row r="78">
          <cell r="A78">
            <v>2015</v>
          </cell>
          <cell r="B78">
            <v>644350</v>
          </cell>
        </row>
        <row r="79">
          <cell r="A79">
            <v>2016</v>
          </cell>
          <cell r="B79">
            <v>689455</v>
          </cell>
        </row>
      </sheetData>
      <sheetData sheetId="2">
        <row r="36">
          <cell r="B36">
            <v>0</v>
          </cell>
        </row>
        <row r="37">
          <cell r="B37">
            <v>0</v>
          </cell>
        </row>
        <row r="38">
          <cell r="B38">
            <v>0</v>
          </cell>
        </row>
        <row r="42">
          <cell r="B42">
            <v>0</v>
          </cell>
        </row>
        <row r="43">
          <cell r="B43">
            <v>0</v>
          </cell>
        </row>
        <row r="44">
          <cell r="B44">
            <v>0</v>
          </cell>
        </row>
        <row r="48">
          <cell r="B48">
            <v>0</v>
          </cell>
        </row>
        <row r="49">
          <cell r="B49">
            <v>0</v>
          </cell>
        </row>
        <row r="50">
          <cell r="B50">
            <v>0</v>
          </cell>
        </row>
      </sheetData>
      <sheetData sheetId="3">
        <row r="3">
          <cell r="C3" t="str">
            <v>P01-01</v>
          </cell>
          <cell r="D3" t="str">
            <v>FRESA PRODUCCIONES Y COMUNICACIONES SAS</v>
          </cell>
        </row>
        <row r="4">
          <cell r="C4" t="str">
            <v>P02-01</v>
          </cell>
          <cell r="D4" t="str">
            <v>QUINTA GENERACION SAS</v>
          </cell>
        </row>
        <row r="5">
          <cell r="C5" t="str">
            <v>P03-01</v>
          </cell>
          <cell r="D5" t="str">
            <v>MARKETING  DE IDEAS</v>
          </cell>
        </row>
        <row r="6">
          <cell r="C6" t="str">
            <v>P04-01</v>
          </cell>
          <cell r="D6" t="str">
            <v>CENTURY MEDIA SAS</v>
          </cell>
        </row>
        <row r="7">
          <cell r="C7" t="str">
            <v>P04-02</v>
          </cell>
          <cell r="D7" t="str">
            <v>UNIVERSIDAD LA GRAN COLOMBIA</v>
          </cell>
        </row>
        <row r="8">
          <cell r="C8" t="str">
            <v>P05-01</v>
          </cell>
          <cell r="D8" t="str">
            <v>ORGANIZACIÓN SIMPLEX SAS</v>
          </cell>
        </row>
        <row r="9">
          <cell r="C9" t="str">
            <v>P06-01</v>
          </cell>
          <cell r="D9" t="str">
            <v>ROYAL PARK LTDA</v>
          </cell>
        </row>
        <row r="10">
          <cell r="C10" t="str">
            <v>P07-01</v>
          </cell>
          <cell r="D10" t="str">
            <v>AIKA SOLUCIONES OUTSOURCING SAS</v>
          </cell>
        </row>
        <row r="11">
          <cell r="C11" t="str">
            <v>P07-02</v>
          </cell>
          <cell r="D11" t="str">
            <v>ROCHA DIAZ Y CIA S EN C</v>
          </cell>
        </row>
        <row r="12">
          <cell r="C12" t="str">
            <v>P08-01</v>
          </cell>
          <cell r="D12" t="str">
            <v>PIDAMOS MARKETING TOTAL SAS</v>
          </cell>
        </row>
        <row r="13">
          <cell r="C13" t="str">
            <v>P09-01</v>
          </cell>
          <cell r="D13" t="str">
            <v>FUNDACION ONG PROGRAMA TEJIENDO LOGROS</v>
          </cell>
        </row>
        <row r="14">
          <cell r="C14" t="str">
            <v>P09-02</v>
          </cell>
          <cell r="D14" t="str">
            <v>HOBBY BTL COMUNICACIONES Y EVENTOS SAS</v>
          </cell>
        </row>
        <row r="15">
          <cell r="C15" t="str">
            <v>P10-01</v>
          </cell>
          <cell r="D15" t="str">
            <v>CESAR AUGUSTO CALDERON RODRIGUEZ</v>
          </cell>
        </row>
        <row r="16">
          <cell r="C16" t="str">
            <v>P11-01</v>
          </cell>
          <cell r="D16" t="str">
            <v>CUARTO PODER OR SAS</v>
          </cell>
        </row>
        <row r="17">
          <cell r="C17" t="str">
            <v>P12-01</v>
          </cell>
          <cell r="D17" t="str">
            <v>DU BRANDS SAS</v>
          </cell>
        </row>
        <row r="18">
          <cell r="C18" t="str">
            <v>P12-02</v>
          </cell>
          <cell r="D18" t="str">
            <v>CENTRAL PROMOTORA DE MEDIOS SAS</v>
          </cell>
        </row>
        <row r="19">
          <cell r="C19" t="str">
            <v>P13-01</v>
          </cell>
          <cell r="D19" t="str">
            <v>BLUE ONE SOLUTIONS SAS</v>
          </cell>
        </row>
        <row r="20">
          <cell r="C20" t="str">
            <v>P14-01</v>
          </cell>
          <cell r="D20" t="str">
            <v>YUJU PUBLICIDAD Y ENTRETENIMIENTO SAS</v>
          </cell>
        </row>
        <row r="21">
          <cell r="C21" t="str">
            <v>P15-01</v>
          </cell>
          <cell r="D21" t="str">
            <v>EVENTOS Y PROTOCOLO EMPRESARIAL SAS</v>
          </cell>
        </row>
        <row r="22">
          <cell r="C22" t="str">
            <v>P16-01</v>
          </cell>
          <cell r="D22" t="str">
            <v>BLANCO Y NEGRO PUBLICIDAD Y ESTRATEGIA SAS</v>
          </cell>
        </row>
        <row r="23">
          <cell r="C23" t="str">
            <v>P17-01</v>
          </cell>
          <cell r="D23" t="str">
            <v>WHOW BTL SAS</v>
          </cell>
        </row>
        <row r="24">
          <cell r="C24" t="str">
            <v>P17-02</v>
          </cell>
          <cell r="D24" t="str">
            <v>MAKRO EVENTOS HAROLD MORAN SAS</v>
          </cell>
        </row>
        <row r="25">
          <cell r="C25">
            <v>0</v>
          </cell>
          <cell r="D25">
            <v>0</v>
          </cell>
        </row>
        <row r="26">
          <cell r="C26">
            <v>0</v>
          </cell>
          <cell r="D26">
            <v>0</v>
          </cell>
        </row>
        <row r="27">
          <cell r="C27">
            <v>0</v>
          </cell>
          <cell r="D27">
            <v>0</v>
          </cell>
        </row>
        <row r="28">
          <cell r="C28">
            <v>0</v>
          </cell>
          <cell r="D28">
            <v>0</v>
          </cell>
        </row>
        <row r="29">
          <cell r="C29">
            <v>0</v>
          </cell>
          <cell r="D29">
            <v>0</v>
          </cell>
        </row>
        <row r="30">
          <cell r="C30">
            <v>0</v>
          </cell>
          <cell r="D30">
            <v>0</v>
          </cell>
        </row>
        <row r="31">
          <cell r="C31">
            <v>0</v>
          </cell>
          <cell r="D31">
            <v>0</v>
          </cell>
        </row>
        <row r="32">
          <cell r="C32">
            <v>0</v>
          </cell>
          <cell r="D32">
            <v>0</v>
          </cell>
        </row>
        <row r="33">
          <cell r="C33">
            <v>0</v>
          </cell>
          <cell r="D33">
            <v>0</v>
          </cell>
        </row>
        <row r="34">
          <cell r="C34">
            <v>0</v>
          </cell>
          <cell r="D34">
            <v>0</v>
          </cell>
        </row>
        <row r="35">
          <cell r="C35">
            <v>0</v>
          </cell>
          <cell r="D35">
            <v>0</v>
          </cell>
        </row>
        <row r="36">
          <cell r="C36">
            <v>0</v>
          </cell>
          <cell r="D36">
            <v>0</v>
          </cell>
        </row>
        <row r="37">
          <cell r="C37">
            <v>0</v>
          </cell>
          <cell r="D37">
            <v>0</v>
          </cell>
        </row>
        <row r="38">
          <cell r="C38">
            <v>0</v>
          </cell>
          <cell r="D38">
            <v>0</v>
          </cell>
        </row>
        <row r="39">
          <cell r="C39">
            <v>0</v>
          </cell>
          <cell r="D39">
            <v>0</v>
          </cell>
        </row>
        <row r="40">
          <cell r="C40">
            <v>0</v>
          </cell>
          <cell r="D40">
            <v>0</v>
          </cell>
        </row>
        <row r="41">
          <cell r="C41">
            <v>0</v>
          </cell>
          <cell r="D41">
            <v>0</v>
          </cell>
        </row>
        <row r="42">
          <cell r="C42">
            <v>0</v>
          </cell>
          <cell r="D42">
            <v>0</v>
          </cell>
        </row>
        <row r="43">
          <cell r="C43">
            <v>0</v>
          </cell>
          <cell r="D43">
            <v>0</v>
          </cell>
        </row>
        <row r="44">
          <cell r="C44">
            <v>0</v>
          </cell>
          <cell r="D44">
            <v>0</v>
          </cell>
        </row>
        <row r="45">
          <cell r="C45">
            <v>0</v>
          </cell>
          <cell r="D45">
            <v>0</v>
          </cell>
        </row>
        <row r="46">
          <cell r="C46">
            <v>0</v>
          </cell>
          <cell r="D46">
            <v>0</v>
          </cell>
        </row>
        <row r="47">
          <cell r="C47">
            <v>0</v>
          </cell>
          <cell r="D47">
            <v>0</v>
          </cell>
        </row>
        <row r="48">
          <cell r="C48">
            <v>0</v>
          </cell>
          <cell r="D48">
            <v>0</v>
          </cell>
        </row>
        <row r="49">
          <cell r="C49">
            <v>0</v>
          </cell>
          <cell r="D49">
            <v>0</v>
          </cell>
        </row>
        <row r="50">
          <cell r="C50">
            <v>0</v>
          </cell>
          <cell r="D50">
            <v>0</v>
          </cell>
        </row>
        <row r="51">
          <cell r="C51">
            <v>0</v>
          </cell>
          <cell r="D51">
            <v>0</v>
          </cell>
        </row>
        <row r="52">
          <cell r="C52">
            <v>0</v>
          </cell>
          <cell r="D52">
            <v>0</v>
          </cell>
        </row>
        <row r="53">
          <cell r="C53">
            <v>0</v>
          </cell>
          <cell r="D53">
            <v>0</v>
          </cell>
        </row>
        <row r="54">
          <cell r="C54">
            <v>0</v>
          </cell>
          <cell r="D54">
            <v>0</v>
          </cell>
        </row>
        <row r="55">
          <cell r="C55">
            <v>0</v>
          </cell>
          <cell r="D55">
            <v>0</v>
          </cell>
        </row>
        <row r="56">
          <cell r="C56">
            <v>0</v>
          </cell>
          <cell r="D56">
            <v>0</v>
          </cell>
        </row>
        <row r="57">
          <cell r="C57">
            <v>0</v>
          </cell>
          <cell r="D57">
            <v>0</v>
          </cell>
        </row>
        <row r="58">
          <cell r="C58">
            <v>0</v>
          </cell>
          <cell r="D58">
            <v>0</v>
          </cell>
        </row>
        <row r="59">
          <cell r="C59">
            <v>0</v>
          </cell>
          <cell r="D59">
            <v>0</v>
          </cell>
        </row>
        <row r="60">
          <cell r="C60">
            <v>0</v>
          </cell>
          <cell r="D60">
            <v>0</v>
          </cell>
        </row>
        <row r="61">
          <cell r="C61">
            <v>0</v>
          </cell>
          <cell r="D61">
            <v>0</v>
          </cell>
        </row>
        <row r="62">
          <cell r="C62">
            <v>0</v>
          </cell>
          <cell r="D62">
            <v>0</v>
          </cell>
        </row>
        <row r="63">
          <cell r="C63">
            <v>0</v>
          </cell>
          <cell r="D63">
            <v>0</v>
          </cell>
        </row>
        <row r="64">
          <cell r="C64">
            <v>0</v>
          </cell>
          <cell r="D64">
            <v>0</v>
          </cell>
        </row>
        <row r="65">
          <cell r="C65">
            <v>0</v>
          </cell>
          <cell r="D65">
            <v>0</v>
          </cell>
        </row>
        <row r="66">
          <cell r="C66">
            <v>0</v>
          </cell>
          <cell r="D66">
            <v>0</v>
          </cell>
        </row>
        <row r="67">
          <cell r="C67">
            <v>0</v>
          </cell>
          <cell r="D67">
            <v>0</v>
          </cell>
        </row>
        <row r="68">
          <cell r="C68">
            <v>0</v>
          </cell>
          <cell r="D68">
            <v>0</v>
          </cell>
        </row>
        <row r="69">
          <cell r="C69">
            <v>0</v>
          </cell>
          <cell r="D69">
            <v>0</v>
          </cell>
        </row>
        <row r="70">
          <cell r="C70">
            <v>0</v>
          </cell>
          <cell r="D70">
            <v>0</v>
          </cell>
        </row>
        <row r="71">
          <cell r="C71">
            <v>0</v>
          </cell>
          <cell r="D71">
            <v>0</v>
          </cell>
        </row>
        <row r="72">
          <cell r="C72">
            <v>0</v>
          </cell>
          <cell r="D72">
            <v>0</v>
          </cell>
        </row>
        <row r="73">
          <cell r="C73">
            <v>0</v>
          </cell>
          <cell r="D73">
            <v>0</v>
          </cell>
        </row>
        <row r="74">
          <cell r="C74">
            <v>0</v>
          </cell>
          <cell r="D74">
            <v>0</v>
          </cell>
        </row>
        <row r="75">
          <cell r="C75">
            <v>0</v>
          </cell>
          <cell r="D75">
            <v>0</v>
          </cell>
        </row>
        <row r="76">
          <cell r="C76">
            <v>0</v>
          </cell>
          <cell r="D76">
            <v>0</v>
          </cell>
        </row>
        <row r="77">
          <cell r="C77">
            <v>0</v>
          </cell>
          <cell r="D77">
            <v>0</v>
          </cell>
        </row>
        <row r="78">
          <cell r="C78">
            <v>0</v>
          </cell>
          <cell r="D78">
            <v>0</v>
          </cell>
        </row>
        <row r="79">
          <cell r="C79">
            <v>0</v>
          </cell>
          <cell r="D79">
            <v>0</v>
          </cell>
        </row>
        <row r="80">
          <cell r="C80">
            <v>0</v>
          </cell>
          <cell r="D80">
            <v>0</v>
          </cell>
        </row>
        <row r="81">
          <cell r="C81">
            <v>0</v>
          </cell>
          <cell r="D81">
            <v>0</v>
          </cell>
        </row>
        <row r="82">
          <cell r="C82">
            <v>0</v>
          </cell>
          <cell r="D82">
            <v>0</v>
          </cell>
        </row>
        <row r="83">
          <cell r="C83">
            <v>0</v>
          </cell>
          <cell r="D83">
            <v>0</v>
          </cell>
        </row>
        <row r="84">
          <cell r="C84">
            <v>0</v>
          </cell>
          <cell r="D84">
            <v>0</v>
          </cell>
        </row>
        <row r="85">
          <cell r="C85">
            <v>0</v>
          </cell>
          <cell r="D85">
            <v>0</v>
          </cell>
        </row>
        <row r="86">
          <cell r="C86">
            <v>0</v>
          </cell>
          <cell r="D86">
            <v>0</v>
          </cell>
        </row>
        <row r="87">
          <cell r="C87">
            <v>0</v>
          </cell>
          <cell r="D87">
            <v>0</v>
          </cell>
        </row>
        <row r="88">
          <cell r="C88">
            <v>0</v>
          </cell>
          <cell r="D88">
            <v>0</v>
          </cell>
        </row>
        <row r="89">
          <cell r="C89">
            <v>0</v>
          </cell>
          <cell r="D89">
            <v>0</v>
          </cell>
        </row>
        <row r="90">
          <cell r="C90">
            <v>0</v>
          </cell>
          <cell r="D90">
            <v>0</v>
          </cell>
        </row>
        <row r="91">
          <cell r="C91">
            <v>0</v>
          </cell>
          <cell r="D91">
            <v>0</v>
          </cell>
        </row>
        <row r="92">
          <cell r="C92">
            <v>0</v>
          </cell>
          <cell r="D92">
            <v>0</v>
          </cell>
        </row>
        <row r="93">
          <cell r="C93">
            <v>0</v>
          </cell>
          <cell r="D93">
            <v>0</v>
          </cell>
        </row>
        <row r="94">
          <cell r="C94">
            <v>0</v>
          </cell>
          <cell r="D94">
            <v>0</v>
          </cell>
        </row>
        <row r="95">
          <cell r="C95">
            <v>0</v>
          </cell>
          <cell r="D95">
            <v>0</v>
          </cell>
        </row>
        <row r="96">
          <cell r="C96">
            <v>0</v>
          </cell>
          <cell r="D96">
            <v>0</v>
          </cell>
        </row>
        <row r="97">
          <cell r="C97">
            <v>0</v>
          </cell>
          <cell r="D97">
            <v>0</v>
          </cell>
        </row>
        <row r="98">
          <cell r="C98">
            <v>0</v>
          </cell>
          <cell r="D98">
            <v>0</v>
          </cell>
        </row>
        <row r="99">
          <cell r="C99">
            <v>0</v>
          </cell>
          <cell r="D99">
            <v>0</v>
          </cell>
        </row>
        <row r="100">
          <cell r="C100">
            <v>0</v>
          </cell>
          <cell r="D100">
            <v>0</v>
          </cell>
        </row>
        <row r="101">
          <cell r="C101">
            <v>0</v>
          </cell>
          <cell r="D101">
            <v>0</v>
          </cell>
        </row>
        <row r="102">
          <cell r="C102">
            <v>0</v>
          </cell>
          <cell r="D102">
            <v>0</v>
          </cell>
        </row>
        <row r="103">
          <cell r="C103">
            <v>0</v>
          </cell>
          <cell r="D103">
            <v>0</v>
          </cell>
        </row>
        <row r="104">
          <cell r="C104">
            <v>0</v>
          </cell>
          <cell r="D104">
            <v>0</v>
          </cell>
        </row>
        <row r="105">
          <cell r="C105">
            <v>0</v>
          </cell>
          <cell r="D105">
            <v>0</v>
          </cell>
        </row>
        <row r="106">
          <cell r="C106">
            <v>0</v>
          </cell>
          <cell r="D106">
            <v>0</v>
          </cell>
        </row>
        <row r="107">
          <cell r="C107">
            <v>0</v>
          </cell>
          <cell r="D107">
            <v>0</v>
          </cell>
        </row>
      </sheetData>
      <sheetData sheetId="4"/>
      <sheetData sheetId="5"/>
      <sheetData sheetId="6">
        <row r="6">
          <cell r="A6">
            <v>42476</v>
          </cell>
          <cell r="B6">
            <v>1.1273</v>
          </cell>
        </row>
        <row r="7">
          <cell r="A7">
            <v>42475</v>
          </cell>
          <cell r="B7">
            <v>1.1264000000000001</v>
          </cell>
        </row>
        <row r="8">
          <cell r="A8">
            <v>42474</v>
          </cell>
          <cell r="B8">
            <v>1.1331</v>
          </cell>
        </row>
        <row r="9">
          <cell r="A9">
            <v>42473</v>
          </cell>
          <cell r="B9">
            <v>1.1403000000000001</v>
          </cell>
        </row>
        <row r="10">
          <cell r="A10">
            <v>42472</v>
          </cell>
          <cell r="B10">
            <v>1.1407</v>
          </cell>
        </row>
        <row r="11">
          <cell r="A11">
            <v>42471</v>
          </cell>
          <cell r="B11">
            <v>1.1393</v>
          </cell>
        </row>
        <row r="12">
          <cell r="A12">
            <v>42470</v>
          </cell>
          <cell r="B12">
            <v>1.1393</v>
          </cell>
        </row>
        <row r="13">
          <cell r="A13">
            <v>42469</v>
          </cell>
          <cell r="B13">
            <v>1.1378999999999999</v>
          </cell>
        </row>
        <row r="14">
          <cell r="A14">
            <v>42468</v>
          </cell>
          <cell r="B14">
            <v>1.1389</v>
          </cell>
        </row>
        <row r="15">
          <cell r="A15">
            <v>42467</v>
          </cell>
          <cell r="B15">
            <v>1.1376999999999999</v>
          </cell>
        </row>
        <row r="16">
          <cell r="A16">
            <v>42466</v>
          </cell>
          <cell r="B16">
            <v>1.1379999999999999</v>
          </cell>
        </row>
        <row r="17">
          <cell r="A17">
            <v>42465</v>
          </cell>
          <cell r="B17">
            <v>1.1388</v>
          </cell>
        </row>
        <row r="18">
          <cell r="A18">
            <v>42464</v>
          </cell>
          <cell r="B18">
            <v>1.1387</v>
          </cell>
        </row>
        <row r="19">
          <cell r="A19">
            <v>42463</v>
          </cell>
          <cell r="B19">
            <v>1.1387</v>
          </cell>
        </row>
        <row r="20">
          <cell r="A20">
            <v>42462</v>
          </cell>
          <cell r="B20">
            <v>1.1385000000000001</v>
          </cell>
        </row>
        <row r="21">
          <cell r="A21">
            <v>42461</v>
          </cell>
          <cell r="B21">
            <v>1.1355</v>
          </cell>
        </row>
        <row r="22">
          <cell r="A22">
            <v>42460</v>
          </cell>
          <cell r="B22">
            <v>1.1312</v>
          </cell>
        </row>
        <row r="23">
          <cell r="A23">
            <v>42459</v>
          </cell>
          <cell r="B23">
            <v>1.1212</v>
          </cell>
        </row>
        <row r="24">
          <cell r="A24">
            <v>42458</v>
          </cell>
          <cell r="B24">
            <v>1.1175999999999999</v>
          </cell>
        </row>
        <row r="25">
          <cell r="A25">
            <v>42457</v>
          </cell>
          <cell r="B25">
            <v>1.1162000000000001</v>
          </cell>
        </row>
        <row r="26">
          <cell r="A26">
            <v>42456</v>
          </cell>
          <cell r="B26">
            <v>1.1162000000000001</v>
          </cell>
        </row>
        <row r="27">
          <cell r="A27">
            <v>42455</v>
          </cell>
          <cell r="B27">
            <v>1.1165</v>
          </cell>
        </row>
        <row r="28">
          <cell r="A28">
            <v>42454</v>
          </cell>
          <cell r="B28">
            <v>1.1171</v>
          </cell>
        </row>
        <row r="29">
          <cell r="A29">
            <v>42453</v>
          </cell>
          <cell r="B29">
            <v>1.1194999999999999</v>
          </cell>
        </row>
        <row r="30">
          <cell r="A30">
            <v>42452</v>
          </cell>
          <cell r="B30">
            <v>1.1229</v>
          </cell>
        </row>
        <row r="31">
          <cell r="A31">
            <v>42451</v>
          </cell>
          <cell r="B31">
            <v>1.1263000000000001</v>
          </cell>
        </row>
        <row r="32">
          <cell r="A32">
            <v>42450</v>
          </cell>
          <cell r="B32">
            <v>1.1268</v>
          </cell>
        </row>
        <row r="33">
          <cell r="A33">
            <v>42449</v>
          </cell>
          <cell r="B33">
            <v>1.1268</v>
          </cell>
        </row>
        <row r="34">
          <cell r="A34">
            <v>42448</v>
          </cell>
          <cell r="B34">
            <v>1.1294</v>
          </cell>
        </row>
        <row r="35">
          <cell r="A35">
            <v>42447</v>
          </cell>
          <cell r="B35">
            <v>1.1269</v>
          </cell>
        </row>
        <row r="36">
          <cell r="A36">
            <v>42446</v>
          </cell>
          <cell r="B36">
            <v>1.1105</v>
          </cell>
        </row>
        <row r="37">
          <cell r="A37">
            <v>42445</v>
          </cell>
          <cell r="B37">
            <v>1.1103000000000001</v>
          </cell>
        </row>
        <row r="38">
          <cell r="A38">
            <v>42444</v>
          </cell>
          <cell r="B38">
            <v>1.113</v>
          </cell>
        </row>
        <row r="39">
          <cell r="A39">
            <v>42443</v>
          </cell>
          <cell r="B39">
            <v>1.1146</v>
          </cell>
        </row>
        <row r="40">
          <cell r="A40">
            <v>42442</v>
          </cell>
          <cell r="B40">
            <v>1.1146</v>
          </cell>
        </row>
        <row r="41">
          <cell r="A41">
            <v>42441</v>
          </cell>
          <cell r="B41">
            <v>1.1152</v>
          </cell>
        </row>
        <row r="42">
          <cell r="A42">
            <v>42440</v>
          </cell>
          <cell r="B42">
            <v>1.1024</v>
          </cell>
        </row>
        <row r="43">
          <cell r="A43">
            <v>42439</v>
          </cell>
          <cell r="B43">
            <v>1.0987</v>
          </cell>
        </row>
        <row r="44">
          <cell r="A44">
            <v>42438</v>
          </cell>
          <cell r="B44">
            <v>1.1020000000000001</v>
          </cell>
        </row>
        <row r="45">
          <cell r="A45">
            <v>42437</v>
          </cell>
          <cell r="B45">
            <v>1.0983000000000001</v>
          </cell>
        </row>
        <row r="46">
          <cell r="A46">
            <v>42436</v>
          </cell>
          <cell r="B46">
            <v>1.1001000000000001</v>
          </cell>
        </row>
        <row r="47">
          <cell r="A47">
            <v>42435</v>
          </cell>
          <cell r="B47">
            <v>1.1001000000000001</v>
          </cell>
        </row>
        <row r="48">
          <cell r="A48">
            <v>42434</v>
          </cell>
          <cell r="B48">
            <v>1.0967</v>
          </cell>
        </row>
        <row r="49">
          <cell r="A49">
            <v>42433</v>
          </cell>
          <cell r="B49">
            <v>1.0891</v>
          </cell>
        </row>
        <row r="50">
          <cell r="A50">
            <v>42432</v>
          </cell>
          <cell r="B50">
            <v>1.0859000000000001</v>
          </cell>
        </row>
        <row r="51">
          <cell r="A51">
            <v>42431</v>
          </cell>
          <cell r="B51">
            <v>1.0871999999999999</v>
          </cell>
        </row>
        <row r="52">
          <cell r="A52">
            <v>42430</v>
          </cell>
          <cell r="B52">
            <v>1.0907</v>
          </cell>
        </row>
        <row r="53">
          <cell r="A53">
            <v>42429</v>
          </cell>
          <cell r="B53">
            <v>1.0928</v>
          </cell>
        </row>
        <row r="54">
          <cell r="A54">
            <v>42428</v>
          </cell>
          <cell r="B54">
            <v>1.0929</v>
          </cell>
        </row>
        <row r="55">
          <cell r="A55">
            <v>42427</v>
          </cell>
          <cell r="B55">
            <v>1.1006</v>
          </cell>
        </row>
        <row r="56">
          <cell r="A56">
            <v>42426</v>
          </cell>
          <cell r="B56">
            <v>1.1022000000000001</v>
          </cell>
        </row>
        <row r="57">
          <cell r="A57">
            <v>42425</v>
          </cell>
          <cell r="B57">
            <v>1.1007</v>
          </cell>
        </row>
        <row r="58">
          <cell r="A58">
            <v>42424</v>
          </cell>
          <cell r="B58">
            <v>1.1023000000000001</v>
          </cell>
        </row>
        <row r="59">
          <cell r="A59">
            <v>42423</v>
          </cell>
          <cell r="B59">
            <v>1.1072</v>
          </cell>
        </row>
        <row r="60">
          <cell r="A60">
            <v>42422</v>
          </cell>
          <cell r="B60">
            <v>1.1127</v>
          </cell>
        </row>
        <row r="61">
          <cell r="A61">
            <v>42421</v>
          </cell>
          <cell r="B61">
            <v>1.1127</v>
          </cell>
        </row>
        <row r="62">
          <cell r="A62">
            <v>42420</v>
          </cell>
          <cell r="B62">
            <v>1.1113</v>
          </cell>
        </row>
        <row r="63">
          <cell r="A63">
            <v>42419</v>
          </cell>
          <cell r="B63">
            <v>1.1117999999999999</v>
          </cell>
        </row>
        <row r="64">
          <cell r="A64">
            <v>42418</v>
          </cell>
          <cell r="B64">
            <v>1.1143000000000001</v>
          </cell>
        </row>
        <row r="65">
          <cell r="A65">
            <v>42417</v>
          </cell>
          <cell r="B65">
            <v>1.1157999999999999</v>
          </cell>
        </row>
        <row r="66">
          <cell r="A66">
            <v>42416</v>
          </cell>
          <cell r="B66">
            <v>1.1195999999999999</v>
          </cell>
        </row>
        <row r="67">
          <cell r="A67">
            <v>42415</v>
          </cell>
          <cell r="B67">
            <v>1.1253</v>
          </cell>
        </row>
        <row r="68">
          <cell r="A68">
            <v>42414</v>
          </cell>
          <cell r="B68">
            <v>1.1253</v>
          </cell>
        </row>
        <row r="69">
          <cell r="A69">
            <v>42413</v>
          </cell>
          <cell r="B69">
            <v>1.1282000000000001</v>
          </cell>
        </row>
        <row r="70">
          <cell r="A70">
            <v>42412</v>
          </cell>
          <cell r="B70">
            <v>1.1312</v>
          </cell>
        </row>
        <row r="71">
          <cell r="A71">
            <v>42411</v>
          </cell>
          <cell r="B71">
            <v>1.1268</v>
          </cell>
        </row>
        <row r="72">
          <cell r="A72">
            <v>42410</v>
          </cell>
          <cell r="B72">
            <v>1.1231</v>
          </cell>
        </row>
        <row r="73">
          <cell r="A73">
            <v>42409</v>
          </cell>
          <cell r="B73">
            <v>1.1148</v>
          </cell>
        </row>
        <row r="74">
          <cell r="A74">
            <v>42408</v>
          </cell>
          <cell r="B74">
            <v>1.1153</v>
          </cell>
        </row>
        <row r="75">
          <cell r="A75">
            <v>42407</v>
          </cell>
          <cell r="B75">
            <v>1.1153999999999999</v>
          </cell>
        </row>
        <row r="76">
          <cell r="A76">
            <v>42406</v>
          </cell>
          <cell r="B76">
            <v>1.1178999999999999</v>
          </cell>
        </row>
        <row r="77">
          <cell r="A77">
            <v>42405</v>
          </cell>
          <cell r="B77">
            <v>1.1140000000000001</v>
          </cell>
        </row>
        <row r="78">
          <cell r="A78">
            <v>42404</v>
          </cell>
          <cell r="B78">
            <v>1.0963000000000001</v>
          </cell>
        </row>
        <row r="79">
          <cell r="A79">
            <v>42403</v>
          </cell>
          <cell r="B79">
            <v>1.0907</v>
          </cell>
        </row>
        <row r="80">
          <cell r="A80">
            <v>42402</v>
          </cell>
          <cell r="B80">
            <v>1.0860000000000001</v>
          </cell>
        </row>
        <row r="81">
          <cell r="A81">
            <v>42401</v>
          </cell>
          <cell r="B81">
            <v>1.0828</v>
          </cell>
        </row>
        <row r="82">
          <cell r="A82">
            <v>42400</v>
          </cell>
          <cell r="B82">
            <v>1.0829</v>
          </cell>
        </row>
        <row r="83">
          <cell r="A83">
            <v>42399</v>
          </cell>
          <cell r="B83">
            <v>1.0893999999999999</v>
          </cell>
        </row>
        <row r="84">
          <cell r="A84">
            <v>42398</v>
          </cell>
          <cell r="B84">
            <v>1.091</v>
          </cell>
        </row>
        <row r="85">
          <cell r="A85">
            <v>42397</v>
          </cell>
          <cell r="B85">
            <v>1.087</v>
          </cell>
        </row>
        <row r="86">
          <cell r="A86">
            <v>42396</v>
          </cell>
          <cell r="B86">
            <v>1.0845</v>
          </cell>
        </row>
        <row r="87">
          <cell r="A87">
            <v>42395</v>
          </cell>
          <cell r="B87">
            <v>1.0817000000000001</v>
          </cell>
        </row>
        <row r="88">
          <cell r="A88">
            <v>42394</v>
          </cell>
          <cell r="B88">
            <v>1.0797000000000001</v>
          </cell>
        </row>
        <row r="89">
          <cell r="A89">
            <v>42393</v>
          </cell>
          <cell r="B89">
            <v>1.0797000000000001</v>
          </cell>
        </row>
        <row r="90">
          <cell r="A90">
            <v>42392</v>
          </cell>
          <cell r="B90">
            <v>1.0831</v>
          </cell>
        </row>
        <row r="91">
          <cell r="A91">
            <v>42391</v>
          </cell>
          <cell r="B91">
            <v>1.0875999999999999</v>
          </cell>
        </row>
        <row r="92">
          <cell r="A92">
            <v>42390</v>
          </cell>
          <cell r="B92">
            <v>1.0922000000000001</v>
          </cell>
        </row>
        <row r="93">
          <cell r="A93">
            <v>42389</v>
          </cell>
          <cell r="B93">
            <v>1.0889</v>
          </cell>
        </row>
        <row r="94">
          <cell r="A94">
            <v>42388</v>
          </cell>
          <cell r="B94">
            <v>1.0896999999999999</v>
          </cell>
        </row>
        <row r="95">
          <cell r="A95">
            <v>42387</v>
          </cell>
          <cell r="B95">
            <v>1.091</v>
          </cell>
        </row>
        <row r="96">
          <cell r="A96">
            <v>42386</v>
          </cell>
          <cell r="B96">
            <v>1.091</v>
          </cell>
        </row>
        <row r="97">
          <cell r="A97">
            <v>42385</v>
          </cell>
          <cell r="B97">
            <v>1.0902000000000001</v>
          </cell>
        </row>
        <row r="98">
          <cell r="A98">
            <v>42384</v>
          </cell>
          <cell r="B98">
            <v>1.0883</v>
          </cell>
        </row>
        <row r="99">
          <cell r="A99">
            <v>42383</v>
          </cell>
          <cell r="B99">
            <v>1.0837000000000001</v>
          </cell>
        </row>
        <row r="100">
          <cell r="A100">
            <v>42382</v>
          </cell>
          <cell r="B100">
            <v>1.0859000000000001</v>
          </cell>
        </row>
        <row r="101">
          <cell r="A101">
            <v>42381</v>
          </cell>
          <cell r="B101">
            <v>1.0902000000000001</v>
          </cell>
        </row>
        <row r="102">
          <cell r="A102">
            <v>42380</v>
          </cell>
          <cell r="B102">
            <v>1.0921000000000001</v>
          </cell>
        </row>
        <row r="103">
          <cell r="A103">
            <v>42379</v>
          </cell>
          <cell r="B103">
            <v>1.0921000000000001</v>
          </cell>
        </row>
        <row r="104">
          <cell r="A104">
            <v>42378</v>
          </cell>
          <cell r="B104">
            <v>1.0888</v>
          </cell>
        </row>
        <row r="105">
          <cell r="A105">
            <v>42377</v>
          </cell>
          <cell r="B105">
            <v>1.0832999999999999</v>
          </cell>
        </row>
        <row r="106">
          <cell r="A106">
            <v>42376</v>
          </cell>
          <cell r="B106">
            <v>1.075</v>
          </cell>
        </row>
        <row r="107">
          <cell r="A107">
            <v>42375</v>
          </cell>
          <cell r="B107">
            <v>1.0786</v>
          </cell>
        </row>
        <row r="108">
          <cell r="A108">
            <v>42374</v>
          </cell>
          <cell r="B108">
            <v>1.0865</v>
          </cell>
        </row>
        <row r="109">
          <cell r="A109">
            <v>42373</v>
          </cell>
          <cell r="B109">
            <v>1.0869</v>
          </cell>
        </row>
        <row r="110">
          <cell r="A110">
            <v>42372</v>
          </cell>
          <cell r="B110">
            <v>1.0869</v>
          </cell>
        </row>
        <row r="111">
          <cell r="A111">
            <v>42371</v>
          </cell>
          <cell r="B111">
            <v>1.0869</v>
          </cell>
        </row>
        <row r="112">
          <cell r="A112">
            <v>42370</v>
          </cell>
          <cell r="B112">
            <v>1.0906</v>
          </cell>
        </row>
        <row r="113">
          <cell r="A113">
            <v>42369</v>
          </cell>
          <cell r="B113">
            <v>1.0925</v>
          </cell>
        </row>
        <row r="114">
          <cell r="A114">
            <v>42368</v>
          </cell>
          <cell r="B114">
            <v>1.0959000000000001</v>
          </cell>
        </row>
        <row r="115">
          <cell r="A115">
            <v>42367</v>
          </cell>
          <cell r="B115">
            <v>1.0972</v>
          </cell>
        </row>
        <row r="116">
          <cell r="A116">
            <v>42366</v>
          </cell>
          <cell r="B116">
            <v>1.0962000000000001</v>
          </cell>
        </row>
        <row r="117">
          <cell r="A117">
            <v>42365</v>
          </cell>
          <cell r="B117">
            <v>1.0962000000000001</v>
          </cell>
        </row>
        <row r="118">
          <cell r="A118">
            <v>42364</v>
          </cell>
          <cell r="B118">
            <v>1.0962000000000001</v>
          </cell>
        </row>
        <row r="119">
          <cell r="A119">
            <v>42363</v>
          </cell>
          <cell r="B119">
            <v>1.0939000000000001</v>
          </cell>
        </row>
        <row r="120">
          <cell r="A120">
            <v>42362</v>
          </cell>
          <cell r="B120">
            <v>1.0924</v>
          </cell>
        </row>
        <row r="121">
          <cell r="A121">
            <v>42361</v>
          </cell>
          <cell r="B121">
            <v>1.0932999999999999</v>
          </cell>
        </row>
        <row r="122">
          <cell r="A122">
            <v>42360</v>
          </cell>
          <cell r="B122">
            <v>1.0880000000000001</v>
          </cell>
        </row>
        <row r="123">
          <cell r="A123">
            <v>42359</v>
          </cell>
          <cell r="B123">
            <v>1.0861000000000001</v>
          </cell>
        </row>
        <row r="124">
          <cell r="A124">
            <v>42358</v>
          </cell>
          <cell r="B124">
            <v>1.0861000000000001</v>
          </cell>
        </row>
        <row r="125">
          <cell r="A125">
            <v>42357</v>
          </cell>
          <cell r="B125">
            <v>1.0837000000000001</v>
          </cell>
        </row>
        <row r="126">
          <cell r="A126">
            <v>42356</v>
          </cell>
          <cell r="B126">
            <v>1.085</v>
          </cell>
        </row>
        <row r="127">
          <cell r="A127">
            <v>42355</v>
          </cell>
          <cell r="B127">
            <v>1.0933999999999999</v>
          </cell>
        </row>
        <row r="128">
          <cell r="A128">
            <v>42354</v>
          </cell>
          <cell r="B128">
            <v>1.0986</v>
          </cell>
        </row>
        <row r="129">
          <cell r="A129">
            <v>42353</v>
          </cell>
          <cell r="B129">
            <v>1.0981000000000001</v>
          </cell>
        </row>
        <row r="130">
          <cell r="A130">
            <v>42352</v>
          </cell>
          <cell r="B130">
            <v>1.0987</v>
          </cell>
        </row>
        <row r="131">
          <cell r="A131">
            <v>42351</v>
          </cell>
          <cell r="B131">
            <v>1.0987</v>
          </cell>
        </row>
        <row r="132">
          <cell r="A132">
            <v>42350</v>
          </cell>
          <cell r="B132">
            <v>1.0958000000000001</v>
          </cell>
        </row>
        <row r="133">
          <cell r="A133">
            <v>42349</v>
          </cell>
          <cell r="B133">
            <v>1.0978000000000001</v>
          </cell>
        </row>
        <row r="134">
          <cell r="A134">
            <v>42348</v>
          </cell>
          <cell r="B134">
            <v>1.0935999999999999</v>
          </cell>
        </row>
        <row r="135">
          <cell r="A135">
            <v>42347</v>
          </cell>
          <cell r="B135">
            <v>1.0861000000000001</v>
          </cell>
        </row>
        <row r="136">
          <cell r="A136">
            <v>42346</v>
          </cell>
          <cell r="B136">
            <v>1.0847</v>
          </cell>
        </row>
        <row r="137">
          <cell r="A137">
            <v>42345</v>
          </cell>
          <cell r="B137">
            <v>1.0875999999999999</v>
          </cell>
        </row>
        <row r="138">
          <cell r="A138">
            <v>42344</v>
          </cell>
          <cell r="B138">
            <v>1.0875999999999999</v>
          </cell>
        </row>
        <row r="139">
          <cell r="A139">
            <v>42343</v>
          </cell>
          <cell r="B139">
            <v>1.0903</v>
          </cell>
        </row>
        <row r="140">
          <cell r="A140">
            <v>42342</v>
          </cell>
          <cell r="B140">
            <v>1.0685</v>
          </cell>
        </row>
        <row r="141">
          <cell r="A141">
            <v>42341</v>
          </cell>
          <cell r="B141">
            <v>1.0607</v>
          </cell>
        </row>
        <row r="142">
          <cell r="A142">
            <v>42340</v>
          </cell>
          <cell r="B142">
            <v>1.0595000000000001</v>
          </cell>
        </row>
        <row r="143">
          <cell r="A143">
            <v>42339</v>
          </cell>
          <cell r="B143">
            <v>1.0578000000000001</v>
          </cell>
        </row>
        <row r="144">
          <cell r="A144">
            <v>42338</v>
          </cell>
          <cell r="B144">
            <v>1.0589</v>
          </cell>
        </row>
        <row r="145">
          <cell r="A145">
            <v>42337</v>
          </cell>
          <cell r="B145">
            <v>1.0589</v>
          </cell>
        </row>
        <row r="146">
          <cell r="A146">
            <v>42336</v>
          </cell>
          <cell r="B146">
            <v>1.06</v>
          </cell>
        </row>
        <row r="147">
          <cell r="A147">
            <v>42335</v>
          </cell>
          <cell r="B147">
            <v>1.0615000000000001</v>
          </cell>
        </row>
        <row r="148">
          <cell r="A148">
            <v>42334</v>
          </cell>
          <cell r="B148">
            <v>1.0631999999999999</v>
          </cell>
        </row>
        <row r="149">
          <cell r="A149">
            <v>42333</v>
          </cell>
          <cell r="B149">
            <v>1.0641</v>
          </cell>
        </row>
        <row r="150">
          <cell r="A150">
            <v>42332</v>
          </cell>
          <cell r="B150">
            <v>1.0624</v>
          </cell>
        </row>
        <row r="151">
          <cell r="A151">
            <v>42331</v>
          </cell>
          <cell r="B151">
            <v>1.0643</v>
          </cell>
        </row>
        <row r="152">
          <cell r="A152">
            <v>42330</v>
          </cell>
          <cell r="B152">
            <v>1.0643</v>
          </cell>
        </row>
        <row r="153">
          <cell r="A153">
            <v>42329</v>
          </cell>
          <cell r="B153">
            <v>1.0693999999999999</v>
          </cell>
        </row>
        <row r="154">
          <cell r="A154">
            <v>42328</v>
          </cell>
          <cell r="B154">
            <v>1.07</v>
          </cell>
        </row>
        <row r="155">
          <cell r="A155">
            <v>42327</v>
          </cell>
          <cell r="B155">
            <v>1.0649999999999999</v>
          </cell>
        </row>
        <row r="156">
          <cell r="A156">
            <v>42326</v>
          </cell>
          <cell r="B156">
            <v>1.0662</v>
          </cell>
        </row>
        <row r="157">
          <cell r="A157">
            <v>42325</v>
          </cell>
          <cell r="B157">
            <v>1.0720000000000001</v>
          </cell>
        </row>
        <row r="158">
          <cell r="A158">
            <v>42324</v>
          </cell>
          <cell r="B158">
            <v>1.0768</v>
          </cell>
        </row>
        <row r="159">
          <cell r="A159">
            <v>42323</v>
          </cell>
          <cell r="B159">
            <v>1.0767</v>
          </cell>
        </row>
        <row r="160">
          <cell r="A160">
            <v>42322</v>
          </cell>
          <cell r="B160">
            <v>1.0770999999999999</v>
          </cell>
        </row>
        <row r="161">
          <cell r="A161">
            <v>42321</v>
          </cell>
          <cell r="B161">
            <v>1.0752999999999999</v>
          </cell>
        </row>
        <row r="162">
          <cell r="A162">
            <v>42320</v>
          </cell>
          <cell r="B162">
            <v>1.0738000000000001</v>
          </cell>
        </row>
        <row r="163">
          <cell r="A163">
            <v>42319</v>
          </cell>
          <cell r="B163">
            <v>1.073</v>
          </cell>
        </row>
        <row r="164">
          <cell r="A164">
            <v>42318</v>
          </cell>
          <cell r="B164">
            <v>1.0755999999999999</v>
          </cell>
        </row>
        <row r="165">
          <cell r="A165">
            <v>42317</v>
          </cell>
          <cell r="B165">
            <v>1.0737000000000001</v>
          </cell>
        </row>
        <row r="166">
          <cell r="A166">
            <v>42316</v>
          </cell>
          <cell r="B166">
            <v>1.0736000000000001</v>
          </cell>
        </row>
        <row r="167">
          <cell r="A167">
            <v>42315</v>
          </cell>
          <cell r="B167">
            <v>1.0833999999999999</v>
          </cell>
        </row>
        <row r="168">
          <cell r="A168">
            <v>42314</v>
          </cell>
          <cell r="B168">
            <v>1.0869</v>
          </cell>
        </row>
        <row r="169">
          <cell r="A169">
            <v>42313</v>
          </cell>
          <cell r="B169">
            <v>1.0919000000000001</v>
          </cell>
        </row>
        <row r="170">
          <cell r="A170">
            <v>42312</v>
          </cell>
          <cell r="B170">
            <v>1.0989</v>
          </cell>
        </row>
        <row r="171">
          <cell r="A171">
            <v>42311</v>
          </cell>
          <cell r="B171">
            <v>1.1025</v>
          </cell>
        </row>
        <row r="172">
          <cell r="A172">
            <v>42310</v>
          </cell>
          <cell r="B172">
            <v>1.1001000000000001</v>
          </cell>
        </row>
        <row r="173">
          <cell r="A173">
            <v>42309</v>
          </cell>
          <cell r="B173">
            <v>1.1001000000000001</v>
          </cell>
        </row>
        <row r="174">
          <cell r="A174">
            <v>42308</v>
          </cell>
          <cell r="B174">
            <v>1.1001000000000001</v>
          </cell>
        </row>
        <row r="175">
          <cell r="A175">
            <v>42307</v>
          </cell>
          <cell r="B175">
            <v>1.0944</v>
          </cell>
        </row>
        <row r="176">
          <cell r="A176">
            <v>42306</v>
          </cell>
          <cell r="B176">
            <v>1.1033999999999999</v>
          </cell>
        </row>
        <row r="177">
          <cell r="A177">
            <v>42305</v>
          </cell>
          <cell r="B177">
            <v>1.1051</v>
          </cell>
        </row>
        <row r="178">
          <cell r="A178">
            <v>42304</v>
          </cell>
          <cell r="B178">
            <v>1.1032999999999999</v>
          </cell>
        </row>
        <row r="179">
          <cell r="A179">
            <v>42303</v>
          </cell>
          <cell r="B179">
            <v>1.1015999999999999</v>
          </cell>
        </row>
        <row r="180">
          <cell r="A180">
            <v>42302</v>
          </cell>
          <cell r="B180">
            <v>1.1015999999999999</v>
          </cell>
        </row>
        <row r="181">
          <cell r="A181">
            <v>42301</v>
          </cell>
          <cell r="B181">
            <v>1.1082000000000001</v>
          </cell>
        </row>
        <row r="182">
          <cell r="A182">
            <v>42300</v>
          </cell>
          <cell r="B182">
            <v>1.1265000000000001</v>
          </cell>
        </row>
        <row r="183">
          <cell r="A183">
            <v>42299</v>
          </cell>
          <cell r="B183">
            <v>1.1351</v>
          </cell>
        </row>
        <row r="184">
          <cell r="A184">
            <v>42298</v>
          </cell>
          <cell r="B184">
            <v>1.1344000000000001</v>
          </cell>
        </row>
        <row r="185">
          <cell r="A185">
            <v>42297</v>
          </cell>
          <cell r="B185">
            <v>1.1343000000000001</v>
          </cell>
        </row>
        <row r="186">
          <cell r="A186">
            <v>42296</v>
          </cell>
          <cell r="B186">
            <v>1.1343000000000001</v>
          </cell>
        </row>
        <row r="187">
          <cell r="A187">
            <v>42295</v>
          </cell>
          <cell r="B187">
            <v>1.1343000000000001</v>
          </cell>
        </row>
        <row r="188">
          <cell r="A188">
            <v>42294</v>
          </cell>
          <cell r="B188">
            <v>1.1369</v>
          </cell>
        </row>
        <row r="189">
          <cell r="A189">
            <v>42293</v>
          </cell>
          <cell r="B189">
            <v>1.1436999999999999</v>
          </cell>
        </row>
        <row r="190">
          <cell r="A190">
            <v>42292</v>
          </cell>
          <cell r="B190">
            <v>1.1415</v>
          </cell>
        </row>
        <row r="191">
          <cell r="A191">
            <v>42291</v>
          </cell>
          <cell r="B191">
            <v>1.1372</v>
          </cell>
        </row>
        <row r="192">
          <cell r="A192">
            <v>42290</v>
          </cell>
          <cell r="B192">
            <v>1.137</v>
          </cell>
        </row>
        <row r="193">
          <cell r="A193">
            <v>42289</v>
          </cell>
          <cell r="B193">
            <v>1.1356999999999999</v>
          </cell>
        </row>
        <row r="194">
          <cell r="A194">
            <v>42288</v>
          </cell>
          <cell r="B194">
            <v>1.1356999999999999</v>
          </cell>
        </row>
        <row r="195">
          <cell r="A195">
            <v>42287</v>
          </cell>
          <cell r="B195">
            <v>1.1322000000000001</v>
          </cell>
        </row>
        <row r="196">
          <cell r="A196">
            <v>42286</v>
          </cell>
          <cell r="B196">
            <v>1.1266</v>
          </cell>
        </row>
        <row r="197">
          <cell r="A197">
            <v>42285</v>
          </cell>
          <cell r="B197">
            <v>1.1254</v>
          </cell>
        </row>
        <row r="198">
          <cell r="A198">
            <v>42284</v>
          </cell>
          <cell r="B198">
            <v>1.1215999999999999</v>
          </cell>
        </row>
        <row r="199">
          <cell r="A199">
            <v>42283</v>
          </cell>
          <cell r="B199">
            <v>1.1221000000000001</v>
          </cell>
        </row>
        <row r="200">
          <cell r="A200">
            <v>42282</v>
          </cell>
          <cell r="B200">
            <v>1.1208</v>
          </cell>
        </row>
        <row r="201">
          <cell r="A201">
            <v>42281</v>
          </cell>
          <cell r="B201">
            <v>1.1208</v>
          </cell>
        </row>
        <row r="202">
          <cell r="A202">
            <v>42280</v>
          </cell>
          <cell r="B202">
            <v>1.1203000000000001</v>
          </cell>
        </row>
        <row r="203">
          <cell r="A203">
            <v>42279</v>
          </cell>
          <cell r="B203">
            <v>1.1168</v>
          </cell>
        </row>
        <row r="204">
          <cell r="A204">
            <v>42278</v>
          </cell>
          <cell r="B204">
            <v>1.1215999999999999</v>
          </cell>
        </row>
        <row r="205">
          <cell r="A205">
            <v>42277</v>
          </cell>
          <cell r="B205">
            <v>1.1243000000000001</v>
          </cell>
        </row>
        <row r="206">
          <cell r="A206">
            <v>42276</v>
          </cell>
          <cell r="B206">
            <v>1.1195999999999999</v>
          </cell>
        </row>
        <row r="207">
          <cell r="A207">
            <v>42275</v>
          </cell>
          <cell r="B207">
            <v>1.1191</v>
          </cell>
        </row>
        <row r="208">
          <cell r="A208">
            <v>42274</v>
          </cell>
          <cell r="B208">
            <v>1.1191</v>
          </cell>
        </row>
        <row r="209">
          <cell r="A209">
            <v>42273</v>
          </cell>
          <cell r="B209">
            <v>1.1172</v>
          </cell>
        </row>
        <row r="210">
          <cell r="A210">
            <v>42272</v>
          </cell>
          <cell r="B210">
            <v>1.1213</v>
          </cell>
        </row>
        <row r="211">
          <cell r="A211">
            <v>42271</v>
          </cell>
          <cell r="B211">
            <v>1.1145</v>
          </cell>
        </row>
        <row r="212">
          <cell r="A212">
            <v>42270</v>
          </cell>
          <cell r="B212">
            <v>1.1167</v>
          </cell>
        </row>
        <row r="213">
          <cell r="A213">
            <v>42269</v>
          </cell>
          <cell r="B213">
            <v>1.1265000000000001</v>
          </cell>
        </row>
        <row r="214">
          <cell r="A214">
            <v>42268</v>
          </cell>
          <cell r="B214">
            <v>1.1294999999999999</v>
          </cell>
        </row>
        <row r="215">
          <cell r="A215">
            <v>42267</v>
          </cell>
          <cell r="B215">
            <v>1.1294999999999999</v>
          </cell>
        </row>
        <row r="216">
          <cell r="A216">
            <v>42266</v>
          </cell>
          <cell r="B216">
            <v>1.1396999999999999</v>
          </cell>
        </row>
        <row r="217">
          <cell r="A217">
            <v>42265</v>
          </cell>
          <cell r="B217">
            <v>1.1319999999999999</v>
          </cell>
        </row>
        <row r="218">
          <cell r="A218">
            <v>42264</v>
          </cell>
          <cell r="B218">
            <v>1.1274</v>
          </cell>
        </row>
        <row r="219">
          <cell r="A219">
            <v>42263</v>
          </cell>
          <cell r="B219">
            <v>1.1299999999999999</v>
          </cell>
        </row>
        <row r="220">
          <cell r="A220">
            <v>42262</v>
          </cell>
          <cell r="B220">
            <v>1.1328</v>
          </cell>
        </row>
        <row r="221">
          <cell r="A221">
            <v>42261</v>
          </cell>
          <cell r="B221">
            <v>1.1334</v>
          </cell>
        </row>
        <row r="222">
          <cell r="A222">
            <v>42260</v>
          </cell>
          <cell r="B222">
            <v>1.1334</v>
          </cell>
        </row>
        <row r="223">
          <cell r="A223">
            <v>42259</v>
          </cell>
          <cell r="B223">
            <v>1.1294</v>
          </cell>
        </row>
        <row r="224">
          <cell r="A224">
            <v>42258</v>
          </cell>
          <cell r="B224">
            <v>1.1224000000000001</v>
          </cell>
        </row>
        <row r="225">
          <cell r="A225">
            <v>42257</v>
          </cell>
          <cell r="B225">
            <v>1.1174999999999999</v>
          </cell>
        </row>
        <row r="226">
          <cell r="A226">
            <v>42256</v>
          </cell>
          <cell r="B226">
            <v>1.1180000000000001</v>
          </cell>
        </row>
        <row r="227">
          <cell r="A227">
            <v>42255</v>
          </cell>
          <cell r="B227">
            <v>1.1155999999999999</v>
          </cell>
        </row>
        <row r="228">
          <cell r="A228">
            <v>42254</v>
          </cell>
          <cell r="B228">
            <v>1.1142000000000001</v>
          </cell>
        </row>
        <row r="229">
          <cell r="A229">
            <v>42253</v>
          </cell>
          <cell r="B229">
            <v>1.1142000000000001</v>
          </cell>
        </row>
        <row r="230">
          <cell r="A230">
            <v>42252</v>
          </cell>
          <cell r="B230">
            <v>1.1132</v>
          </cell>
        </row>
        <row r="231">
          <cell r="A231">
            <v>42251</v>
          </cell>
          <cell r="B231">
            <v>1.1187</v>
          </cell>
        </row>
        <row r="232">
          <cell r="A232">
            <v>42250</v>
          </cell>
          <cell r="B232">
            <v>1.1264000000000001</v>
          </cell>
        </row>
        <row r="233">
          <cell r="A233">
            <v>42249</v>
          </cell>
          <cell r="B233">
            <v>1.1265000000000001</v>
          </cell>
        </row>
        <row r="234">
          <cell r="A234">
            <v>42248</v>
          </cell>
          <cell r="B234">
            <v>1.1217999999999999</v>
          </cell>
        </row>
        <row r="235">
          <cell r="A235">
            <v>42247</v>
          </cell>
          <cell r="B235">
            <v>1.1181000000000001</v>
          </cell>
        </row>
        <row r="236">
          <cell r="A236">
            <v>42246</v>
          </cell>
          <cell r="B236">
            <v>1.1181000000000001</v>
          </cell>
        </row>
        <row r="237">
          <cell r="A237">
            <v>42245</v>
          </cell>
          <cell r="B237">
            <v>1.1241000000000001</v>
          </cell>
        </row>
        <row r="238">
          <cell r="A238">
            <v>42244</v>
          </cell>
          <cell r="B238">
            <v>1.1293</v>
          </cell>
        </row>
        <row r="239">
          <cell r="A239">
            <v>42243</v>
          </cell>
          <cell r="B239">
            <v>1.1449</v>
          </cell>
        </row>
        <row r="240">
          <cell r="A240">
            <v>42242</v>
          </cell>
          <cell r="B240">
            <v>1.1514</v>
          </cell>
        </row>
        <row r="241">
          <cell r="A241">
            <v>42241</v>
          </cell>
          <cell r="B241">
            <v>1.1493</v>
          </cell>
        </row>
        <row r="242">
          <cell r="A242">
            <v>42240</v>
          </cell>
          <cell r="B242">
            <v>1.1383000000000001</v>
          </cell>
        </row>
        <row r="243">
          <cell r="A243">
            <v>42239</v>
          </cell>
          <cell r="B243">
            <v>1.1383000000000001</v>
          </cell>
        </row>
        <row r="244">
          <cell r="A244">
            <v>42238</v>
          </cell>
          <cell r="B244">
            <v>1.1289</v>
          </cell>
        </row>
        <row r="245">
          <cell r="A245">
            <v>42237</v>
          </cell>
          <cell r="B245">
            <v>1.1156999999999999</v>
          </cell>
        </row>
        <row r="246">
          <cell r="A246">
            <v>42236</v>
          </cell>
          <cell r="B246">
            <v>1.1053999999999999</v>
          </cell>
        </row>
        <row r="247">
          <cell r="A247">
            <v>42235</v>
          </cell>
          <cell r="B247">
            <v>1.1056999999999999</v>
          </cell>
        </row>
        <row r="248">
          <cell r="A248">
            <v>42234</v>
          </cell>
          <cell r="B248">
            <v>1.1091</v>
          </cell>
        </row>
        <row r="249">
          <cell r="A249">
            <v>42233</v>
          </cell>
          <cell r="B249">
            <v>1.1106</v>
          </cell>
        </row>
        <row r="250">
          <cell r="A250">
            <v>42232</v>
          </cell>
          <cell r="B250">
            <v>1.1106</v>
          </cell>
        </row>
        <row r="251">
          <cell r="A251">
            <v>42231</v>
          </cell>
          <cell r="B251">
            <v>1.1142000000000001</v>
          </cell>
        </row>
        <row r="252">
          <cell r="A252">
            <v>42230</v>
          </cell>
          <cell r="B252">
            <v>1.1133999999999999</v>
          </cell>
        </row>
        <row r="253">
          <cell r="A253">
            <v>42229</v>
          </cell>
          <cell r="B253">
            <v>1.1114999999999999</v>
          </cell>
        </row>
        <row r="254">
          <cell r="A254">
            <v>42228</v>
          </cell>
          <cell r="B254">
            <v>1.1021000000000001</v>
          </cell>
        </row>
        <row r="255">
          <cell r="A255">
            <v>42227</v>
          </cell>
          <cell r="B255">
            <v>1.0972999999999999</v>
          </cell>
        </row>
        <row r="256">
          <cell r="A256">
            <v>42226</v>
          </cell>
          <cell r="B256">
            <v>1.0963000000000001</v>
          </cell>
        </row>
        <row r="257">
          <cell r="A257">
            <v>42225</v>
          </cell>
          <cell r="B257">
            <v>1.0963000000000001</v>
          </cell>
        </row>
        <row r="258">
          <cell r="A258">
            <v>42224</v>
          </cell>
          <cell r="B258">
            <v>1.093</v>
          </cell>
        </row>
        <row r="259">
          <cell r="A259">
            <v>42223</v>
          </cell>
          <cell r="B259">
            <v>1.0909</v>
          </cell>
        </row>
        <row r="260">
          <cell r="A260">
            <v>42222</v>
          </cell>
          <cell r="B260">
            <v>1.0875999999999999</v>
          </cell>
        </row>
        <row r="261">
          <cell r="A261">
            <v>42221</v>
          </cell>
          <cell r="B261">
            <v>1.0948</v>
          </cell>
        </row>
        <row r="262">
          <cell r="A262">
            <v>42220</v>
          </cell>
          <cell r="B262">
            <v>1.0968</v>
          </cell>
        </row>
        <row r="263">
          <cell r="A263">
            <v>42219</v>
          </cell>
          <cell r="B263">
            <v>1.0983000000000001</v>
          </cell>
        </row>
        <row r="264">
          <cell r="A264">
            <v>42218</v>
          </cell>
          <cell r="B264">
            <v>1.0983000000000001</v>
          </cell>
        </row>
        <row r="265">
          <cell r="A265">
            <v>42217</v>
          </cell>
          <cell r="B265">
            <v>1.0973999999999999</v>
          </cell>
        </row>
        <row r="266">
          <cell r="A266">
            <v>42216</v>
          </cell>
          <cell r="B266">
            <v>1.0952</v>
          </cell>
        </row>
        <row r="267">
          <cell r="A267">
            <v>42215</v>
          </cell>
          <cell r="B267">
            <v>1.1046</v>
          </cell>
        </row>
        <row r="268">
          <cell r="A268">
            <v>42214</v>
          </cell>
          <cell r="B268">
            <v>1.1063000000000001</v>
          </cell>
        </row>
        <row r="269">
          <cell r="A269">
            <v>42213</v>
          </cell>
          <cell r="B269">
            <v>1.1048</v>
          </cell>
        </row>
        <row r="270">
          <cell r="A270">
            <v>42212</v>
          </cell>
          <cell r="B270">
            <v>1.0974999999999999</v>
          </cell>
        </row>
        <row r="271">
          <cell r="A271">
            <v>42211</v>
          </cell>
          <cell r="B271">
            <v>1.0974999999999999</v>
          </cell>
        </row>
        <row r="272">
          <cell r="A272">
            <v>42210</v>
          </cell>
          <cell r="B272">
            <v>1.0968</v>
          </cell>
        </row>
        <row r="273">
          <cell r="A273">
            <v>42209</v>
          </cell>
          <cell r="B273">
            <v>1.0965</v>
          </cell>
        </row>
        <row r="274">
          <cell r="A274">
            <v>42208</v>
          </cell>
          <cell r="B274">
            <v>1.0924</v>
          </cell>
        </row>
        <row r="275">
          <cell r="A275">
            <v>42207</v>
          </cell>
          <cell r="B275">
            <v>1.0867</v>
          </cell>
        </row>
        <row r="276">
          <cell r="A276">
            <v>42206</v>
          </cell>
          <cell r="B276">
            <v>1.0837000000000001</v>
          </cell>
        </row>
        <row r="277">
          <cell r="A277">
            <v>42205</v>
          </cell>
          <cell r="B277">
            <v>1.0828</v>
          </cell>
        </row>
        <row r="278">
          <cell r="A278">
            <v>42204</v>
          </cell>
          <cell r="B278">
            <v>1.0828</v>
          </cell>
        </row>
        <row r="279">
          <cell r="A279">
            <v>42203</v>
          </cell>
          <cell r="B279">
            <v>1.0873999999999999</v>
          </cell>
        </row>
        <row r="280">
          <cell r="A280">
            <v>42202</v>
          </cell>
          <cell r="B280">
            <v>1.091</v>
          </cell>
        </row>
        <row r="281">
          <cell r="A281">
            <v>42201</v>
          </cell>
          <cell r="B281">
            <v>1.0989</v>
          </cell>
        </row>
        <row r="282">
          <cell r="A282">
            <v>42200</v>
          </cell>
          <cell r="B282">
            <v>1.1009</v>
          </cell>
        </row>
        <row r="283">
          <cell r="A283">
            <v>42199</v>
          </cell>
          <cell r="B283">
            <v>1.1081000000000001</v>
          </cell>
        </row>
        <row r="284">
          <cell r="A284">
            <v>42198</v>
          </cell>
          <cell r="B284">
            <v>1.1148</v>
          </cell>
        </row>
        <row r="285">
          <cell r="A285">
            <v>42197</v>
          </cell>
          <cell r="B285">
            <v>1.1148</v>
          </cell>
        </row>
        <row r="286">
          <cell r="A286">
            <v>42196</v>
          </cell>
          <cell r="B286">
            <v>1.1122000000000001</v>
          </cell>
        </row>
        <row r="287">
          <cell r="A287">
            <v>42195</v>
          </cell>
          <cell r="B287">
            <v>1.1052</v>
          </cell>
        </row>
        <row r="288">
          <cell r="A288">
            <v>42194</v>
          </cell>
          <cell r="B288">
            <v>1.1027</v>
          </cell>
        </row>
        <row r="289">
          <cell r="A289">
            <v>42193</v>
          </cell>
          <cell r="B289">
            <v>1.0999000000000001</v>
          </cell>
        </row>
        <row r="290">
          <cell r="A290">
            <v>42192</v>
          </cell>
          <cell r="B290">
            <v>1.1042000000000001</v>
          </cell>
        </row>
        <row r="291">
          <cell r="A291">
            <v>42191</v>
          </cell>
          <cell r="B291">
            <v>1.1106</v>
          </cell>
        </row>
        <row r="292">
          <cell r="A292">
            <v>42190</v>
          </cell>
          <cell r="B292">
            <v>1.1106</v>
          </cell>
        </row>
        <row r="293">
          <cell r="A293">
            <v>42189</v>
          </cell>
          <cell r="B293">
            <v>1.1095999999999999</v>
          </cell>
        </row>
        <row r="294">
          <cell r="A294">
            <v>42188</v>
          </cell>
          <cell r="B294">
            <v>1.1072</v>
          </cell>
        </row>
        <row r="295">
          <cell r="A295">
            <v>42187</v>
          </cell>
          <cell r="B295">
            <v>1.1107</v>
          </cell>
        </row>
        <row r="296">
          <cell r="A296">
            <v>42186</v>
          </cell>
          <cell r="B296">
            <v>1.1181000000000001</v>
          </cell>
        </row>
        <row r="297">
          <cell r="A297">
            <v>42185</v>
          </cell>
          <cell r="B297">
            <v>1.1093999999999999</v>
          </cell>
        </row>
        <row r="298">
          <cell r="A298">
            <v>42184</v>
          </cell>
          <cell r="B298">
            <v>1.1166</v>
          </cell>
        </row>
        <row r="299">
          <cell r="A299">
            <v>42183</v>
          </cell>
          <cell r="B299">
            <v>1.1166</v>
          </cell>
        </row>
        <row r="300">
          <cell r="A300">
            <v>42182</v>
          </cell>
          <cell r="B300">
            <v>1.1184000000000001</v>
          </cell>
        </row>
        <row r="301">
          <cell r="A301">
            <v>42181</v>
          </cell>
          <cell r="B301">
            <v>1.1201000000000001</v>
          </cell>
        </row>
        <row r="302">
          <cell r="A302">
            <v>42180</v>
          </cell>
          <cell r="B302">
            <v>1.1189</v>
          </cell>
        </row>
        <row r="303">
          <cell r="A303">
            <v>42179</v>
          </cell>
          <cell r="B303">
            <v>1.1241000000000001</v>
          </cell>
        </row>
        <row r="304">
          <cell r="A304">
            <v>42178</v>
          </cell>
          <cell r="B304">
            <v>1.1363000000000001</v>
          </cell>
        </row>
        <row r="305">
          <cell r="A305">
            <v>42177</v>
          </cell>
          <cell r="B305">
            <v>1.1347</v>
          </cell>
        </row>
        <row r="306">
          <cell r="A306">
            <v>42176</v>
          </cell>
          <cell r="B306">
            <v>1.1347</v>
          </cell>
        </row>
        <row r="307">
          <cell r="A307">
            <v>42175</v>
          </cell>
          <cell r="B307">
            <v>1.1345000000000001</v>
          </cell>
        </row>
        <row r="308">
          <cell r="A308">
            <v>42174</v>
          </cell>
          <cell r="B308">
            <v>1.1374</v>
          </cell>
        </row>
        <row r="309">
          <cell r="A309">
            <v>42173</v>
          </cell>
          <cell r="B309">
            <v>1.1265000000000001</v>
          </cell>
        </row>
        <row r="310">
          <cell r="A310">
            <v>42172</v>
          </cell>
          <cell r="B310">
            <v>1.1258999999999999</v>
          </cell>
        </row>
        <row r="311">
          <cell r="A311">
            <v>42171</v>
          </cell>
          <cell r="B311">
            <v>1.1233</v>
          </cell>
        </row>
        <row r="312">
          <cell r="A312">
            <v>42170</v>
          </cell>
          <cell r="B312">
            <v>1.1263000000000001</v>
          </cell>
        </row>
        <row r="313">
          <cell r="A313">
            <v>42169</v>
          </cell>
          <cell r="B313">
            <v>1.1263000000000001</v>
          </cell>
        </row>
        <row r="314">
          <cell r="A314">
            <v>42168</v>
          </cell>
          <cell r="B314">
            <v>1.1238999999999999</v>
          </cell>
        </row>
        <row r="315">
          <cell r="A315">
            <v>42167</v>
          </cell>
          <cell r="B315">
            <v>1.1273</v>
          </cell>
        </row>
        <row r="316">
          <cell r="A316">
            <v>42166</v>
          </cell>
          <cell r="B316">
            <v>1.1302000000000001</v>
          </cell>
        </row>
        <row r="317">
          <cell r="A317">
            <v>42165</v>
          </cell>
          <cell r="B317">
            <v>1.1281000000000001</v>
          </cell>
        </row>
        <row r="318">
          <cell r="A318">
            <v>42164</v>
          </cell>
          <cell r="B318">
            <v>1.1161000000000001</v>
          </cell>
        </row>
        <row r="319">
          <cell r="A319">
            <v>42163</v>
          </cell>
          <cell r="B319">
            <v>1.1109</v>
          </cell>
        </row>
        <row r="320">
          <cell r="A320">
            <v>42162</v>
          </cell>
          <cell r="B320">
            <v>1.1109</v>
          </cell>
        </row>
        <row r="321">
          <cell r="A321">
            <v>42161</v>
          </cell>
          <cell r="B321">
            <v>1.1185</v>
          </cell>
        </row>
        <row r="322">
          <cell r="A322">
            <v>42160</v>
          </cell>
          <cell r="B322">
            <v>1.1276999999999999</v>
          </cell>
        </row>
        <row r="323">
          <cell r="A323">
            <v>42159</v>
          </cell>
          <cell r="B323">
            <v>1.1181000000000001</v>
          </cell>
        </row>
        <row r="324">
          <cell r="A324">
            <v>42158</v>
          </cell>
          <cell r="B324">
            <v>1.1017999999999999</v>
          </cell>
        </row>
        <row r="325">
          <cell r="A325">
            <v>42157</v>
          </cell>
          <cell r="B325">
            <v>1.0936999999999999</v>
          </cell>
        </row>
        <row r="326">
          <cell r="A326">
            <v>42156</v>
          </cell>
          <cell r="B326">
            <v>1.0988</v>
          </cell>
        </row>
        <row r="327">
          <cell r="A327">
            <v>42155</v>
          </cell>
          <cell r="B327">
            <v>1.0988</v>
          </cell>
        </row>
        <row r="328">
          <cell r="A328">
            <v>42154</v>
          </cell>
          <cell r="B328">
            <v>1.0968</v>
          </cell>
        </row>
        <row r="329">
          <cell r="A329">
            <v>42153</v>
          </cell>
          <cell r="B329">
            <v>1.0915999999999999</v>
          </cell>
        </row>
        <row r="330">
          <cell r="A330">
            <v>42152</v>
          </cell>
          <cell r="B330">
            <v>1.0886</v>
          </cell>
        </row>
        <row r="331">
          <cell r="A331">
            <v>42151</v>
          </cell>
          <cell r="B331">
            <v>1.0916999999999999</v>
          </cell>
        </row>
        <row r="332">
          <cell r="A332">
            <v>42150</v>
          </cell>
          <cell r="B332">
            <v>1.0982000000000001</v>
          </cell>
        </row>
        <row r="333">
          <cell r="A333">
            <v>42149</v>
          </cell>
          <cell r="B333">
            <v>1.1007</v>
          </cell>
        </row>
        <row r="334">
          <cell r="A334">
            <v>42148</v>
          </cell>
          <cell r="B334">
            <v>1.1007</v>
          </cell>
        </row>
        <row r="335">
          <cell r="A335">
            <v>42147</v>
          </cell>
          <cell r="B335">
            <v>1.1102000000000001</v>
          </cell>
        </row>
        <row r="336">
          <cell r="A336">
            <v>42146</v>
          </cell>
          <cell r="B336">
            <v>1.1122000000000001</v>
          </cell>
        </row>
        <row r="337">
          <cell r="A337">
            <v>42145</v>
          </cell>
          <cell r="B337">
            <v>1.1117999999999999</v>
          </cell>
        </row>
        <row r="338">
          <cell r="A338">
            <v>42144</v>
          </cell>
          <cell r="B338">
            <v>1.1224000000000001</v>
          </cell>
        </row>
        <row r="339">
          <cell r="A339">
            <v>42143</v>
          </cell>
          <cell r="B339">
            <v>1.1392</v>
          </cell>
        </row>
        <row r="340">
          <cell r="A340">
            <v>42142</v>
          </cell>
          <cell r="B340">
            <v>1.1444000000000001</v>
          </cell>
        </row>
        <row r="341">
          <cell r="A341">
            <v>42141</v>
          </cell>
          <cell r="B341">
            <v>1.1444000000000001</v>
          </cell>
        </row>
        <row r="342">
          <cell r="A342">
            <v>42140</v>
          </cell>
          <cell r="B342">
            <v>1.1399999999999999</v>
          </cell>
        </row>
        <row r="343">
          <cell r="A343">
            <v>42139</v>
          </cell>
          <cell r="B343">
            <v>1.1383000000000001</v>
          </cell>
        </row>
        <row r="344">
          <cell r="A344">
            <v>42138</v>
          </cell>
          <cell r="B344">
            <v>1.1272</v>
          </cell>
        </row>
        <row r="345">
          <cell r="A345">
            <v>42137</v>
          </cell>
          <cell r="B345">
            <v>1.1203000000000001</v>
          </cell>
        </row>
        <row r="346">
          <cell r="A346">
            <v>42136</v>
          </cell>
          <cell r="B346">
            <v>1.1161000000000001</v>
          </cell>
        </row>
        <row r="347">
          <cell r="A347">
            <v>42135</v>
          </cell>
          <cell r="B347">
            <v>1.1197999999999999</v>
          </cell>
        </row>
        <row r="348">
          <cell r="A348">
            <v>42134</v>
          </cell>
          <cell r="B348">
            <v>1.1197999999999999</v>
          </cell>
        </row>
        <row r="349">
          <cell r="A349">
            <v>42133</v>
          </cell>
          <cell r="B349">
            <v>1.1225000000000001</v>
          </cell>
        </row>
        <row r="350">
          <cell r="A350">
            <v>42132</v>
          </cell>
          <cell r="B350">
            <v>1.1318999999999999</v>
          </cell>
        </row>
        <row r="351">
          <cell r="A351">
            <v>42131</v>
          </cell>
          <cell r="B351">
            <v>1.1255999999999999</v>
          </cell>
        </row>
        <row r="352">
          <cell r="A352">
            <v>42130</v>
          </cell>
          <cell r="B352">
            <v>1.1146</v>
          </cell>
        </row>
        <row r="353">
          <cell r="A353">
            <v>42129</v>
          </cell>
          <cell r="B353">
            <v>1.1167</v>
          </cell>
        </row>
        <row r="354">
          <cell r="A354">
            <v>42128</v>
          </cell>
          <cell r="B354">
            <v>1.1193</v>
          </cell>
        </row>
        <row r="355">
          <cell r="A355">
            <v>42127</v>
          </cell>
          <cell r="B355">
            <v>1.1193</v>
          </cell>
        </row>
        <row r="356">
          <cell r="A356">
            <v>42126</v>
          </cell>
          <cell r="B356">
            <v>1.1222000000000001</v>
          </cell>
        </row>
        <row r="357">
          <cell r="A357">
            <v>42125</v>
          </cell>
          <cell r="B357">
            <v>1.1156999999999999</v>
          </cell>
        </row>
        <row r="358">
          <cell r="A358">
            <v>42124</v>
          </cell>
          <cell r="B358">
            <v>1.1028</v>
          </cell>
        </row>
        <row r="359">
          <cell r="A359">
            <v>42123</v>
          </cell>
          <cell r="B359">
            <v>1.0915999999999999</v>
          </cell>
        </row>
        <row r="360">
          <cell r="A360">
            <v>42122</v>
          </cell>
          <cell r="B360">
            <v>1.0865</v>
          </cell>
        </row>
        <row r="361">
          <cell r="A361">
            <v>42121</v>
          </cell>
          <cell r="B361">
            <v>1.0871999999999999</v>
          </cell>
        </row>
        <row r="362">
          <cell r="A362">
            <v>42120</v>
          </cell>
          <cell r="B362">
            <v>1.0871999999999999</v>
          </cell>
        </row>
        <row r="363">
          <cell r="A363">
            <v>42119</v>
          </cell>
          <cell r="B363">
            <v>1.0838000000000001</v>
          </cell>
        </row>
        <row r="364">
          <cell r="A364">
            <v>42118</v>
          </cell>
          <cell r="B364">
            <v>1.0747</v>
          </cell>
        </row>
        <row r="365">
          <cell r="A365">
            <v>42117</v>
          </cell>
          <cell r="B365">
            <v>1.0740000000000001</v>
          </cell>
        </row>
        <row r="366">
          <cell r="A366">
            <v>42116</v>
          </cell>
          <cell r="B366">
            <v>1.0720000000000001</v>
          </cell>
        </row>
        <row r="367">
          <cell r="A367">
            <v>42115</v>
          </cell>
          <cell r="B367">
            <v>1.0768</v>
          </cell>
        </row>
        <row r="368">
          <cell r="A368">
            <v>42114</v>
          </cell>
          <cell r="B368">
            <v>1.0801000000000001</v>
          </cell>
        </row>
        <row r="369">
          <cell r="A369">
            <v>42113</v>
          </cell>
          <cell r="B369">
            <v>1.0801000000000001</v>
          </cell>
        </row>
        <row r="370">
          <cell r="A370">
            <v>42112</v>
          </cell>
          <cell r="B370">
            <v>1.0783</v>
          </cell>
        </row>
        <row r="371">
          <cell r="A371">
            <v>42111</v>
          </cell>
          <cell r="B371">
            <v>1.0709</v>
          </cell>
        </row>
        <row r="372">
          <cell r="A372">
            <v>42110</v>
          </cell>
          <cell r="B372">
            <v>1.0630999999999999</v>
          </cell>
        </row>
        <row r="373">
          <cell r="A373">
            <v>42109</v>
          </cell>
          <cell r="B373">
            <v>1.0599000000000001</v>
          </cell>
        </row>
        <row r="374">
          <cell r="A374">
            <v>42108</v>
          </cell>
          <cell r="B374">
            <v>1.0580000000000001</v>
          </cell>
        </row>
        <row r="375">
          <cell r="A375">
            <v>42107</v>
          </cell>
          <cell r="B375">
            <v>1.0597000000000001</v>
          </cell>
        </row>
        <row r="376">
          <cell r="A376">
            <v>42106</v>
          </cell>
          <cell r="B376">
            <v>1.0597000000000001</v>
          </cell>
        </row>
        <row r="377">
          <cell r="A377">
            <v>42105</v>
          </cell>
          <cell r="B377">
            <v>1.0629999999999999</v>
          </cell>
        </row>
        <row r="378">
          <cell r="A378">
            <v>42104</v>
          </cell>
          <cell r="B378">
            <v>1.0734999999999999</v>
          </cell>
        </row>
        <row r="379">
          <cell r="A379">
            <v>42103</v>
          </cell>
          <cell r="B379">
            <v>1.0831999999999999</v>
          </cell>
        </row>
        <row r="380">
          <cell r="A380">
            <v>42102</v>
          </cell>
          <cell r="B380">
            <v>1.0888</v>
          </cell>
        </row>
        <row r="381">
          <cell r="A381">
            <v>42101</v>
          </cell>
          <cell r="B381">
            <v>1.0986</v>
          </cell>
        </row>
        <row r="382">
          <cell r="A382">
            <v>42100</v>
          </cell>
          <cell r="B382">
            <v>1.0966</v>
          </cell>
        </row>
        <row r="383">
          <cell r="A383">
            <v>42099</v>
          </cell>
          <cell r="B383">
            <v>1.0966</v>
          </cell>
        </row>
        <row r="384">
          <cell r="A384">
            <v>42098</v>
          </cell>
          <cell r="B384">
            <v>1.0914999999999999</v>
          </cell>
        </row>
        <row r="385">
          <cell r="A385">
            <v>42097</v>
          </cell>
          <cell r="B385">
            <v>1.0820000000000001</v>
          </cell>
        </row>
        <row r="386">
          <cell r="A386">
            <v>42096</v>
          </cell>
          <cell r="B386">
            <v>1.0761000000000001</v>
          </cell>
        </row>
        <row r="387">
          <cell r="A387">
            <v>42095</v>
          </cell>
          <cell r="B387">
            <v>1.0771999999999999</v>
          </cell>
        </row>
        <row r="388">
          <cell r="A388">
            <v>42094</v>
          </cell>
          <cell r="B388">
            <v>1.085</v>
          </cell>
        </row>
        <row r="389">
          <cell r="A389">
            <v>42093</v>
          </cell>
          <cell r="B389">
            <v>1.0887</v>
          </cell>
        </row>
        <row r="390">
          <cell r="A390">
            <v>42092</v>
          </cell>
          <cell r="B390">
            <v>1.0887</v>
          </cell>
        </row>
        <row r="391">
          <cell r="A391">
            <v>42091</v>
          </cell>
          <cell r="B391">
            <v>1.0872999999999999</v>
          </cell>
        </row>
        <row r="392">
          <cell r="A392">
            <v>42090</v>
          </cell>
          <cell r="B392">
            <v>1.0961000000000001</v>
          </cell>
        </row>
        <row r="393">
          <cell r="A393">
            <v>42089</v>
          </cell>
          <cell r="B393">
            <v>1.0947</v>
          </cell>
        </row>
        <row r="394">
          <cell r="A394">
            <v>42088</v>
          </cell>
          <cell r="B394">
            <v>1.0938000000000001</v>
          </cell>
        </row>
        <row r="395">
          <cell r="A395">
            <v>42087</v>
          </cell>
          <cell r="B395">
            <v>1.0860000000000001</v>
          </cell>
        </row>
        <row r="396">
          <cell r="A396">
            <v>42086</v>
          </cell>
          <cell r="B396">
            <v>1.0817000000000001</v>
          </cell>
        </row>
        <row r="397">
          <cell r="A397">
            <v>42085</v>
          </cell>
          <cell r="B397">
            <v>1.0817000000000001</v>
          </cell>
        </row>
        <row r="398">
          <cell r="A398">
            <v>42084</v>
          </cell>
          <cell r="B398">
            <v>1.0723</v>
          </cell>
        </row>
        <row r="399">
          <cell r="A399">
            <v>42083</v>
          </cell>
          <cell r="B399">
            <v>1.0728</v>
          </cell>
        </row>
        <row r="400">
          <cell r="A400">
            <v>42082</v>
          </cell>
          <cell r="B400">
            <v>1.0632999999999999</v>
          </cell>
        </row>
        <row r="401">
          <cell r="A401">
            <v>42081</v>
          </cell>
          <cell r="B401">
            <v>1.0588</v>
          </cell>
        </row>
        <row r="402">
          <cell r="A402">
            <v>42080</v>
          </cell>
          <cell r="B402">
            <v>1.0539000000000001</v>
          </cell>
        </row>
        <row r="403">
          <cell r="A403">
            <v>42079</v>
          </cell>
          <cell r="B403">
            <v>1.0492999999999999</v>
          </cell>
        </row>
        <row r="404">
          <cell r="A404">
            <v>42078</v>
          </cell>
          <cell r="B404">
            <v>1.0492999999999999</v>
          </cell>
        </row>
        <row r="405">
          <cell r="A405">
            <v>42077</v>
          </cell>
          <cell r="B405">
            <v>1.0571999999999999</v>
          </cell>
        </row>
        <row r="406">
          <cell r="A406">
            <v>42076</v>
          </cell>
          <cell r="B406">
            <v>1.0580000000000001</v>
          </cell>
        </row>
        <row r="407">
          <cell r="A407">
            <v>42075</v>
          </cell>
          <cell r="B407">
            <v>1.0630999999999999</v>
          </cell>
        </row>
        <row r="408">
          <cell r="A408">
            <v>42074</v>
          </cell>
          <cell r="B408">
            <v>1.0773999999999999</v>
          </cell>
        </row>
        <row r="409">
          <cell r="A409">
            <v>42073</v>
          </cell>
          <cell r="B409">
            <v>1.0853999999999999</v>
          </cell>
        </row>
        <row r="410">
          <cell r="A410">
            <v>42072</v>
          </cell>
          <cell r="B410">
            <v>1.0838000000000001</v>
          </cell>
        </row>
        <row r="411">
          <cell r="A411">
            <v>42071</v>
          </cell>
          <cell r="B411">
            <v>1.0839000000000001</v>
          </cell>
        </row>
        <row r="412">
          <cell r="A412">
            <v>42070</v>
          </cell>
          <cell r="B412">
            <v>1.0962000000000001</v>
          </cell>
        </row>
        <row r="413">
          <cell r="A413">
            <v>42069</v>
          </cell>
          <cell r="B413">
            <v>1.105</v>
          </cell>
        </row>
        <row r="414">
          <cell r="A414">
            <v>42068</v>
          </cell>
          <cell r="B414">
            <v>1.1135999999999999</v>
          </cell>
        </row>
        <row r="415">
          <cell r="A415">
            <v>42067</v>
          </cell>
          <cell r="B415">
            <v>1.1185</v>
          </cell>
        </row>
        <row r="416">
          <cell r="A416">
            <v>42066</v>
          </cell>
          <cell r="B416">
            <v>1.119</v>
          </cell>
        </row>
        <row r="417">
          <cell r="A417">
            <v>42065</v>
          </cell>
          <cell r="B417">
            <v>1.1191</v>
          </cell>
        </row>
        <row r="418">
          <cell r="A418">
            <v>42064</v>
          </cell>
          <cell r="B418">
            <v>1.1191</v>
          </cell>
        </row>
        <row r="419">
          <cell r="A419">
            <v>42063</v>
          </cell>
          <cell r="B419">
            <v>1.1208</v>
          </cell>
        </row>
        <row r="420">
          <cell r="A420">
            <v>42062</v>
          </cell>
          <cell r="B420">
            <v>1.1314</v>
          </cell>
        </row>
        <row r="421">
          <cell r="A421">
            <v>42061</v>
          </cell>
          <cell r="B421">
            <v>1.1352</v>
          </cell>
        </row>
        <row r="422">
          <cell r="A422">
            <v>42060</v>
          </cell>
          <cell r="B422">
            <v>1.1329</v>
          </cell>
        </row>
        <row r="423">
          <cell r="A423">
            <v>42059</v>
          </cell>
          <cell r="B423">
            <v>1.135</v>
          </cell>
        </row>
        <row r="424">
          <cell r="A424">
            <v>42058</v>
          </cell>
          <cell r="B424">
            <v>1.1375</v>
          </cell>
        </row>
        <row r="425">
          <cell r="A425">
            <v>42057</v>
          </cell>
          <cell r="B425">
            <v>1.1375</v>
          </cell>
        </row>
        <row r="426">
          <cell r="A426">
            <v>42056</v>
          </cell>
          <cell r="B426">
            <v>1.1353</v>
          </cell>
        </row>
        <row r="427">
          <cell r="A427">
            <v>42055</v>
          </cell>
          <cell r="B427">
            <v>1.1396999999999999</v>
          </cell>
        </row>
        <row r="428">
          <cell r="A428">
            <v>42054</v>
          </cell>
          <cell r="B428">
            <v>1.1387</v>
          </cell>
        </row>
        <row r="429">
          <cell r="A429">
            <v>42053</v>
          </cell>
          <cell r="B429">
            <v>1.1375999999999999</v>
          </cell>
        </row>
        <row r="430">
          <cell r="A430">
            <v>42052</v>
          </cell>
          <cell r="B430">
            <v>1.1396999999999999</v>
          </cell>
        </row>
        <row r="431">
          <cell r="A431">
            <v>42051</v>
          </cell>
          <cell r="B431">
            <v>1.1384000000000001</v>
          </cell>
        </row>
        <row r="432">
          <cell r="A432">
            <v>42050</v>
          </cell>
          <cell r="B432">
            <v>1.1384000000000001</v>
          </cell>
        </row>
        <row r="433">
          <cell r="A433">
            <v>42049</v>
          </cell>
          <cell r="B433">
            <v>1.1409</v>
          </cell>
        </row>
        <row r="434">
          <cell r="A434">
            <v>42048</v>
          </cell>
          <cell r="B434">
            <v>1.1343000000000001</v>
          </cell>
        </row>
        <row r="435">
          <cell r="A435">
            <v>42047</v>
          </cell>
          <cell r="B435">
            <v>1.1311</v>
          </cell>
        </row>
        <row r="436">
          <cell r="A436">
            <v>42046</v>
          </cell>
          <cell r="B436">
            <v>1.1317999999999999</v>
          </cell>
        </row>
        <row r="437">
          <cell r="A437">
            <v>42045</v>
          </cell>
          <cell r="B437">
            <v>1.1325000000000001</v>
          </cell>
        </row>
        <row r="438">
          <cell r="A438">
            <v>42044</v>
          </cell>
          <cell r="B438">
            <v>1.1312</v>
          </cell>
        </row>
        <row r="439">
          <cell r="A439">
            <v>42043</v>
          </cell>
          <cell r="B439">
            <v>1.1312</v>
          </cell>
        </row>
        <row r="440">
          <cell r="A440">
            <v>42042</v>
          </cell>
          <cell r="B440">
            <v>1.1420999999999999</v>
          </cell>
        </row>
        <row r="441">
          <cell r="A441">
            <v>42041</v>
          </cell>
          <cell r="B441">
            <v>1.1391</v>
          </cell>
        </row>
        <row r="442">
          <cell r="A442">
            <v>42040</v>
          </cell>
          <cell r="B442">
            <v>1.1449</v>
          </cell>
        </row>
        <row r="443">
          <cell r="A443">
            <v>42039</v>
          </cell>
          <cell r="B443">
            <v>1.1377999999999999</v>
          </cell>
        </row>
        <row r="444">
          <cell r="A444">
            <v>42038</v>
          </cell>
          <cell r="B444">
            <v>1.1321000000000001</v>
          </cell>
        </row>
        <row r="445">
          <cell r="A445">
            <v>42037</v>
          </cell>
          <cell r="B445">
            <v>1.1277999999999999</v>
          </cell>
        </row>
        <row r="446">
          <cell r="A446">
            <v>42036</v>
          </cell>
          <cell r="B446">
            <v>1.1277999999999999</v>
          </cell>
        </row>
        <row r="447">
          <cell r="A447">
            <v>42035</v>
          </cell>
          <cell r="B447">
            <v>1.1319999999999999</v>
          </cell>
        </row>
        <row r="448">
          <cell r="A448">
            <v>42034</v>
          </cell>
          <cell r="B448">
            <v>1.1296999999999999</v>
          </cell>
        </row>
        <row r="449">
          <cell r="A449">
            <v>42033</v>
          </cell>
          <cell r="B449">
            <v>1.1347</v>
          </cell>
        </row>
        <row r="450">
          <cell r="A450">
            <v>42032</v>
          </cell>
          <cell r="B450">
            <v>1.1292</v>
          </cell>
        </row>
        <row r="451">
          <cell r="A451">
            <v>42031</v>
          </cell>
          <cell r="B451">
            <v>1.1218999999999999</v>
          </cell>
        </row>
        <row r="452">
          <cell r="A452">
            <v>42030</v>
          </cell>
          <cell r="B452">
            <v>1.1204000000000001</v>
          </cell>
        </row>
        <row r="453">
          <cell r="A453">
            <v>42029</v>
          </cell>
          <cell r="B453">
            <v>1.1204000000000001</v>
          </cell>
        </row>
        <row r="454">
          <cell r="A454">
            <v>42028</v>
          </cell>
          <cell r="B454">
            <v>1.1292</v>
          </cell>
        </row>
        <row r="455">
          <cell r="A455">
            <v>42027</v>
          </cell>
          <cell r="B455">
            <v>1.1549</v>
          </cell>
        </row>
        <row r="456">
          <cell r="A456">
            <v>42026</v>
          </cell>
          <cell r="B456">
            <v>1.1575</v>
          </cell>
        </row>
        <row r="457">
          <cell r="A457">
            <v>42025</v>
          </cell>
          <cell r="B457">
            <v>1.1580999999999999</v>
          </cell>
        </row>
        <row r="458">
          <cell r="A458">
            <v>42024</v>
          </cell>
          <cell r="B458">
            <v>1.1586000000000001</v>
          </cell>
        </row>
        <row r="459">
          <cell r="A459">
            <v>42023</v>
          </cell>
          <cell r="B459">
            <v>1.1559999999999999</v>
          </cell>
        </row>
        <row r="460">
          <cell r="A460">
            <v>42022</v>
          </cell>
          <cell r="B460">
            <v>1.1560999999999999</v>
          </cell>
        </row>
        <row r="461">
          <cell r="A461">
            <v>42021</v>
          </cell>
          <cell r="B461">
            <v>1.1597999999999999</v>
          </cell>
        </row>
        <row r="462">
          <cell r="A462">
            <v>42020</v>
          </cell>
          <cell r="B462">
            <v>1.1716</v>
          </cell>
        </row>
        <row r="463">
          <cell r="A463">
            <v>42019</v>
          </cell>
          <cell r="B463">
            <v>1.1779999999999999</v>
          </cell>
        </row>
        <row r="464">
          <cell r="A464">
            <v>42018</v>
          </cell>
          <cell r="B464">
            <v>1.1809000000000001</v>
          </cell>
        </row>
        <row r="465">
          <cell r="A465">
            <v>42017</v>
          </cell>
          <cell r="B465">
            <v>1.1837</v>
          </cell>
        </row>
        <row r="466">
          <cell r="A466">
            <v>42016</v>
          </cell>
          <cell r="B466">
            <v>1.1838</v>
          </cell>
        </row>
        <row r="467">
          <cell r="A467">
            <v>42015</v>
          </cell>
          <cell r="B467">
            <v>1.1838</v>
          </cell>
        </row>
        <row r="468">
          <cell r="A468">
            <v>42014</v>
          </cell>
          <cell r="B468">
            <v>1.1809000000000001</v>
          </cell>
        </row>
        <row r="469">
          <cell r="A469">
            <v>42013</v>
          </cell>
          <cell r="B469">
            <v>1.1807000000000001</v>
          </cell>
        </row>
        <row r="470">
          <cell r="A470">
            <v>42012</v>
          </cell>
          <cell r="B470">
            <v>1.1855</v>
          </cell>
        </row>
        <row r="471">
          <cell r="A471">
            <v>42011</v>
          </cell>
          <cell r="B471">
            <v>1.1928000000000001</v>
          </cell>
        </row>
        <row r="472">
          <cell r="A472">
            <v>42010</v>
          </cell>
          <cell r="B472">
            <v>1.194</v>
          </cell>
        </row>
        <row r="473">
          <cell r="A473">
            <v>42009</v>
          </cell>
          <cell r="B473">
            <v>1.2000999999999999</v>
          </cell>
        </row>
        <row r="474">
          <cell r="A474">
            <v>42008</v>
          </cell>
          <cell r="B474">
            <v>1.2000999999999999</v>
          </cell>
        </row>
        <row r="475">
          <cell r="A475">
            <v>42007</v>
          </cell>
          <cell r="B475">
            <v>1.2047000000000001</v>
          </cell>
        </row>
        <row r="476">
          <cell r="A476">
            <v>42006</v>
          </cell>
          <cell r="B476">
            <v>1.21</v>
          </cell>
        </row>
        <row r="477">
          <cell r="A477">
            <v>42005</v>
          </cell>
          <cell r="B477">
            <v>1.2141999999999999</v>
          </cell>
        </row>
        <row r="478">
          <cell r="A478">
            <v>42004</v>
          </cell>
          <cell r="B478">
            <v>1.2155</v>
          </cell>
        </row>
        <row r="479">
          <cell r="A479">
            <v>42003</v>
          </cell>
          <cell r="B479">
            <v>1.2182999999999999</v>
          </cell>
        </row>
        <row r="480">
          <cell r="A480">
            <v>42002</v>
          </cell>
          <cell r="B480">
            <v>1.2178</v>
          </cell>
        </row>
        <row r="481">
          <cell r="A481">
            <v>42001</v>
          </cell>
          <cell r="B481">
            <v>1.2178</v>
          </cell>
        </row>
        <row r="482">
          <cell r="A482">
            <v>42000</v>
          </cell>
          <cell r="B482">
            <v>1.2196</v>
          </cell>
        </row>
        <row r="483">
          <cell r="A483">
            <v>41999</v>
          </cell>
          <cell r="B483">
            <v>1.2193000000000001</v>
          </cell>
        </row>
        <row r="484">
          <cell r="A484">
            <v>41998</v>
          </cell>
          <cell r="B484">
            <v>1.2185999999999999</v>
          </cell>
        </row>
        <row r="485">
          <cell r="A485">
            <v>41997</v>
          </cell>
          <cell r="B485">
            <v>1.2212000000000001</v>
          </cell>
        </row>
        <row r="486">
          <cell r="A486">
            <v>41996</v>
          </cell>
          <cell r="B486">
            <v>1.2244999999999999</v>
          </cell>
        </row>
        <row r="487">
          <cell r="A487">
            <v>41995</v>
          </cell>
          <cell r="B487">
            <v>1.2224999999999999</v>
          </cell>
        </row>
        <row r="488">
          <cell r="A488">
            <v>41994</v>
          </cell>
          <cell r="B488">
            <v>1.2224999999999999</v>
          </cell>
        </row>
        <row r="489">
          <cell r="A489">
            <v>41993</v>
          </cell>
          <cell r="B489">
            <v>1.2270000000000001</v>
          </cell>
        </row>
        <row r="490">
          <cell r="A490">
            <v>41992</v>
          </cell>
          <cell r="B490">
            <v>1.2313000000000001</v>
          </cell>
        </row>
        <row r="491">
          <cell r="A491">
            <v>41991</v>
          </cell>
          <cell r="B491">
            <v>1.2463</v>
          </cell>
        </row>
        <row r="492">
          <cell r="A492">
            <v>41990</v>
          </cell>
          <cell r="B492">
            <v>1.2479</v>
          </cell>
        </row>
        <row r="493">
          <cell r="A493">
            <v>41989</v>
          </cell>
          <cell r="B493">
            <v>1.2443</v>
          </cell>
        </row>
        <row r="494">
          <cell r="A494">
            <v>41988</v>
          </cell>
          <cell r="B494">
            <v>1.2458</v>
          </cell>
        </row>
        <row r="495">
          <cell r="A495">
            <v>41987</v>
          </cell>
          <cell r="B495">
            <v>1.2458</v>
          </cell>
        </row>
        <row r="496">
          <cell r="A496">
            <v>41986</v>
          </cell>
          <cell r="B496">
            <v>1.2424999999999999</v>
          </cell>
        </row>
        <row r="497">
          <cell r="A497">
            <v>41985</v>
          </cell>
          <cell r="B497">
            <v>1.2432000000000001</v>
          </cell>
        </row>
        <row r="498">
          <cell r="A498">
            <v>41984</v>
          </cell>
          <cell r="B498">
            <v>1.2394000000000001</v>
          </cell>
        </row>
        <row r="499">
          <cell r="A499">
            <v>41983</v>
          </cell>
          <cell r="B499">
            <v>1.2347999999999999</v>
          </cell>
        </row>
        <row r="500">
          <cell r="A500">
            <v>41982</v>
          </cell>
          <cell r="B500">
            <v>1.2285999999999999</v>
          </cell>
        </row>
        <row r="501">
          <cell r="A501">
            <v>41981</v>
          </cell>
          <cell r="B501">
            <v>1.2282999999999999</v>
          </cell>
        </row>
        <row r="502">
          <cell r="A502">
            <v>41980</v>
          </cell>
          <cell r="B502">
            <v>1.2282999999999999</v>
          </cell>
        </row>
        <row r="503">
          <cell r="A503">
            <v>41979</v>
          </cell>
          <cell r="B503">
            <v>1.2349000000000001</v>
          </cell>
        </row>
        <row r="504">
          <cell r="A504">
            <v>41978</v>
          </cell>
          <cell r="B504">
            <v>1.2335</v>
          </cell>
        </row>
        <row r="505">
          <cell r="A505">
            <v>41977</v>
          </cell>
          <cell r="B505">
            <v>1.2349000000000001</v>
          </cell>
        </row>
        <row r="506">
          <cell r="A506">
            <v>41976</v>
          </cell>
          <cell r="B506">
            <v>1.2437</v>
          </cell>
        </row>
        <row r="507">
          <cell r="A507">
            <v>41975</v>
          </cell>
          <cell r="B507">
            <v>1.246</v>
          </cell>
        </row>
        <row r="508">
          <cell r="A508">
            <v>41974</v>
          </cell>
          <cell r="B508">
            <v>1.2446999999999999</v>
          </cell>
        </row>
        <row r="509">
          <cell r="A509">
            <v>41973</v>
          </cell>
          <cell r="B509">
            <v>1.2446999999999999</v>
          </cell>
        </row>
        <row r="510">
          <cell r="A510">
            <v>41972</v>
          </cell>
          <cell r="B510">
            <v>1.2454000000000001</v>
          </cell>
        </row>
        <row r="511">
          <cell r="A511">
            <v>41971</v>
          </cell>
          <cell r="B511">
            <v>1.2490000000000001</v>
          </cell>
        </row>
        <row r="512">
          <cell r="A512">
            <v>41970</v>
          </cell>
          <cell r="B512">
            <v>1.2481</v>
          </cell>
        </row>
        <row r="513">
          <cell r="A513">
            <v>41969</v>
          </cell>
          <cell r="B513">
            <v>1.244</v>
          </cell>
        </row>
        <row r="514">
          <cell r="A514">
            <v>41968</v>
          </cell>
          <cell r="B514">
            <v>1.2403</v>
          </cell>
        </row>
        <row r="515">
          <cell r="A515">
            <v>41967</v>
          </cell>
          <cell r="B515">
            <v>1.2384999999999999</v>
          </cell>
        </row>
        <row r="516">
          <cell r="A516">
            <v>41966</v>
          </cell>
          <cell r="B516">
            <v>1.2384999999999999</v>
          </cell>
        </row>
        <row r="517">
          <cell r="A517">
            <v>41965</v>
          </cell>
          <cell r="B517">
            <v>1.248</v>
          </cell>
        </row>
        <row r="518">
          <cell r="A518">
            <v>41964</v>
          </cell>
          <cell r="B518">
            <v>1.254</v>
          </cell>
        </row>
        <row r="519">
          <cell r="A519">
            <v>41963</v>
          </cell>
          <cell r="B519">
            <v>1.2534000000000001</v>
          </cell>
        </row>
        <row r="520">
          <cell r="A520">
            <v>41962</v>
          </cell>
          <cell r="B520">
            <v>1.2495000000000001</v>
          </cell>
        </row>
        <row r="521">
          <cell r="A521">
            <v>41961</v>
          </cell>
          <cell r="B521">
            <v>1.2504999999999999</v>
          </cell>
        </row>
        <row r="522">
          <cell r="A522">
            <v>41960</v>
          </cell>
          <cell r="B522">
            <v>1.2521</v>
          </cell>
        </row>
        <row r="523">
          <cell r="A523">
            <v>41959</v>
          </cell>
          <cell r="B523">
            <v>1.2521</v>
          </cell>
        </row>
        <row r="524">
          <cell r="A524">
            <v>41958</v>
          </cell>
          <cell r="B524">
            <v>1.2465999999999999</v>
          </cell>
        </row>
        <row r="525">
          <cell r="A525">
            <v>41957</v>
          </cell>
          <cell r="B525">
            <v>1.2455000000000001</v>
          </cell>
        </row>
        <row r="526">
          <cell r="A526">
            <v>41956</v>
          </cell>
          <cell r="B526">
            <v>1.2462</v>
          </cell>
        </row>
        <row r="527">
          <cell r="A527">
            <v>41955</v>
          </cell>
          <cell r="B527">
            <v>1.2431000000000001</v>
          </cell>
        </row>
        <row r="528">
          <cell r="A528">
            <v>41954</v>
          </cell>
          <cell r="B528">
            <v>1.2463</v>
          </cell>
        </row>
        <row r="529">
          <cell r="A529">
            <v>41953</v>
          </cell>
          <cell r="B529">
            <v>1.2453000000000001</v>
          </cell>
        </row>
        <row r="530">
          <cell r="A530">
            <v>41952</v>
          </cell>
          <cell r="B530">
            <v>1.2453000000000001</v>
          </cell>
        </row>
        <row r="531">
          <cell r="A531">
            <v>41951</v>
          </cell>
          <cell r="B531">
            <v>1.2397</v>
          </cell>
        </row>
        <row r="532">
          <cell r="A532">
            <v>41950</v>
          </cell>
          <cell r="B532">
            <v>1.2471000000000001</v>
          </cell>
        </row>
        <row r="533">
          <cell r="A533">
            <v>41949</v>
          </cell>
          <cell r="B533">
            <v>1.2515000000000001</v>
          </cell>
        </row>
        <row r="534">
          <cell r="A534">
            <v>41948</v>
          </cell>
          <cell r="B534">
            <v>1.2518</v>
          </cell>
        </row>
        <row r="535">
          <cell r="A535">
            <v>41947</v>
          </cell>
          <cell r="B535">
            <v>1.2491000000000001</v>
          </cell>
        </row>
        <row r="536">
          <cell r="A536">
            <v>41946</v>
          </cell>
          <cell r="B536">
            <v>1.2522</v>
          </cell>
        </row>
        <row r="537">
          <cell r="A537">
            <v>41945</v>
          </cell>
          <cell r="B537">
            <v>1.2522</v>
          </cell>
        </row>
        <row r="538">
          <cell r="A538">
            <v>41944</v>
          </cell>
          <cell r="B538">
            <v>1.2565999999999999</v>
          </cell>
        </row>
        <row r="539">
          <cell r="A539">
            <v>41943</v>
          </cell>
          <cell r="B539">
            <v>1.2608999999999999</v>
          </cell>
        </row>
        <row r="540">
          <cell r="A540">
            <v>41942</v>
          </cell>
          <cell r="B540">
            <v>1.2726999999999999</v>
          </cell>
        </row>
        <row r="541">
          <cell r="A541">
            <v>41941</v>
          </cell>
          <cell r="B541">
            <v>1.2716000000000001</v>
          </cell>
        </row>
        <row r="542">
          <cell r="A542">
            <v>41940</v>
          </cell>
          <cell r="B542">
            <v>1.2694000000000001</v>
          </cell>
        </row>
        <row r="543">
          <cell r="A543">
            <v>41939</v>
          </cell>
          <cell r="B543">
            <v>1.2667999999999999</v>
          </cell>
        </row>
        <row r="544">
          <cell r="A544">
            <v>41938</v>
          </cell>
          <cell r="B544">
            <v>1.2667999999999999</v>
          </cell>
        </row>
        <row r="545">
          <cell r="A545">
            <v>41937</v>
          </cell>
          <cell r="B545">
            <v>1.2658</v>
          </cell>
        </row>
        <row r="546">
          <cell r="A546">
            <v>41936</v>
          </cell>
          <cell r="B546">
            <v>1.2646999999999999</v>
          </cell>
        </row>
        <row r="547">
          <cell r="A547">
            <v>41935</v>
          </cell>
          <cell r="B547">
            <v>1.2693000000000001</v>
          </cell>
        </row>
        <row r="548">
          <cell r="A548">
            <v>41934</v>
          </cell>
          <cell r="B548">
            <v>1.2774000000000001</v>
          </cell>
        </row>
        <row r="549">
          <cell r="A549">
            <v>41933</v>
          </cell>
          <cell r="B549">
            <v>1.2768999999999999</v>
          </cell>
        </row>
        <row r="550">
          <cell r="A550">
            <v>41932</v>
          </cell>
          <cell r="B550">
            <v>1.2756000000000001</v>
          </cell>
        </row>
        <row r="551">
          <cell r="A551">
            <v>41931</v>
          </cell>
          <cell r="B551">
            <v>1.2756000000000001</v>
          </cell>
        </row>
        <row r="552">
          <cell r="A552">
            <v>41930</v>
          </cell>
          <cell r="B552">
            <v>1.2791999999999999</v>
          </cell>
        </row>
        <row r="553">
          <cell r="A553">
            <v>41929</v>
          </cell>
          <cell r="B553">
            <v>1.2799</v>
          </cell>
        </row>
        <row r="554">
          <cell r="A554">
            <v>41928</v>
          </cell>
          <cell r="B554">
            <v>1.2694000000000001</v>
          </cell>
        </row>
        <row r="555">
          <cell r="A555">
            <v>41927</v>
          </cell>
          <cell r="B555">
            <v>1.2688999999999999</v>
          </cell>
        </row>
        <row r="556">
          <cell r="A556">
            <v>41926</v>
          </cell>
          <cell r="B556">
            <v>1.2674000000000001</v>
          </cell>
        </row>
        <row r="557">
          <cell r="A557">
            <v>41925</v>
          </cell>
          <cell r="B557">
            <v>1.2627999999999999</v>
          </cell>
        </row>
        <row r="558">
          <cell r="A558">
            <v>41924</v>
          </cell>
          <cell r="B558">
            <v>1.2627999999999999</v>
          </cell>
        </row>
        <row r="559">
          <cell r="A559">
            <v>41923</v>
          </cell>
          <cell r="B559">
            <v>1.2664</v>
          </cell>
        </row>
        <row r="560">
          <cell r="A560">
            <v>41922</v>
          </cell>
          <cell r="B560">
            <v>1.2728999999999999</v>
          </cell>
        </row>
        <row r="561">
          <cell r="A561">
            <v>41921</v>
          </cell>
          <cell r="B561">
            <v>1.2665</v>
          </cell>
        </row>
        <row r="562">
          <cell r="A562">
            <v>41920</v>
          </cell>
          <cell r="B562">
            <v>1.2632000000000001</v>
          </cell>
        </row>
        <row r="563">
          <cell r="A563">
            <v>41919</v>
          </cell>
          <cell r="B563">
            <v>1.2551000000000001</v>
          </cell>
        </row>
        <row r="564">
          <cell r="A564">
            <v>41918</v>
          </cell>
          <cell r="B564">
            <v>1.2512000000000001</v>
          </cell>
        </row>
        <row r="565">
          <cell r="A565">
            <v>41917</v>
          </cell>
          <cell r="B565">
            <v>1.2512000000000001</v>
          </cell>
        </row>
        <row r="566">
          <cell r="A566">
            <v>41916</v>
          </cell>
          <cell r="B566">
            <v>1.2601</v>
          </cell>
        </row>
        <row r="567">
          <cell r="A567">
            <v>41915</v>
          </cell>
          <cell r="B567">
            <v>1.2644</v>
          </cell>
        </row>
        <row r="568">
          <cell r="A568">
            <v>41914</v>
          </cell>
          <cell r="B568">
            <v>1.2613000000000001</v>
          </cell>
        </row>
        <row r="569">
          <cell r="A569">
            <v>41913</v>
          </cell>
          <cell r="B569">
            <v>1.2650999999999999</v>
          </cell>
        </row>
        <row r="570">
          <cell r="A570">
            <v>41912</v>
          </cell>
          <cell r="B570">
            <v>1.2685</v>
          </cell>
        </row>
        <row r="571">
          <cell r="A571">
            <v>41911</v>
          </cell>
          <cell r="B571">
            <v>1.2682</v>
          </cell>
        </row>
        <row r="572">
          <cell r="A572">
            <v>41910</v>
          </cell>
          <cell r="B572">
            <v>1.2682</v>
          </cell>
        </row>
        <row r="573">
          <cell r="A573">
            <v>41909</v>
          </cell>
          <cell r="B573">
            <v>1.2726999999999999</v>
          </cell>
        </row>
        <row r="574">
          <cell r="A574">
            <v>41908</v>
          </cell>
          <cell r="B574">
            <v>1.2749999999999999</v>
          </cell>
        </row>
        <row r="575">
          <cell r="A575">
            <v>41907</v>
          </cell>
          <cell r="B575">
            <v>1.2827</v>
          </cell>
        </row>
        <row r="576">
          <cell r="A576">
            <v>41906</v>
          </cell>
          <cell r="B576">
            <v>1.2861</v>
          </cell>
        </row>
        <row r="577">
          <cell r="A577">
            <v>41905</v>
          </cell>
          <cell r="B577">
            <v>1.2845</v>
          </cell>
        </row>
        <row r="578">
          <cell r="A578">
            <v>41904</v>
          </cell>
          <cell r="B578">
            <v>1.2827999999999999</v>
          </cell>
        </row>
        <row r="579">
          <cell r="A579">
            <v>41903</v>
          </cell>
          <cell r="B579">
            <v>1.2827999999999999</v>
          </cell>
        </row>
        <row r="580">
          <cell r="A580">
            <v>41902</v>
          </cell>
          <cell r="B580">
            <v>1.2879</v>
          </cell>
        </row>
        <row r="581">
          <cell r="A581">
            <v>41901</v>
          </cell>
          <cell r="B581">
            <v>1.2881</v>
          </cell>
        </row>
        <row r="582">
          <cell r="A582">
            <v>41900</v>
          </cell>
          <cell r="B582">
            <v>1.2948</v>
          </cell>
        </row>
        <row r="583">
          <cell r="A583">
            <v>41899</v>
          </cell>
          <cell r="B583">
            <v>1.2947</v>
          </cell>
        </row>
        <row r="584">
          <cell r="A584">
            <v>41898</v>
          </cell>
          <cell r="B584">
            <v>1.2944</v>
          </cell>
        </row>
        <row r="585">
          <cell r="A585">
            <v>41897</v>
          </cell>
          <cell r="B585">
            <v>1.2961</v>
          </cell>
        </row>
        <row r="586">
          <cell r="A586">
            <v>41896</v>
          </cell>
          <cell r="B586">
            <v>1.2961</v>
          </cell>
        </row>
        <row r="587">
          <cell r="A587">
            <v>41895</v>
          </cell>
          <cell r="B587">
            <v>1.2931999999999999</v>
          </cell>
        </row>
        <row r="588">
          <cell r="A588">
            <v>41894</v>
          </cell>
          <cell r="B588">
            <v>1.2922</v>
          </cell>
        </row>
        <row r="589">
          <cell r="A589">
            <v>41893</v>
          </cell>
          <cell r="B589">
            <v>1.2927</v>
          </cell>
        </row>
        <row r="590">
          <cell r="A590">
            <v>41892</v>
          </cell>
          <cell r="B590">
            <v>1.2896000000000001</v>
          </cell>
        </row>
        <row r="591">
          <cell r="A591">
            <v>41891</v>
          </cell>
          <cell r="B591">
            <v>1.2939000000000001</v>
          </cell>
        </row>
        <row r="592">
          <cell r="A592">
            <v>41890</v>
          </cell>
          <cell r="B592">
            <v>1.2948</v>
          </cell>
        </row>
        <row r="593">
          <cell r="A593">
            <v>41889</v>
          </cell>
          <cell r="B593">
            <v>1.2948</v>
          </cell>
        </row>
        <row r="594">
          <cell r="A594">
            <v>41888</v>
          </cell>
          <cell r="B594">
            <v>1.2946</v>
          </cell>
        </row>
        <row r="595">
          <cell r="A595">
            <v>41887</v>
          </cell>
          <cell r="B595">
            <v>1.3078000000000001</v>
          </cell>
        </row>
        <row r="596">
          <cell r="A596">
            <v>41886</v>
          </cell>
          <cell r="B596">
            <v>1.3138000000000001</v>
          </cell>
        </row>
        <row r="597">
          <cell r="A597">
            <v>41885</v>
          </cell>
          <cell r="B597">
            <v>1.3123</v>
          </cell>
        </row>
        <row r="598">
          <cell r="A598">
            <v>41884</v>
          </cell>
          <cell r="B598">
            <v>1.3130999999999999</v>
          </cell>
        </row>
        <row r="599">
          <cell r="A599">
            <v>41883</v>
          </cell>
          <cell r="B599">
            <v>1.3130999999999999</v>
          </cell>
        </row>
        <row r="600">
          <cell r="A600">
            <v>41882</v>
          </cell>
          <cell r="B600">
            <v>1.3130999999999999</v>
          </cell>
        </row>
        <row r="601">
          <cell r="A601">
            <v>41881</v>
          </cell>
          <cell r="B601">
            <v>1.3169999999999999</v>
          </cell>
        </row>
        <row r="602">
          <cell r="A602">
            <v>41880</v>
          </cell>
          <cell r="B602">
            <v>1.3191999999999999</v>
          </cell>
        </row>
        <row r="603">
          <cell r="A603">
            <v>41879</v>
          </cell>
          <cell r="B603">
            <v>1.3178000000000001</v>
          </cell>
        </row>
        <row r="604">
          <cell r="A604">
            <v>41878</v>
          </cell>
          <cell r="B604">
            <v>1.3192999999999999</v>
          </cell>
        </row>
        <row r="605">
          <cell r="A605">
            <v>41877</v>
          </cell>
          <cell r="B605">
            <v>1.3198000000000001</v>
          </cell>
        </row>
        <row r="606">
          <cell r="A606">
            <v>41876</v>
          </cell>
          <cell r="B606">
            <v>1.3240000000000001</v>
          </cell>
        </row>
        <row r="607">
          <cell r="A607">
            <v>41875</v>
          </cell>
          <cell r="B607">
            <v>1.3240000000000001</v>
          </cell>
        </row>
        <row r="608">
          <cell r="A608">
            <v>41874</v>
          </cell>
          <cell r="B608">
            <v>1.3268</v>
          </cell>
        </row>
        <row r="609">
          <cell r="A609">
            <v>41873</v>
          </cell>
          <cell r="B609">
            <v>1.3264</v>
          </cell>
        </row>
        <row r="610">
          <cell r="A610">
            <v>41872</v>
          </cell>
          <cell r="B610">
            <v>1.3295999999999999</v>
          </cell>
        </row>
        <row r="611">
          <cell r="A611">
            <v>41871</v>
          </cell>
          <cell r="B611">
            <v>1.3342000000000001</v>
          </cell>
        </row>
        <row r="612">
          <cell r="A612">
            <v>41870</v>
          </cell>
          <cell r="B612">
            <v>1.3382000000000001</v>
          </cell>
        </row>
        <row r="613">
          <cell r="A613">
            <v>41869</v>
          </cell>
          <cell r="B613">
            <v>1.3395999999999999</v>
          </cell>
        </row>
        <row r="614">
          <cell r="A614">
            <v>41868</v>
          </cell>
          <cell r="B614">
            <v>1.3395999999999999</v>
          </cell>
        </row>
        <row r="615">
          <cell r="A615">
            <v>41867</v>
          </cell>
          <cell r="B615">
            <v>1.3376999999999999</v>
          </cell>
        </row>
        <row r="616">
          <cell r="A616">
            <v>41866</v>
          </cell>
          <cell r="B616">
            <v>1.3369</v>
          </cell>
        </row>
        <row r="617">
          <cell r="A617">
            <v>41865</v>
          </cell>
          <cell r="B617">
            <v>1.3366</v>
          </cell>
        </row>
        <row r="618">
          <cell r="A618">
            <v>41864</v>
          </cell>
          <cell r="B618">
            <v>1.3364</v>
          </cell>
        </row>
        <row r="619">
          <cell r="A619">
            <v>41863</v>
          </cell>
          <cell r="B619">
            <v>1.3392999999999999</v>
          </cell>
        </row>
        <row r="620">
          <cell r="A620">
            <v>41862</v>
          </cell>
          <cell r="B620">
            <v>1.341</v>
          </cell>
        </row>
        <row r="621">
          <cell r="A621">
            <v>41861</v>
          </cell>
          <cell r="B621">
            <v>1.3409</v>
          </cell>
        </row>
        <row r="622">
          <cell r="A622">
            <v>41860</v>
          </cell>
          <cell r="B622">
            <v>1.3384</v>
          </cell>
        </row>
        <row r="623">
          <cell r="A623">
            <v>41859</v>
          </cell>
          <cell r="B623">
            <v>1.3372999999999999</v>
          </cell>
        </row>
        <row r="624">
          <cell r="A624">
            <v>41858</v>
          </cell>
          <cell r="B624">
            <v>1.3364</v>
          </cell>
        </row>
        <row r="625">
          <cell r="A625">
            <v>41857</v>
          </cell>
          <cell r="B625">
            <v>1.3398000000000001</v>
          </cell>
        </row>
        <row r="626">
          <cell r="A626">
            <v>41856</v>
          </cell>
          <cell r="B626">
            <v>1.3422000000000001</v>
          </cell>
        </row>
        <row r="627">
          <cell r="A627">
            <v>41855</v>
          </cell>
          <cell r="B627">
            <v>1.3429</v>
          </cell>
        </row>
        <row r="628">
          <cell r="A628">
            <v>41854</v>
          </cell>
          <cell r="B628">
            <v>1.3429</v>
          </cell>
        </row>
        <row r="629">
          <cell r="A629">
            <v>41853</v>
          </cell>
          <cell r="B629">
            <v>1.3401000000000001</v>
          </cell>
        </row>
        <row r="630">
          <cell r="A630">
            <v>41852</v>
          </cell>
          <cell r="B630">
            <v>1.3391</v>
          </cell>
        </row>
        <row r="631">
          <cell r="A631">
            <v>41851</v>
          </cell>
          <cell r="B631">
            <v>1.3398000000000001</v>
          </cell>
        </row>
        <row r="632">
          <cell r="A632">
            <v>41850</v>
          </cell>
          <cell r="B632">
            <v>1.3426</v>
          </cell>
        </row>
        <row r="633">
          <cell r="A633">
            <v>41849</v>
          </cell>
          <cell r="B633">
            <v>1.3433999999999999</v>
          </cell>
        </row>
        <row r="634">
          <cell r="A634">
            <v>41848</v>
          </cell>
          <cell r="B634">
            <v>1.3428</v>
          </cell>
        </row>
        <row r="635">
          <cell r="A635">
            <v>41847</v>
          </cell>
          <cell r="B635">
            <v>1.3428</v>
          </cell>
        </row>
        <row r="636">
          <cell r="A636">
            <v>41846</v>
          </cell>
          <cell r="B636">
            <v>1.345</v>
          </cell>
        </row>
        <row r="637">
          <cell r="A637">
            <v>41845</v>
          </cell>
          <cell r="B637">
            <v>1.3464</v>
          </cell>
        </row>
        <row r="638">
          <cell r="A638">
            <v>41844</v>
          </cell>
          <cell r="B638">
            <v>1.3464</v>
          </cell>
        </row>
        <row r="639">
          <cell r="A639">
            <v>41843</v>
          </cell>
          <cell r="B639">
            <v>1.3496999999999999</v>
          </cell>
        </row>
        <row r="640">
          <cell r="A640">
            <v>41842</v>
          </cell>
          <cell r="B640">
            <v>1.3527</v>
          </cell>
        </row>
        <row r="641">
          <cell r="A641">
            <v>41841</v>
          </cell>
          <cell r="B641">
            <v>1.3520000000000001</v>
          </cell>
        </row>
        <row r="642">
          <cell r="A642">
            <v>41840</v>
          </cell>
          <cell r="B642">
            <v>1.3523000000000001</v>
          </cell>
        </row>
        <row r="643">
          <cell r="A643">
            <v>41839</v>
          </cell>
          <cell r="B643">
            <v>1.3522000000000001</v>
          </cell>
        </row>
        <row r="644">
          <cell r="A644">
            <v>41838</v>
          </cell>
          <cell r="B644">
            <v>1.3527</v>
          </cell>
        </row>
        <row r="645">
          <cell r="A645">
            <v>41837</v>
          </cell>
          <cell r="B645">
            <v>1.3546</v>
          </cell>
        </row>
        <row r="646">
          <cell r="A646">
            <v>41836</v>
          </cell>
          <cell r="B646">
            <v>1.3601000000000001</v>
          </cell>
        </row>
        <row r="647">
          <cell r="A647">
            <v>41835</v>
          </cell>
          <cell r="B647">
            <v>1.3613999999999999</v>
          </cell>
        </row>
        <row r="648">
          <cell r="A648">
            <v>41834</v>
          </cell>
          <cell r="B648">
            <v>1.3602000000000001</v>
          </cell>
        </row>
        <row r="649">
          <cell r="A649">
            <v>41833</v>
          </cell>
          <cell r="B649">
            <v>1.3602000000000001</v>
          </cell>
        </row>
        <row r="650">
          <cell r="A650">
            <v>41832</v>
          </cell>
          <cell r="B650">
            <v>1.3604000000000001</v>
          </cell>
        </row>
        <row r="651">
          <cell r="A651">
            <v>41831</v>
          </cell>
          <cell r="B651">
            <v>1.3624000000000001</v>
          </cell>
        </row>
        <row r="652">
          <cell r="A652">
            <v>41830</v>
          </cell>
          <cell r="B652">
            <v>1.3619000000000001</v>
          </cell>
        </row>
        <row r="653">
          <cell r="A653">
            <v>41829</v>
          </cell>
          <cell r="B653">
            <v>1.3604000000000001</v>
          </cell>
        </row>
        <row r="654">
          <cell r="A654">
            <v>41828</v>
          </cell>
          <cell r="B654">
            <v>1.3593</v>
          </cell>
        </row>
        <row r="655">
          <cell r="A655">
            <v>41827</v>
          </cell>
          <cell r="B655">
            <v>1.3592</v>
          </cell>
        </row>
        <row r="656">
          <cell r="A656">
            <v>41826</v>
          </cell>
          <cell r="B656">
            <v>1.3595999999999999</v>
          </cell>
        </row>
        <row r="657">
          <cell r="A657">
            <v>41825</v>
          </cell>
          <cell r="B657">
            <v>1.3597999999999999</v>
          </cell>
        </row>
        <row r="658">
          <cell r="A658">
            <v>41824</v>
          </cell>
          <cell r="B658">
            <v>1.3636999999999999</v>
          </cell>
        </row>
        <row r="659">
          <cell r="A659">
            <v>41823</v>
          </cell>
          <cell r="B659">
            <v>1.3665</v>
          </cell>
        </row>
        <row r="660">
          <cell r="A660">
            <v>41822</v>
          </cell>
          <cell r="B660">
            <v>1.3687</v>
          </cell>
        </row>
        <row r="661">
          <cell r="A661">
            <v>41821</v>
          </cell>
          <cell r="B661">
            <v>1.3660000000000001</v>
          </cell>
        </row>
        <row r="662">
          <cell r="A662">
            <v>41820</v>
          </cell>
          <cell r="B662">
            <v>1.3645</v>
          </cell>
        </row>
        <row r="663">
          <cell r="A663">
            <v>41819</v>
          </cell>
          <cell r="B663">
            <v>1.3645</v>
          </cell>
        </row>
        <row r="664">
          <cell r="A664">
            <v>41818</v>
          </cell>
          <cell r="B664">
            <v>1.3625</v>
          </cell>
        </row>
        <row r="665">
          <cell r="A665">
            <v>41817</v>
          </cell>
          <cell r="B665">
            <v>1.3619000000000001</v>
          </cell>
        </row>
        <row r="666">
          <cell r="A666">
            <v>41816</v>
          </cell>
          <cell r="B666">
            <v>1.3615999999999999</v>
          </cell>
        </row>
        <row r="667">
          <cell r="A667">
            <v>41815</v>
          </cell>
          <cell r="B667">
            <v>1.3604000000000001</v>
          </cell>
        </row>
        <row r="668">
          <cell r="A668">
            <v>41814</v>
          </cell>
          <cell r="B668">
            <v>1.3594999999999999</v>
          </cell>
        </row>
        <row r="669">
          <cell r="A669">
            <v>41813</v>
          </cell>
          <cell r="B669">
            <v>1.3597999999999999</v>
          </cell>
        </row>
        <row r="670">
          <cell r="A670">
            <v>41812</v>
          </cell>
          <cell r="B670">
            <v>1.3597999999999999</v>
          </cell>
        </row>
        <row r="671">
          <cell r="A671">
            <v>41811</v>
          </cell>
          <cell r="B671">
            <v>1.3602000000000001</v>
          </cell>
        </row>
        <row r="672">
          <cell r="A672">
            <v>41810</v>
          </cell>
          <cell r="B672">
            <v>1.3608</v>
          </cell>
        </row>
        <row r="673">
          <cell r="A673">
            <v>41809</v>
          </cell>
          <cell r="B673">
            <v>1.3559000000000001</v>
          </cell>
        </row>
        <row r="674">
          <cell r="A674">
            <v>41808</v>
          </cell>
          <cell r="B674">
            <v>1.3557999999999999</v>
          </cell>
        </row>
        <row r="675">
          <cell r="A675">
            <v>41807</v>
          </cell>
          <cell r="B675">
            <v>1.3547</v>
          </cell>
        </row>
        <row r="676">
          <cell r="A676">
            <v>41806</v>
          </cell>
          <cell r="B676">
            <v>1.3537999999999999</v>
          </cell>
        </row>
        <row r="677">
          <cell r="A677">
            <v>41805</v>
          </cell>
          <cell r="B677">
            <v>1.3537999999999999</v>
          </cell>
        </row>
        <row r="678">
          <cell r="A678">
            <v>41804</v>
          </cell>
          <cell r="B678">
            <v>1.3549</v>
          </cell>
        </row>
        <row r="679">
          <cell r="A679">
            <v>41803</v>
          </cell>
          <cell r="B679">
            <v>1.3540000000000001</v>
          </cell>
        </row>
        <row r="680">
          <cell r="A680">
            <v>41802</v>
          </cell>
          <cell r="B680">
            <v>1.3534999999999999</v>
          </cell>
        </row>
        <row r="681">
          <cell r="A681">
            <v>41801</v>
          </cell>
          <cell r="B681">
            <v>1.3567</v>
          </cell>
        </row>
        <row r="682">
          <cell r="A682">
            <v>41800</v>
          </cell>
          <cell r="B682">
            <v>1.3623000000000001</v>
          </cell>
        </row>
        <row r="683">
          <cell r="A683">
            <v>41799</v>
          </cell>
          <cell r="B683">
            <v>1.3638999999999999</v>
          </cell>
        </row>
        <row r="684">
          <cell r="A684">
            <v>41798</v>
          </cell>
          <cell r="B684">
            <v>1.3638999999999999</v>
          </cell>
        </row>
        <row r="685">
          <cell r="A685">
            <v>41797</v>
          </cell>
          <cell r="B685">
            <v>1.3647</v>
          </cell>
        </row>
        <row r="686">
          <cell r="A686">
            <v>41796</v>
          </cell>
          <cell r="B686">
            <v>1.3609</v>
          </cell>
        </row>
        <row r="687">
          <cell r="A687">
            <v>41795</v>
          </cell>
          <cell r="B687">
            <v>1.3613999999999999</v>
          </cell>
        </row>
        <row r="688">
          <cell r="A688">
            <v>41794</v>
          </cell>
          <cell r="B688">
            <v>1.3612</v>
          </cell>
        </row>
        <row r="689">
          <cell r="A689">
            <v>41793</v>
          </cell>
          <cell r="B689">
            <v>1.3613999999999999</v>
          </cell>
        </row>
        <row r="690">
          <cell r="A690">
            <v>41792</v>
          </cell>
          <cell r="B690">
            <v>1.3629</v>
          </cell>
        </row>
        <row r="691">
          <cell r="A691">
            <v>41791</v>
          </cell>
          <cell r="B691">
            <v>1.3629</v>
          </cell>
        </row>
        <row r="692">
          <cell r="A692">
            <v>41790</v>
          </cell>
          <cell r="B692">
            <v>1.3615999999999999</v>
          </cell>
        </row>
        <row r="693">
          <cell r="A693">
            <v>41789</v>
          </cell>
          <cell r="B693">
            <v>1.3604000000000001</v>
          </cell>
        </row>
        <row r="694">
          <cell r="A694">
            <v>41788</v>
          </cell>
          <cell r="B694">
            <v>1.3616999999999999</v>
          </cell>
        </row>
        <row r="695">
          <cell r="A695">
            <v>41787</v>
          </cell>
          <cell r="B695">
            <v>1.3642000000000001</v>
          </cell>
        </row>
        <row r="696">
          <cell r="A696">
            <v>41786</v>
          </cell>
          <cell r="B696">
            <v>1.3633999999999999</v>
          </cell>
        </row>
        <row r="697">
          <cell r="A697">
            <v>41785</v>
          </cell>
          <cell r="B697">
            <v>1.3624000000000001</v>
          </cell>
        </row>
        <row r="698">
          <cell r="A698">
            <v>41784</v>
          </cell>
          <cell r="B698">
            <v>1.3624000000000001</v>
          </cell>
        </row>
        <row r="699">
          <cell r="A699">
            <v>41783</v>
          </cell>
          <cell r="B699">
            <v>1.3637999999999999</v>
          </cell>
        </row>
        <row r="700">
          <cell r="A700">
            <v>41782</v>
          </cell>
          <cell r="B700">
            <v>1.3668</v>
          </cell>
        </row>
        <row r="701">
          <cell r="A701">
            <v>41781</v>
          </cell>
          <cell r="B701">
            <v>1.369</v>
          </cell>
        </row>
        <row r="702">
          <cell r="A702">
            <v>41780</v>
          </cell>
          <cell r="B702">
            <v>1.3702000000000001</v>
          </cell>
        </row>
        <row r="703">
          <cell r="A703">
            <v>41779</v>
          </cell>
          <cell r="B703">
            <v>1.371</v>
          </cell>
        </row>
        <row r="704">
          <cell r="A704">
            <v>41778</v>
          </cell>
          <cell r="B704">
            <v>1.3693</v>
          </cell>
        </row>
        <row r="705">
          <cell r="A705">
            <v>41777</v>
          </cell>
          <cell r="B705">
            <v>1.3693</v>
          </cell>
        </row>
        <row r="706">
          <cell r="A706">
            <v>41776</v>
          </cell>
          <cell r="B706">
            <v>1.3708</v>
          </cell>
        </row>
        <row r="707">
          <cell r="A707">
            <v>41775</v>
          </cell>
          <cell r="B707">
            <v>1.37</v>
          </cell>
        </row>
        <row r="708">
          <cell r="A708">
            <v>41774</v>
          </cell>
          <cell r="B708">
            <v>1.3711</v>
          </cell>
        </row>
        <row r="709">
          <cell r="A709">
            <v>41773</v>
          </cell>
          <cell r="B709">
            <v>1.3734999999999999</v>
          </cell>
        </row>
        <row r="710">
          <cell r="A710">
            <v>41772</v>
          </cell>
          <cell r="B710">
            <v>1.3759999999999999</v>
          </cell>
        </row>
        <row r="711">
          <cell r="A711">
            <v>41771</v>
          </cell>
          <cell r="B711">
            <v>1.3756999999999999</v>
          </cell>
        </row>
        <row r="712">
          <cell r="A712">
            <v>41770</v>
          </cell>
          <cell r="B712">
            <v>1.3756999999999999</v>
          </cell>
        </row>
        <row r="713">
          <cell r="A713">
            <v>41769</v>
          </cell>
          <cell r="B713">
            <v>1.3805000000000001</v>
          </cell>
        </row>
        <row r="714">
          <cell r="A714">
            <v>41768</v>
          </cell>
          <cell r="B714">
            <v>1.3902000000000001</v>
          </cell>
        </row>
        <row r="715">
          <cell r="A715">
            <v>41767</v>
          </cell>
          <cell r="B715">
            <v>1.3923000000000001</v>
          </cell>
        </row>
        <row r="716">
          <cell r="A716">
            <v>41766</v>
          </cell>
          <cell r="B716">
            <v>1.3907</v>
          </cell>
        </row>
        <row r="717">
          <cell r="A717">
            <v>41765</v>
          </cell>
          <cell r="B717">
            <v>1.3875</v>
          </cell>
        </row>
        <row r="718">
          <cell r="A718">
            <v>41764</v>
          </cell>
          <cell r="B718">
            <v>1.3869</v>
          </cell>
        </row>
        <row r="719">
          <cell r="A719">
            <v>41763</v>
          </cell>
          <cell r="B719">
            <v>1.3869</v>
          </cell>
        </row>
        <row r="720">
          <cell r="A720">
            <v>41762</v>
          </cell>
          <cell r="B720">
            <v>1.3859999999999999</v>
          </cell>
        </row>
        <row r="721">
          <cell r="A721">
            <v>41761</v>
          </cell>
          <cell r="B721">
            <v>1.3872</v>
          </cell>
        </row>
        <row r="722">
          <cell r="A722">
            <v>41760</v>
          </cell>
          <cell r="B722">
            <v>1.3832</v>
          </cell>
        </row>
        <row r="723">
          <cell r="A723">
            <v>41759</v>
          </cell>
          <cell r="B723">
            <v>1.3843000000000001</v>
          </cell>
        </row>
        <row r="724">
          <cell r="A724">
            <v>41758</v>
          </cell>
          <cell r="B724">
            <v>1.3845000000000001</v>
          </cell>
        </row>
        <row r="725">
          <cell r="A725">
            <v>41757</v>
          </cell>
          <cell r="B725">
            <v>1.383</v>
          </cell>
        </row>
        <row r="726">
          <cell r="A726">
            <v>41756</v>
          </cell>
          <cell r="B726">
            <v>1.383</v>
          </cell>
        </row>
        <row r="727">
          <cell r="A727">
            <v>41755</v>
          </cell>
          <cell r="B727">
            <v>1.3835</v>
          </cell>
        </row>
        <row r="728">
          <cell r="A728">
            <v>41754</v>
          </cell>
          <cell r="B728">
            <v>1.3822000000000001</v>
          </cell>
        </row>
        <row r="729">
          <cell r="A729">
            <v>41753</v>
          </cell>
          <cell r="B729">
            <v>1.3821000000000001</v>
          </cell>
        </row>
        <row r="730">
          <cell r="A730">
            <v>41752</v>
          </cell>
          <cell r="B730">
            <v>1.3801000000000001</v>
          </cell>
        </row>
        <row r="731">
          <cell r="A731">
            <v>41751</v>
          </cell>
          <cell r="B731">
            <v>1.3809</v>
          </cell>
        </row>
        <row r="732">
          <cell r="A732">
            <v>41750</v>
          </cell>
          <cell r="B732">
            <v>1.3804000000000001</v>
          </cell>
        </row>
        <row r="733">
          <cell r="A733">
            <v>41749</v>
          </cell>
          <cell r="B733">
            <v>1.3804000000000001</v>
          </cell>
        </row>
        <row r="734">
          <cell r="A734">
            <v>41748</v>
          </cell>
          <cell r="B734">
            <v>1.3815</v>
          </cell>
        </row>
        <row r="735">
          <cell r="A735">
            <v>41747</v>
          </cell>
          <cell r="B735">
            <v>1.3834</v>
          </cell>
        </row>
        <row r="736">
          <cell r="A736">
            <v>41746</v>
          </cell>
          <cell r="B736">
            <v>1.3822000000000001</v>
          </cell>
        </row>
        <row r="737">
          <cell r="A737">
            <v>41745</v>
          </cell>
          <cell r="B737">
            <v>1.3811</v>
          </cell>
        </row>
        <row r="738">
          <cell r="A738">
            <v>41744</v>
          </cell>
          <cell r="B738">
            <v>1.3835</v>
          </cell>
        </row>
        <row r="739">
          <cell r="A739">
            <v>41743</v>
          </cell>
          <cell r="B739">
            <v>1.3883000000000001</v>
          </cell>
        </row>
        <row r="740">
          <cell r="A740">
            <v>41742</v>
          </cell>
          <cell r="B740">
            <v>1.3883000000000001</v>
          </cell>
        </row>
        <row r="741">
          <cell r="A741">
            <v>41741</v>
          </cell>
          <cell r="B741">
            <v>1.3889</v>
          </cell>
        </row>
        <row r="742">
          <cell r="A742">
            <v>41740</v>
          </cell>
          <cell r="B742">
            <v>1.3865000000000001</v>
          </cell>
        </row>
        <row r="743">
          <cell r="A743">
            <v>41739</v>
          </cell>
          <cell r="B743">
            <v>1.3804000000000001</v>
          </cell>
        </row>
        <row r="744">
          <cell r="A744">
            <v>41738</v>
          </cell>
          <cell r="B744">
            <v>1.3767</v>
          </cell>
        </row>
        <row r="745">
          <cell r="A745">
            <v>41737</v>
          </cell>
          <cell r="B745">
            <v>1.3717999999999999</v>
          </cell>
        </row>
        <row r="746">
          <cell r="A746">
            <v>41736</v>
          </cell>
          <cell r="B746">
            <v>1.3702000000000001</v>
          </cell>
        </row>
        <row r="747">
          <cell r="A747">
            <v>41735</v>
          </cell>
          <cell r="B747">
            <v>1.3702000000000001</v>
          </cell>
        </row>
        <row r="748">
          <cell r="A748">
            <v>41734</v>
          </cell>
          <cell r="B748">
            <v>1.3707</v>
          </cell>
        </row>
        <row r="749">
          <cell r="A749">
            <v>41733</v>
          </cell>
          <cell r="B749">
            <v>1.3747</v>
          </cell>
        </row>
        <row r="750">
          <cell r="A750">
            <v>41732</v>
          </cell>
          <cell r="B750">
            <v>1.3787</v>
          </cell>
        </row>
        <row r="751">
          <cell r="A751">
            <v>41731</v>
          </cell>
          <cell r="B751">
            <v>1.3786</v>
          </cell>
        </row>
        <row r="752">
          <cell r="A752">
            <v>41730</v>
          </cell>
          <cell r="B752">
            <v>1.3767</v>
          </cell>
        </row>
        <row r="753">
          <cell r="A753">
            <v>41729</v>
          </cell>
          <cell r="B753">
            <v>1.3752</v>
          </cell>
        </row>
        <row r="754">
          <cell r="A754">
            <v>41728</v>
          </cell>
          <cell r="B754">
            <v>1.3752</v>
          </cell>
        </row>
        <row r="755">
          <cell r="A755">
            <v>41727</v>
          </cell>
          <cell r="B755">
            <v>1.3743000000000001</v>
          </cell>
        </row>
        <row r="756">
          <cell r="A756">
            <v>41726</v>
          </cell>
          <cell r="B756">
            <v>1.3768</v>
          </cell>
        </row>
        <row r="757">
          <cell r="A757">
            <v>41725</v>
          </cell>
          <cell r="B757">
            <v>1.3804000000000001</v>
          </cell>
        </row>
        <row r="758">
          <cell r="A758">
            <v>41724</v>
          </cell>
          <cell r="B758">
            <v>1.3821000000000001</v>
          </cell>
        </row>
        <row r="759">
          <cell r="A759">
            <v>41723</v>
          </cell>
          <cell r="B759">
            <v>1.3794999999999999</v>
          </cell>
        </row>
        <row r="760">
          <cell r="A760">
            <v>41722</v>
          </cell>
          <cell r="B760">
            <v>1.3791</v>
          </cell>
        </row>
        <row r="761">
          <cell r="A761">
            <v>41721</v>
          </cell>
          <cell r="B761">
            <v>1.3791</v>
          </cell>
        </row>
        <row r="762">
          <cell r="A762">
            <v>41720</v>
          </cell>
          <cell r="B762">
            <v>1.3788</v>
          </cell>
        </row>
        <row r="763">
          <cell r="A763">
            <v>41719</v>
          </cell>
          <cell r="B763">
            <v>1.3803000000000001</v>
          </cell>
        </row>
        <row r="764">
          <cell r="A764">
            <v>41718</v>
          </cell>
          <cell r="B764">
            <v>1.391</v>
          </cell>
        </row>
        <row r="765">
          <cell r="A765">
            <v>41717</v>
          </cell>
          <cell r="B765">
            <v>1.3919999999999999</v>
          </cell>
        </row>
        <row r="766">
          <cell r="A766">
            <v>41716</v>
          </cell>
          <cell r="B766">
            <v>1.3909</v>
          </cell>
        </row>
        <row r="767">
          <cell r="A767">
            <v>41715</v>
          </cell>
          <cell r="B767">
            <v>1.3907</v>
          </cell>
        </row>
        <row r="768">
          <cell r="A768">
            <v>41714</v>
          </cell>
          <cell r="B768">
            <v>1.3907</v>
          </cell>
        </row>
        <row r="769">
          <cell r="A769">
            <v>41713</v>
          </cell>
          <cell r="B769">
            <v>1.3882000000000001</v>
          </cell>
        </row>
        <row r="770">
          <cell r="A770">
            <v>41712</v>
          </cell>
          <cell r="B770">
            <v>1.3916999999999999</v>
          </cell>
        </row>
        <row r="771">
          <cell r="A771">
            <v>41711</v>
          </cell>
          <cell r="B771">
            <v>1.3873</v>
          </cell>
        </row>
        <row r="772">
          <cell r="A772">
            <v>41710</v>
          </cell>
          <cell r="B772">
            <v>1.3864000000000001</v>
          </cell>
        </row>
        <row r="773">
          <cell r="A773">
            <v>41709</v>
          </cell>
          <cell r="B773">
            <v>1.3878999999999999</v>
          </cell>
        </row>
        <row r="774">
          <cell r="A774">
            <v>41708</v>
          </cell>
          <cell r="B774">
            <v>1.3875</v>
          </cell>
        </row>
        <row r="775">
          <cell r="A775">
            <v>41707</v>
          </cell>
          <cell r="B775">
            <v>1.3875</v>
          </cell>
        </row>
        <row r="776">
          <cell r="A776">
            <v>41706</v>
          </cell>
          <cell r="B776">
            <v>1.3869</v>
          </cell>
        </row>
        <row r="777">
          <cell r="A777">
            <v>41705</v>
          </cell>
          <cell r="B777">
            <v>1.3768</v>
          </cell>
        </row>
        <row r="778">
          <cell r="A778">
            <v>41704</v>
          </cell>
          <cell r="B778">
            <v>1.3732</v>
          </cell>
        </row>
        <row r="779">
          <cell r="A779">
            <v>41703</v>
          </cell>
          <cell r="B779">
            <v>1.3743000000000001</v>
          </cell>
        </row>
        <row r="780">
          <cell r="A780">
            <v>41702</v>
          </cell>
          <cell r="B780">
            <v>1.3771</v>
          </cell>
        </row>
        <row r="781">
          <cell r="A781">
            <v>41701</v>
          </cell>
          <cell r="B781">
            <v>1.3798999999999999</v>
          </cell>
        </row>
        <row r="782">
          <cell r="A782">
            <v>41700</v>
          </cell>
          <cell r="B782">
            <v>1.3798999999999999</v>
          </cell>
        </row>
        <row r="783">
          <cell r="A783">
            <v>41699</v>
          </cell>
          <cell r="B783">
            <v>1.3751</v>
          </cell>
        </row>
        <row r="784">
          <cell r="A784">
            <v>41698</v>
          </cell>
          <cell r="B784">
            <v>1.3682000000000001</v>
          </cell>
        </row>
        <row r="785">
          <cell r="A785">
            <v>41697</v>
          </cell>
          <cell r="B785">
            <v>1.3722000000000001</v>
          </cell>
        </row>
        <row r="786">
          <cell r="A786">
            <v>41696</v>
          </cell>
          <cell r="B786">
            <v>1.3742000000000001</v>
          </cell>
        </row>
        <row r="787">
          <cell r="A787">
            <v>41695</v>
          </cell>
          <cell r="B787">
            <v>1.3736999999999999</v>
          </cell>
        </row>
        <row r="788">
          <cell r="A788">
            <v>41694</v>
          </cell>
          <cell r="B788">
            <v>1.3734999999999999</v>
          </cell>
        </row>
        <row r="789">
          <cell r="A789">
            <v>41693</v>
          </cell>
          <cell r="B789">
            <v>1.3734999999999999</v>
          </cell>
        </row>
        <row r="790">
          <cell r="A790">
            <v>41692</v>
          </cell>
          <cell r="B790">
            <v>1.3720000000000001</v>
          </cell>
        </row>
        <row r="791">
          <cell r="A791">
            <v>41691</v>
          </cell>
          <cell r="B791">
            <v>1.3723000000000001</v>
          </cell>
        </row>
        <row r="792">
          <cell r="A792">
            <v>41690</v>
          </cell>
          <cell r="B792">
            <v>1.3754999999999999</v>
          </cell>
        </row>
        <row r="793">
          <cell r="A793">
            <v>41689</v>
          </cell>
          <cell r="B793">
            <v>1.3725000000000001</v>
          </cell>
        </row>
        <row r="794">
          <cell r="A794">
            <v>41688</v>
          </cell>
          <cell r="B794">
            <v>1.3705000000000001</v>
          </cell>
        </row>
        <row r="795">
          <cell r="A795">
            <v>41687</v>
          </cell>
          <cell r="B795">
            <v>1.3689</v>
          </cell>
        </row>
        <row r="796">
          <cell r="A796">
            <v>41686</v>
          </cell>
          <cell r="B796">
            <v>1.369</v>
          </cell>
        </row>
        <row r="797">
          <cell r="A797">
            <v>41685</v>
          </cell>
          <cell r="B797">
            <v>1.3689</v>
          </cell>
        </row>
        <row r="798">
          <cell r="A798">
            <v>41684</v>
          </cell>
          <cell r="B798">
            <v>1.3637999999999999</v>
          </cell>
        </row>
        <row r="799">
          <cell r="A799">
            <v>41683</v>
          </cell>
          <cell r="B799">
            <v>1.3614999999999999</v>
          </cell>
        </row>
        <row r="800">
          <cell r="A800">
            <v>41682</v>
          </cell>
          <cell r="B800">
            <v>1.3657999999999999</v>
          </cell>
        </row>
        <row r="801">
          <cell r="A801">
            <v>41681</v>
          </cell>
          <cell r="B801">
            <v>1.3632</v>
          </cell>
        </row>
        <row r="802">
          <cell r="A802">
            <v>41680</v>
          </cell>
          <cell r="B802">
            <v>1.3633</v>
          </cell>
        </row>
        <row r="803">
          <cell r="A803">
            <v>41679</v>
          </cell>
          <cell r="B803">
            <v>1.3633999999999999</v>
          </cell>
        </row>
        <row r="804">
          <cell r="A804">
            <v>41678</v>
          </cell>
          <cell r="B804">
            <v>1.3592</v>
          </cell>
        </row>
        <row r="805">
          <cell r="A805">
            <v>41677</v>
          </cell>
          <cell r="B805">
            <v>1.3547</v>
          </cell>
        </row>
        <row r="806">
          <cell r="A806">
            <v>41676</v>
          </cell>
          <cell r="B806">
            <v>1.3519000000000001</v>
          </cell>
        </row>
        <row r="807">
          <cell r="A807">
            <v>41675</v>
          </cell>
          <cell r="B807">
            <v>1.3515999999999999</v>
          </cell>
        </row>
        <row r="808">
          <cell r="A808">
            <v>41674</v>
          </cell>
          <cell r="B808">
            <v>1.3498000000000001</v>
          </cell>
        </row>
        <row r="809">
          <cell r="A809">
            <v>41673</v>
          </cell>
          <cell r="B809">
            <v>1.3481000000000001</v>
          </cell>
        </row>
        <row r="810">
          <cell r="A810">
            <v>41672</v>
          </cell>
          <cell r="B810">
            <v>1.3481000000000001</v>
          </cell>
        </row>
        <row r="811">
          <cell r="A811">
            <v>41671</v>
          </cell>
          <cell r="B811">
            <v>1.3532</v>
          </cell>
        </row>
        <row r="812">
          <cell r="A812">
            <v>41670</v>
          </cell>
          <cell r="B812">
            <v>1.3611</v>
          </cell>
        </row>
        <row r="813">
          <cell r="A813">
            <v>41669</v>
          </cell>
          <cell r="B813">
            <v>1.3657999999999999</v>
          </cell>
        </row>
        <row r="814">
          <cell r="A814">
            <v>41668</v>
          </cell>
          <cell r="B814">
            <v>1.3665</v>
          </cell>
        </row>
        <row r="815">
          <cell r="A815">
            <v>41667</v>
          </cell>
          <cell r="B815">
            <v>1.3677999999999999</v>
          </cell>
        </row>
        <row r="816">
          <cell r="A816">
            <v>41666</v>
          </cell>
          <cell r="B816">
            <v>1.3674999999999999</v>
          </cell>
        </row>
        <row r="817">
          <cell r="A817">
            <v>41665</v>
          </cell>
          <cell r="B817">
            <v>1.3674999999999999</v>
          </cell>
        </row>
        <row r="818">
          <cell r="A818">
            <v>41664</v>
          </cell>
          <cell r="B818">
            <v>1.3686</v>
          </cell>
        </row>
        <row r="819">
          <cell r="A819">
            <v>41663</v>
          </cell>
          <cell r="B819">
            <v>1.3606</v>
          </cell>
        </row>
        <row r="820">
          <cell r="A820">
            <v>41662</v>
          </cell>
          <cell r="B820">
            <v>1.3555999999999999</v>
          </cell>
        </row>
        <row r="821">
          <cell r="A821">
            <v>41661</v>
          </cell>
          <cell r="B821">
            <v>1.3545</v>
          </cell>
        </row>
        <row r="822">
          <cell r="A822">
            <v>41660</v>
          </cell>
          <cell r="B822">
            <v>1.3545</v>
          </cell>
        </row>
        <row r="823">
          <cell r="A823">
            <v>41659</v>
          </cell>
          <cell r="B823">
            <v>1.3540000000000001</v>
          </cell>
        </row>
        <row r="824">
          <cell r="A824">
            <v>41658</v>
          </cell>
          <cell r="B824">
            <v>1.3540000000000001</v>
          </cell>
        </row>
        <row r="825">
          <cell r="A825">
            <v>41657</v>
          </cell>
          <cell r="B825">
            <v>1.3589</v>
          </cell>
        </row>
        <row r="826">
          <cell r="A826">
            <v>41656</v>
          </cell>
          <cell r="B826">
            <v>1.3611</v>
          </cell>
        </row>
        <row r="827">
          <cell r="A827">
            <v>41655</v>
          </cell>
          <cell r="B827">
            <v>1.3627</v>
          </cell>
        </row>
        <row r="828">
          <cell r="A828">
            <v>41654</v>
          </cell>
          <cell r="B828">
            <v>1.3671</v>
          </cell>
        </row>
        <row r="829">
          <cell r="A829">
            <v>41653</v>
          </cell>
          <cell r="B829">
            <v>1.3665</v>
          </cell>
        </row>
        <row r="830">
          <cell r="A830">
            <v>41652</v>
          </cell>
          <cell r="B830">
            <v>1.3668</v>
          </cell>
        </row>
        <row r="831">
          <cell r="A831">
            <v>41651</v>
          </cell>
          <cell r="B831">
            <v>1.3668</v>
          </cell>
        </row>
        <row r="832">
          <cell r="A832">
            <v>41650</v>
          </cell>
          <cell r="B832">
            <v>1.3623000000000001</v>
          </cell>
        </row>
        <row r="833">
          <cell r="A833">
            <v>41649</v>
          </cell>
          <cell r="B833">
            <v>1.3588</v>
          </cell>
        </row>
        <row r="834">
          <cell r="A834">
            <v>41648</v>
          </cell>
          <cell r="B834">
            <v>1.3603000000000001</v>
          </cell>
        </row>
        <row r="835">
          <cell r="A835">
            <v>41647</v>
          </cell>
          <cell r="B835">
            <v>1.3625</v>
          </cell>
        </row>
        <row r="836">
          <cell r="A836">
            <v>41646</v>
          </cell>
          <cell r="B836">
            <v>1.3604000000000001</v>
          </cell>
        </row>
        <row r="837">
          <cell r="A837">
            <v>41645</v>
          </cell>
          <cell r="B837">
            <v>1.3587</v>
          </cell>
        </row>
        <row r="838">
          <cell r="A838">
            <v>41644</v>
          </cell>
          <cell r="B838">
            <v>1.3587</v>
          </cell>
        </row>
        <row r="839">
          <cell r="A839">
            <v>41643</v>
          </cell>
          <cell r="B839">
            <v>1.3638999999999999</v>
          </cell>
        </row>
        <row r="840">
          <cell r="A840">
            <v>41642</v>
          </cell>
          <cell r="B840">
            <v>1.3714999999999999</v>
          </cell>
        </row>
        <row r="841">
          <cell r="A841">
            <v>41641</v>
          </cell>
          <cell r="B841">
            <v>1.3787</v>
          </cell>
        </row>
        <row r="842">
          <cell r="A842">
            <v>41640</v>
          </cell>
          <cell r="B842">
            <v>1.3786</v>
          </cell>
        </row>
        <row r="843">
          <cell r="A843">
            <v>41639</v>
          </cell>
          <cell r="B843">
            <v>1.3766</v>
          </cell>
        </row>
        <row r="844">
          <cell r="A844">
            <v>41638</v>
          </cell>
          <cell r="B844">
            <v>1.3743000000000001</v>
          </cell>
        </row>
        <row r="845">
          <cell r="A845">
            <v>41637</v>
          </cell>
          <cell r="B845">
            <v>1.3743000000000001</v>
          </cell>
        </row>
        <row r="846">
          <cell r="A846">
            <v>41636</v>
          </cell>
          <cell r="B846">
            <v>1.3757999999999999</v>
          </cell>
        </row>
        <row r="847">
          <cell r="A847">
            <v>41635</v>
          </cell>
          <cell r="B847">
            <v>1.3684000000000001</v>
          </cell>
        </row>
        <row r="848">
          <cell r="A848">
            <v>41634</v>
          </cell>
          <cell r="B848">
            <v>1.3681000000000001</v>
          </cell>
        </row>
        <row r="849">
          <cell r="A849">
            <v>41633</v>
          </cell>
          <cell r="B849">
            <v>1.3681000000000001</v>
          </cell>
        </row>
        <row r="850">
          <cell r="A850">
            <v>41632</v>
          </cell>
          <cell r="B850">
            <v>1.3686</v>
          </cell>
        </row>
        <row r="851">
          <cell r="A851">
            <v>41631</v>
          </cell>
          <cell r="B851">
            <v>1.3671</v>
          </cell>
        </row>
        <row r="852">
          <cell r="A852">
            <v>41630</v>
          </cell>
          <cell r="B852">
            <v>1.3671</v>
          </cell>
        </row>
        <row r="853">
          <cell r="A853">
            <v>41629</v>
          </cell>
          <cell r="B853">
            <v>1.3653</v>
          </cell>
        </row>
        <row r="854">
          <cell r="A854">
            <v>41628</v>
          </cell>
          <cell r="B854">
            <v>1.367</v>
          </cell>
        </row>
        <row r="855">
          <cell r="A855">
            <v>41627</v>
          </cell>
          <cell r="B855">
            <v>1.3761000000000001</v>
          </cell>
        </row>
        <row r="856">
          <cell r="A856">
            <v>41626</v>
          </cell>
          <cell r="B856">
            <v>1.3761000000000001</v>
          </cell>
        </row>
        <row r="857">
          <cell r="A857">
            <v>41625</v>
          </cell>
          <cell r="B857">
            <v>1.3757999999999999</v>
          </cell>
        </row>
        <row r="858">
          <cell r="A858">
            <v>41624</v>
          </cell>
          <cell r="B858">
            <v>1.3737999999999999</v>
          </cell>
        </row>
        <row r="859">
          <cell r="A859">
            <v>41623</v>
          </cell>
          <cell r="B859">
            <v>1.3737999999999999</v>
          </cell>
        </row>
        <row r="860">
          <cell r="A860">
            <v>41622</v>
          </cell>
          <cell r="B860">
            <v>1.3741000000000001</v>
          </cell>
        </row>
        <row r="861">
          <cell r="A861">
            <v>41621</v>
          </cell>
          <cell r="B861">
            <v>1.3774</v>
          </cell>
        </row>
        <row r="862">
          <cell r="A862">
            <v>41620</v>
          </cell>
          <cell r="B862">
            <v>1.3769</v>
          </cell>
        </row>
        <row r="863">
          <cell r="A863">
            <v>41619</v>
          </cell>
          <cell r="B863">
            <v>1.3753</v>
          </cell>
        </row>
        <row r="864">
          <cell r="A864">
            <v>41618</v>
          </cell>
          <cell r="B864">
            <v>1.3714999999999999</v>
          </cell>
        </row>
        <row r="865">
          <cell r="A865">
            <v>41617</v>
          </cell>
          <cell r="B865">
            <v>1.3704000000000001</v>
          </cell>
        </row>
        <row r="866">
          <cell r="A866">
            <v>41616</v>
          </cell>
          <cell r="B866">
            <v>1.3704000000000001</v>
          </cell>
        </row>
        <row r="867">
          <cell r="A867">
            <v>41615</v>
          </cell>
          <cell r="B867">
            <v>1.3672</v>
          </cell>
        </row>
        <row r="868">
          <cell r="A868">
            <v>41614</v>
          </cell>
          <cell r="B868">
            <v>1.3613999999999999</v>
          </cell>
        </row>
        <row r="869">
          <cell r="A869">
            <v>41613</v>
          </cell>
          <cell r="B869">
            <v>1.3582000000000001</v>
          </cell>
        </row>
        <row r="870">
          <cell r="A870">
            <v>41612</v>
          </cell>
          <cell r="B870">
            <v>1.3562000000000001</v>
          </cell>
        </row>
        <row r="871">
          <cell r="A871">
            <v>41611</v>
          </cell>
          <cell r="B871">
            <v>1.3571</v>
          </cell>
        </row>
        <row r="872">
          <cell r="A872">
            <v>41610</v>
          </cell>
          <cell r="B872">
            <v>1.359</v>
          </cell>
        </row>
        <row r="873">
          <cell r="A873">
            <v>41609</v>
          </cell>
          <cell r="B873">
            <v>1.3589</v>
          </cell>
        </row>
        <row r="874">
          <cell r="A874">
            <v>41608</v>
          </cell>
          <cell r="B874">
            <v>1.3606</v>
          </cell>
        </row>
        <row r="875">
          <cell r="A875">
            <v>41607</v>
          </cell>
          <cell r="B875">
            <v>1.3588</v>
          </cell>
        </row>
        <row r="876">
          <cell r="A876">
            <v>41606</v>
          </cell>
          <cell r="B876">
            <v>1.3580000000000001</v>
          </cell>
        </row>
        <row r="877">
          <cell r="A877">
            <v>41605</v>
          </cell>
          <cell r="B877">
            <v>1.3541000000000001</v>
          </cell>
        </row>
        <row r="878">
          <cell r="A878">
            <v>41604</v>
          </cell>
          <cell r="B878">
            <v>1.3529</v>
          </cell>
        </row>
        <row r="879">
          <cell r="A879">
            <v>41603</v>
          </cell>
          <cell r="B879">
            <v>1.3555999999999999</v>
          </cell>
        </row>
        <row r="880">
          <cell r="A880">
            <v>41602</v>
          </cell>
          <cell r="B880">
            <v>1.3555999999999999</v>
          </cell>
        </row>
        <row r="881">
          <cell r="A881">
            <v>41601</v>
          </cell>
          <cell r="B881">
            <v>1.3502000000000001</v>
          </cell>
        </row>
        <row r="882">
          <cell r="A882">
            <v>41600</v>
          </cell>
          <cell r="B882">
            <v>1.3441000000000001</v>
          </cell>
        </row>
        <row r="883">
          <cell r="A883">
            <v>41599</v>
          </cell>
          <cell r="B883">
            <v>1.3517999999999999</v>
          </cell>
        </row>
        <row r="884">
          <cell r="A884">
            <v>41598</v>
          </cell>
          <cell r="B884">
            <v>1.3513999999999999</v>
          </cell>
        </row>
        <row r="885">
          <cell r="A885">
            <v>41597</v>
          </cell>
          <cell r="B885">
            <v>1.3502000000000001</v>
          </cell>
        </row>
        <row r="886">
          <cell r="A886">
            <v>41596</v>
          </cell>
          <cell r="B886">
            <v>1.3494999999999999</v>
          </cell>
        </row>
        <row r="887">
          <cell r="A887">
            <v>41595</v>
          </cell>
          <cell r="B887">
            <v>1.3494999999999999</v>
          </cell>
        </row>
        <row r="888">
          <cell r="A888">
            <v>41594</v>
          </cell>
          <cell r="B888">
            <v>1.3462000000000001</v>
          </cell>
        </row>
        <row r="889">
          <cell r="A889">
            <v>41593</v>
          </cell>
          <cell r="B889">
            <v>1.3462000000000001</v>
          </cell>
        </row>
        <row r="890">
          <cell r="A890">
            <v>41592</v>
          </cell>
          <cell r="B890">
            <v>1.3435999999999999</v>
          </cell>
        </row>
        <row r="891">
          <cell r="A891">
            <v>41591</v>
          </cell>
          <cell r="B891">
            <v>1.3408</v>
          </cell>
        </row>
        <row r="892">
          <cell r="A892">
            <v>41590</v>
          </cell>
          <cell r="B892">
            <v>1.3381000000000001</v>
          </cell>
        </row>
        <row r="893">
          <cell r="A893">
            <v>41589</v>
          </cell>
          <cell r="B893">
            <v>1.3362000000000001</v>
          </cell>
        </row>
        <row r="894">
          <cell r="A894">
            <v>41588</v>
          </cell>
          <cell r="B894">
            <v>1.3362000000000001</v>
          </cell>
        </row>
        <row r="895">
          <cell r="A895">
            <v>41587</v>
          </cell>
          <cell r="B895">
            <v>1.3395999999999999</v>
          </cell>
        </row>
        <row r="896">
          <cell r="A896">
            <v>41586</v>
          </cell>
          <cell r="B896">
            <v>1.3472999999999999</v>
          </cell>
        </row>
        <row r="897">
          <cell r="A897">
            <v>41585</v>
          </cell>
          <cell r="B897">
            <v>1.3504</v>
          </cell>
        </row>
        <row r="898">
          <cell r="A898">
            <v>41584</v>
          </cell>
          <cell r="B898">
            <v>1.3492</v>
          </cell>
        </row>
        <row r="899">
          <cell r="A899">
            <v>41583</v>
          </cell>
          <cell r="B899">
            <v>1.3499000000000001</v>
          </cell>
        </row>
        <row r="900">
          <cell r="A900">
            <v>41582</v>
          </cell>
          <cell r="B900">
            <v>1.3486</v>
          </cell>
        </row>
        <row r="901">
          <cell r="A901">
            <v>41581</v>
          </cell>
          <cell r="B901">
            <v>1.3486</v>
          </cell>
        </row>
        <row r="902">
          <cell r="A902">
            <v>41580</v>
          </cell>
          <cell r="B902">
            <v>1.3531</v>
          </cell>
        </row>
        <row r="903">
          <cell r="A903">
            <v>41579</v>
          </cell>
          <cell r="B903">
            <v>1.3671</v>
          </cell>
        </row>
        <row r="904">
          <cell r="A904">
            <v>41578</v>
          </cell>
          <cell r="B904">
            <v>1.3748</v>
          </cell>
        </row>
        <row r="905">
          <cell r="A905">
            <v>41577</v>
          </cell>
          <cell r="B905">
            <v>1.3771</v>
          </cell>
        </row>
        <row r="906">
          <cell r="A906">
            <v>41576</v>
          </cell>
          <cell r="B906">
            <v>1.38</v>
          </cell>
        </row>
        <row r="907">
          <cell r="A907">
            <v>41575</v>
          </cell>
          <cell r="B907">
            <v>1.3801000000000001</v>
          </cell>
        </row>
        <row r="908">
          <cell r="A908">
            <v>41574</v>
          </cell>
          <cell r="B908">
            <v>1.3801000000000001</v>
          </cell>
        </row>
        <row r="909">
          <cell r="A909">
            <v>41573</v>
          </cell>
          <cell r="B909">
            <v>1.3802000000000001</v>
          </cell>
        </row>
        <row r="910">
          <cell r="A910">
            <v>41572</v>
          </cell>
          <cell r="B910">
            <v>1.3794</v>
          </cell>
        </row>
        <row r="911">
          <cell r="A911">
            <v>41571</v>
          </cell>
          <cell r="B911">
            <v>1.3774</v>
          </cell>
        </row>
        <row r="912">
          <cell r="A912">
            <v>41570</v>
          </cell>
          <cell r="B912">
            <v>1.3707</v>
          </cell>
        </row>
        <row r="913">
          <cell r="A913">
            <v>41569</v>
          </cell>
          <cell r="B913">
            <v>1.3674999999999999</v>
          </cell>
        </row>
        <row r="914">
          <cell r="A914">
            <v>41568</v>
          </cell>
          <cell r="B914">
            <v>1.3684000000000001</v>
          </cell>
        </row>
        <row r="915">
          <cell r="A915">
            <v>41567</v>
          </cell>
          <cell r="B915">
            <v>1.3684000000000001</v>
          </cell>
        </row>
        <row r="916">
          <cell r="A916">
            <v>41566</v>
          </cell>
          <cell r="B916">
            <v>1.3676999999999999</v>
          </cell>
        </row>
        <row r="917">
          <cell r="A917">
            <v>41565</v>
          </cell>
          <cell r="B917">
            <v>1.3604000000000001</v>
          </cell>
        </row>
        <row r="918">
          <cell r="A918">
            <v>41564</v>
          </cell>
          <cell r="B918">
            <v>1.3524</v>
          </cell>
        </row>
        <row r="919">
          <cell r="A919">
            <v>41563</v>
          </cell>
          <cell r="B919">
            <v>1.353</v>
          </cell>
        </row>
        <row r="920">
          <cell r="A920">
            <v>41562</v>
          </cell>
          <cell r="B920">
            <v>1.3565</v>
          </cell>
        </row>
        <row r="921">
          <cell r="A921">
            <v>41561</v>
          </cell>
          <cell r="B921">
            <v>1.3534999999999999</v>
          </cell>
        </row>
        <row r="922">
          <cell r="A922">
            <v>41560</v>
          </cell>
          <cell r="B922">
            <v>1.3534999999999999</v>
          </cell>
        </row>
        <row r="923">
          <cell r="A923">
            <v>41559</v>
          </cell>
          <cell r="B923">
            <v>1.3545</v>
          </cell>
        </row>
        <row r="924">
          <cell r="A924">
            <v>41558</v>
          </cell>
          <cell r="B924">
            <v>1.3516999999999999</v>
          </cell>
        </row>
        <row r="925">
          <cell r="A925">
            <v>41557</v>
          </cell>
          <cell r="B925">
            <v>1.3540000000000001</v>
          </cell>
        </row>
        <row r="926">
          <cell r="A926">
            <v>41556</v>
          </cell>
          <cell r="B926">
            <v>1.3573999999999999</v>
          </cell>
        </row>
        <row r="927">
          <cell r="A927">
            <v>41555</v>
          </cell>
          <cell r="B927">
            <v>1.3571</v>
          </cell>
        </row>
        <row r="928">
          <cell r="A928">
            <v>41554</v>
          </cell>
          <cell r="B928">
            <v>1.3553999999999999</v>
          </cell>
        </row>
        <row r="929">
          <cell r="A929">
            <v>41553</v>
          </cell>
          <cell r="B929">
            <v>1.3553999999999999</v>
          </cell>
        </row>
        <row r="930">
          <cell r="A930">
            <v>41552</v>
          </cell>
          <cell r="B930">
            <v>1.36</v>
          </cell>
        </row>
        <row r="931">
          <cell r="A931">
            <v>41551</v>
          </cell>
          <cell r="B931">
            <v>1.3604000000000001</v>
          </cell>
        </row>
        <row r="932">
          <cell r="A932">
            <v>41550</v>
          </cell>
          <cell r="B932">
            <v>1.3544</v>
          </cell>
        </row>
        <row r="933">
          <cell r="A933">
            <v>41549</v>
          </cell>
          <cell r="B933">
            <v>1.3536999999999999</v>
          </cell>
        </row>
        <row r="934">
          <cell r="A934">
            <v>41548</v>
          </cell>
          <cell r="B934">
            <v>1.3508</v>
          </cell>
        </row>
        <row r="935">
          <cell r="A935">
            <v>41547</v>
          </cell>
          <cell r="B935">
            <v>1.3520000000000001</v>
          </cell>
        </row>
        <row r="936">
          <cell r="A936">
            <v>41546</v>
          </cell>
          <cell r="B936">
            <v>1.3520000000000001</v>
          </cell>
        </row>
        <row r="937">
          <cell r="A937">
            <v>41545</v>
          </cell>
          <cell r="B937">
            <v>1.3507</v>
          </cell>
        </row>
        <row r="938">
          <cell r="A938">
            <v>41544</v>
          </cell>
          <cell r="B938">
            <v>1.3504</v>
          </cell>
        </row>
        <row r="939">
          <cell r="A939">
            <v>41543</v>
          </cell>
          <cell r="B939">
            <v>1.3493999999999999</v>
          </cell>
        </row>
        <row r="940">
          <cell r="A940">
            <v>41542</v>
          </cell>
          <cell r="B940">
            <v>1.3489</v>
          </cell>
        </row>
        <row r="941">
          <cell r="A941">
            <v>41541</v>
          </cell>
          <cell r="B941">
            <v>1.3514999999999999</v>
          </cell>
        </row>
        <row r="942">
          <cell r="A942">
            <v>41540</v>
          </cell>
          <cell r="B942">
            <v>1.3521000000000001</v>
          </cell>
        </row>
        <row r="943">
          <cell r="A943">
            <v>41539</v>
          </cell>
          <cell r="B943">
            <v>1.3521000000000001</v>
          </cell>
        </row>
        <row r="944">
          <cell r="A944">
            <v>41538</v>
          </cell>
          <cell r="B944">
            <v>1.3529</v>
          </cell>
        </row>
        <row r="945">
          <cell r="A945">
            <v>41537</v>
          </cell>
          <cell r="B945">
            <v>1.3532999999999999</v>
          </cell>
        </row>
        <row r="946">
          <cell r="A946">
            <v>41536</v>
          </cell>
          <cell r="B946">
            <v>1.3371999999999999</v>
          </cell>
        </row>
        <row r="947">
          <cell r="A947">
            <v>41535</v>
          </cell>
          <cell r="B947">
            <v>1.3346</v>
          </cell>
        </row>
        <row r="948">
          <cell r="A948">
            <v>41534</v>
          </cell>
          <cell r="B948">
            <v>1.3357000000000001</v>
          </cell>
        </row>
        <row r="949">
          <cell r="A949">
            <v>41533</v>
          </cell>
          <cell r="B949">
            <v>1.3291999999999999</v>
          </cell>
        </row>
        <row r="950">
          <cell r="A950">
            <v>41532</v>
          </cell>
          <cell r="B950">
            <v>1.3291999999999999</v>
          </cell>
        </row>
        <row r="951">
          <cell r="A951">
            <v>41531</v>
          </cell>
          <cell r="B951">
            <v>1.3288</v>
          </cell>
        </row>
        <row r="952">
          <cell r="A952">
            <v>41530</v>
          </cell>
          <cell r="B952">
            <v>1.3304</v>
          </cell>
        </row>
        <row r="953">
          <cell r="A953">
            <v>41529</v>
          </cell>
          <cell r="B953">
            <v>1.3275999999999999</v>
          </cell>
        </row>
        <row r="954">
          <cell r="A954">
            <v>41528</v>
          </cell>
          <cell r="B954">
            <v>1.3257000000000001</v>
          </cell>
        </row>
        <row r="955">
          <cell r="A955">
            <v>41527</v>
          </cell>
          <cell r="B955">
            <v>1.3203</v>
          </cell>
        </row>
        <row r="956">
          <cell r="A956">
            <v>41526</v>
          </cell>
          <cell r="B956">
            <v>1.3178000000000001</v>
          </cell>
        </row>
        <row r="957">
          <cell r="A957">
            <v>41525</v>
          </cell>
          <cell r="B957">
            <v>1.3178000000000001</v>
          </cell>
        </row>
        <row r="958">
          <cell r="A958">
            <v>41524</v>
          </cell>
          <cell r="B958">
            <v>1.3138000000000001</v>
          </cell>
        </row>
        <row r="959">
          <cell r="A959">
            <v>41523</v>
          </cell>
          <cell r="B959">
            <v>1.3169999999999999</v>
          </cell>
        </row>
        <row r="960">
          <cell r="A960">
            <v>41522</v>
          </cell>
          <cell r="B960">
            <v>1.3180000000000001</v>
          </cell>
        </row>
        <row r="961">
          <cell r="A961">
            <v>41521</v>
          </cell>
          <cell r="B961">
            <v>1.3177000000000001</v>
          </cell>
        </row>
        <row r="962">
          <cell r="A962">
            <v>41520</v>
          </cell>
          <cell r="B962">
            <v>1.3204</v>
          </cell>
        </row>
        <row r="963">
          <cell r="A963">
            <v>41519</v>
          </cell>
          <cell r="B963">
            <v>1.3218000000000001</v>
          </cell>
        </row>
        <row r="964">
          <cell r="A964">
            <v>41518</v>
          </cell>
          <cell r="B964">
            <v>1.3218000000000001</v>
          </cell>
        </row>
        <row r="965">
          <cell r="A965">
            <v>41517</v>
          </cell>
          <cell r="B965">
            <v>1.3229</v>
          </cell>
        </row>
        <row r="966">
          <cell r="A966">
            <v>41516</v>
          </cell>
          <cell r="B966">
            <v>1.3281000000000001</v>
          </cell>
        </row>
        <row r="967">
          <cell r="A967">
            <v>41515</v>
          </cell>
          <cell r="B967">
            <v>1.3362000000000001</v>
          </cell>
        </row>
        <row r="968">
          <cell r="A968">
            <v>41514</v>
          </cell>
          <cell r="B968">
            <v>1.337</v>
          </cell>
        </row>
        <row r="969">
          <cell r="A969">
            <v>41513</v>
          </cell>
          <cell r="B969">
            <v>1.3375999999999999</v>
          </cell>
        </row>
        <row r="970">
          <cell r="A970">
            <v>41512</v>
          </cell>
          <cell r="B970">
            <v>1.3376999999999999</v>
          </cell>
        </row>
        <row r="971">
          <cell r="A971">
            <v>41511</v>
          </cell>
          <cell r="B971">
            <v>1.3376999999999999</v>
          </cell>
        </row>
        <row r="972">
          <cell r="A972">
            <v>41510</v>
          </cell>
          <cell r="B972">
            <v>1.3361000000000001</v>
          </cell>
        </row>
        <row r="973">
          <cell r="A973">
            <v>41509</v>
          </cell>
          <cell r="B973">
            <v>1.3342000000000001</v>
          </cell>
        </row>
        <row r="974">
          <cell r="A974">
            <v>41508</v>
          </cell>
          <cell r="B974">
            <v>1.3395999999999999</v>
          </cell>
        </row>
        <row r="975">
          <cell r="A975">
            <v>41507</v>
          </cell>
          <cell r="B975">
            <v>1.3376999999999999</v>
          </cell>
        </row>
        <row r="976">
          <cell r="A976">
            <v>41506</v>
          </cell>
          <cell r="B976">
            <v>1.3337000000000001</v>
          </cell>
        </row>
        <row r="977">
          <cell r="A977">
            <v>41505</v>
          </cell>
          <cell r="B977">
            <v>1.3324</v>
          </cell>
        </row>
        <row r="978">
          <cell r="A978">
            <v>41504</v>
          </cell>
          <cell r="B978">
            <v>1.3324</v>
          </cell>
        </row>
        <row r="979">
          <cell r="A979">
            <v>41503</v>
          </cell>
          <cell r="B979">
            <v>1.3340000000000001</v>
          </cell>
        </row>
        <row r="980">
          <cell r="A980">
            <v>41502</v>
          </cell>
          <cell r="B980">
            <v>1.3283</v>
          </cell>
        </row>
        <row r="981">
          <cell r="A981">
            <v>41501</v>
          </cell>
          <cell r="B981">
            <v>1.3258000000000001</v>
          </cell>
        </row>
        <row r="982">
          <cell r="A982">
            <v>41500</v>
          </cell>
          <cell r="B982">
            <v>1.3283</v>
          </cell>
        </row>
        <row r="983">
          <cell r="A983">
            <v>41499</v>
          </cell>
          <cell r="B983">
            <v>1.3311999999999999</v>
          </cell>
        </row>
        <row r="984">
          <cell r="A984">
            <v>41498</v>
          </cell>
          <cell r="B984">
            <v>1.3337000000000001</v>
          </cell>
        </row>
        <row r="985">
          <cell r="A985">
            <v>41497</v>
          </cell>
          <cell r="B985">
            <v>1.3337000000000001</v>
          </cell>
        </row>
        <row r="986">
          <cell r="A986">
            <v>41496</v>
          </cell>
          <cell r="B986">
            <v>1.3368</v>
          </cell>
        </row>
        <row r="987">
          <cell r="A987">
            <v>41495</v>
          </cell>
          <cell r="B987">
            <v>1.3357000000000001</v>
          </cell>
        </row>
        <row r="988">
          <cell r="A988">
            <v>41494</v>
          </cell>
          <cell r="B988">
            <v>1.3307</v>
          </cell>
        </row>
        <row r="989">
          <cell r="A989">
            <v>41493</v>
          </cell>
          <cell r="B989">
            <v>1.3277000000000001</v>
          </cell>
        </row>
        <row r="990">
          <cell r="A990">
            <v>41492</v>
          </cell>
          <cell r="B990">
            <v>1.3268</v>
          </cell>
        </row>
        <row r="991">
          <cell r="A991">
            <v>41491</v>
          </cell>
          <cell r="B991">
            <v>1.3278000000000001</v>
          </cell>
        </row>
        <row r="992">
          <cell r="A992">
            <v>41490</v>
          </cell>
          <cell r="B992">
            <v>1.3278000000000001</v>
          </cell>
        </row>
        <row r="993">
          <cell r="A993">
            <v>41489</v>
          </cell>
          <cell r="B993">
            <v>1.3233999999999999</v>
          </cell>
        </row>
        <row r="994">
          <cell r="A994">
            <v>41488</v>
          </cell>
          <cell r="B994">
            <v>1.3251999999999999</v>
          </cell>
        </row>
        <row r="995">
          <cell r="A995">
            <v>41487</v>
          </cell>
          <cell r="B995">
            <v>1.3268</v>
          </cell>
        </row>
        <row r="996">
          <cell r="A996">
            <v>41486</v>
          </cell>
          <cell r="B996">
            <v>1.3262</v>
          </cell>
        </row>
        <row r="997">
          <cell r="A997">
            <v>41485</v>
          </cell>
          <cell r="B997">
            <v>1.3272999999999999</v>
          </cell>
        </row>
        <row r="998">
          <cell r="A998">
            <v>41484</v>
          </cell>
          <cell r="B998">
            <v>1.3275999999999999</v>
          </cell>
        </row>
        <row r="999">
          <cell r="A999">
            <v>41483</v>
          </cell>
          <cell r="B999">
            <v>1.3275999999999999</v>
          </cell>
        </row>
        <row r="1000">
          <cell r="A1000">
            <v>41482</v>
          </cell>
          <cell r="B1000">
            <v>1.3275999999999999</v>
          </cell>
        </row>
        <row r="1001">
          <cell r="A1001">
            <v>41481</v>
          </cell>
          <cell r="B1001">
            <v>1.3214999999999999</v>
          </cell>
        </row>
        <row r="1002">
          <cell r="A1002">
            <v>41480</v>
          </cell>
          <cell r="B1002">
            <v>1.3216000000000001</v>
          </cell>
        </row>
        <row r="1003">
          <cell r="A1003">
            <v>41479</v>
          </cell>
          <cell r="B1003">
            <v>1.3196000000000001</v>
          </cell>
        </row>
        <row r="1004">
          <cell r="A1004">
            <v>41478</v>
          </cell>
          <cell r="B1004">
            <v>1.3168</v>
          </cell>
        </row>
        <row r="1005">
          <cell r="A1005">
            <v>41477</v>
          </cell>
          <cell r="B1005">
            <v>1.3139000000000001</v>
          </cell>
        </row>
        <row r="1006">
          <cell r="A1006">
            <v>41476</v>
          </cell>
          <cell r="B1006">
            <v>1.3139000000000001</v>
          </cell>
        </row>
        <row r="1007">
          <cell r="A1007">
            <v>41475</v>
          </cell>
          <cell r="B1007">
            <v>1.3124</v>
          </cell>
        </row>
        <row r="1008">
          <cell r="A1008">
            <v>41474</v>
          </cell>
          <cell r="B1008">
            <v>1.3103</v>
          </cell>
        </row>
        <row r="1009">
          <cell r="A1009">
            <v>41473</v>
          </cell>
          <cell r="B1009">
            <v>1.3137000000000001</v>
          </cell>
        </row>
        <row r="1010">
          <cell r="A1010">
            <v>41472</v>
          </cell>
          <cell r="B1010">
            <v>1.31</v>
          </cell>
        </row>
        <row r="1011">
          <cell r="A1011">
            <v>41471</v>
          </cell>
          <cell r="B1011">
            <v>1.3052999999999999</v>
          </cell>
        </row>
        <row r="1012">
          <cell r="A1012">
            <v>41470</v>
          </cell>
          <cell r="B1012">
            <v>1.3064</v>
          </cell>
        </row>
        <row r="1013">
          <cell r="A1013">
            <v>41469</v>
          </cell>
          <cell r="B1013">
            <v>1.3064</v>
          </cell>
        </row>
        <row r="1014">
          <cell r="A1014">
            <v>41468</v>
          </cell>
          <cell r="B1014">
            <v>1.3065</v>
          </cell>
        </row>
        <row r="1015">
          <cell r="A1015">
            <v>41467</v>
          </cell>
          <cell r="B1015">
            <v>1.3068</v>
          </cell>
        </row>
        <row r="1016">
          <cell r="A1016">
            <v>41466</v>
          </cell>
          <cell r="B1016">
            <v>1.2816000000000001</v>
          </cell>
        </row>
        <row r="1017">
          <cell r="A1017">
            <v>41465</v>
          </cell>
          <cell r="B1017">
            <v>1.2842</v>
          </cell>
        </row>
        <row r="1018">
          <cell r="A1018">
            <v>41464</v>
          </cell>
          <cell r="B1018">
            <v>1.2842</v>
          </cell>
        </row>
        <row r="1019">
          <cell r="A1019">
            <v>41463</v>
          </cell>
          <cell r="B1019">
            <v>1.2825</v>
          </cell>
        </row>
        <row r="1020">
          <cell r="A1020">
            <v>41462</v>
          </cell>
          <cell r="B1020">
            <v>1.2825</v>
          </cell>
        </row>
        <row r="1021">
          <cell r="A1021">
            <v>41461</v>
          </cell>
          <cell r="B1021">
            <v>1.2870999999999999</v>
          </cell>
        </row>
        <row r="1022">
          <cell r="A1022">
            <v>41460</v>
          </cell>
          <cell r="B1022">
            <v>1.2969999999999999</v>
          </cell>
        </row>
        <row r="1023">
          <cell r="A1023">
            <v>41459</v>
          </cell>
          <cell r="B1023">
            <v>1.2977000000000001</v>
          </cell>
        </row>
        <row r="1024">
          <cell r="A1024">
            <v>41458</v>
          </cell>
          <cell r="B1024">
            <v>1.3035000000000001</v>
          </cell>
        </row>
        <row r="1025">
          <cell r="A1025">
            <v>41457</v>
          </cell>
          <cell r="B1025">
            <v>1.3035000000000001</v>
          </cell>
        </row>
        <row r="1026">
          <cell r="A1026">
            <v>41456</v>
          </cell>
          <cell r="B1026">
            <v>1.3007</v>
          </cell>
        </row>
        <row r="1027">
          <cell r="A1027">
            <v>41455</v>
          </cell>
          <cell r="B1027">
            <v>1.3007</v>
          </cell>
        </row>
        <row r="1028">
          <cell r="A1028">
            <v>41454</v>
          </cell>
          <cell r="B1028">
            <v>1.3041</v>
          </cell>
        </row>
        <row r="1029">
          <cell r="A1029">
            <v>41453</v>
          </cell>
          <cell r="B1029">
            <v>1.3027</v>
          </cell>
        </row>
        <row r="1030">
          <cell r="A1030">
            <v>41452</v>
          </cell>
          <cell r="B1030">
            <v>1.3045</v>
          </cell>
        </row>
        <row r="1031">
          <cell r="A1031">
            <v>41451</v>
          </cell>
          <cell r="B1031">
            <v>1.3111999999999999</v>
          </cell>
        </row>
        <row r="1032">
          <cell r="A1032">
            <v>41450</v>
          </cell>
          <cell r="B1032">
            <v>1.3104</v>
          </cell>
        </row>
        <row r="1033">
          <cell r="A1033">
            <v>41449</v>
          </cell>
          <cell r="B1033">
            <v>1.3117000000000001</v>
          </cell>
        </row>
        <row r="1034">
          <cell r="A1034">
            <v>41448</v>
          </cell>
          <cell r="B1034">
            <v>1.3117000000000001</v>
          </cell>
        </row>
        <row r="1035">
          <cell r="A1035">
            <v>41447</v>
          </cell>
          <cell r="B1035">
            <v>1.3193999999999999</v>
          </cell>
        </row>
        <row r="1036">
          <cell r="A1036">
            <v>41446</v>
          </cell>
          <cell r="B1036">
            <v>1.3236000000000001</v>
          </cell>
        </row>
        <row r="1037">
          <cell r="A1037">
            <v>41445</v>
          </cell>
          <cell r="B1037">
            <v>1.3382000000000001</v>
          </cell>
        </row>
        <row r="1038">
          <cell r="A1038">
            <v>41444</v>
          </cell>
          <cell r="B1038">
            <v>1.3372999999999999</v>
          </cell>
        </row>
        <row r="1039">
          <cell r="A1039">
            <v>41443</v>
          </cell>
          <cell r="B1039">
            <v>1.3339000000000001</v>
          </cell>
        </row>
        <row r="1040">
          <cell r="A1040">
            <v>41442</v>
          </cell>
          <cell r="B1040">
            <v>1.3342000000000001</v>
          </cell>
        </row>
        <row r="1041">
          <cell r="A1041">
            <v>41441</v>
          </cell>
          <cell r="B1041">
            <v>1.3342000000000001</v>
          </cell>
        </row>
        <row r="1042">
          <cell r="A1042">
            <v>41440</v>
          </cell>
          <cell r="B1042">
            <v>1.3340000000000001</v>
          </cell>
        </row>
        <row r="1043">
          <cell r="A1043">
            <v>41439</v>
          </cell>
          <cell r="B1043">
            <v>1.3340000000000001</v>
          </cell>
        </row>
        <row r="1044">
          <cell r="A1044">
            <v>41438</v>
          </cell>
          <cell r="B1044">
            <v>1.331</v>
          </cell>
        </row>
        <row r="1045">
          <cell r="A1045">
            <v>41437</v>
          </cell>
          <cell r="B1045">
            <v>1.3272999999999999</v>
          </cell>
        </row>
        <row r="1046">
          <cell r="A1046">
            <v>41436</v>
          </cell>
          <cell r="B1046">
            <v>1.3213999999999999</v>
          </cell>
        </row>
        <row r="1047">
          <cell r="A1047">
            <v>41435</v>
          </cell>
          <cell r="B1047">
            <v>1.3214999999999999</v>
          </cell>
        </row>
        <row r="1048">
          <cell r="A1048">
            <v>41434</v>
          </cell>
          <cell r="B1048">
            <v>1.3214999999999999</v>
          </cell>
        </row>
        <row r="1049">
          <cell r="A1049">
            <v>41433</v>
          </cell>
          <cell r="B1049">
            <v>1.3237000000000001</v>
          </cell>
        </row>
        <row r="1050">
          <cell r="A1050">
            <v>41432</v>
          </cell>
          <cell r="B1050">
            <v>1.3142</v>
          </cell>
        </row>
        <row r="1051">
          <cell r="A1051">
            <v>41431</v>
          </cell>
          <cell r="B1051">
            <v>1.3080000000000001</v>
          </cell>
        </row>
        <row r="1052">
          <cell r="A1052">
            <v>41430</v>
          </cell>
          <cell r="B1052">
            <v>1.3070999999999999</v>
          </cell>
        </row>
        <row r="1053">
          <cell r="A1053">
            <v>41429</v>
          </cell>
          <cell r="B1053">
            <v>1.3025</v>
          </cell>
        </row>
        <row r="1054">
          <cell r="A1054">
            <v>41428</v>
          </cell>
          <cell r="B1054">
            <v>1.2994000000000001</v>
          </cell>
        </row>
        <row r="1055">
          <cell r="A1055">
            <v>41427</v>
          </cell>
          <cell r="B1055">
            <v>1.2994000000000001</v>
          </cell>
        </row>
        <row r="1056">
          <cell r="A1056">
            <v>41426</v>
          </cell>
          <cell r="B1056">
            <v>1.3009999999999999</v>
          </cell>
        </row>
        <row r="1057">
          <cell r="A1057">
            <v>41425</v>
          </cell>
          <cell r="B1057">
            <v>1.2987</v>
          </cell>
        </row>
        <row r="1058">
          <cell r="A1058">
            <v>41424</v>
          </cell>
          <cell r="B1058">
            <v>1.2895000000000001</v>
          </cell>
        </row>
        <row r="1059">
          <cell r="A1059">
            <v>41423</v>
          </cell>
          <cell r="B1059">
            <v>1.2903</v>
          </cell>
        </row>
        <row r="1060">
          <cell r="A1060">
            <v>41422</v>
          </cell>
          <cell r="B1060">
            <v>1.2932999999999999</v>
          </cell>
        </row>
        <row r="1061">
          <cell r="A1061">
            <v>41421</v>
          </cell>
          <cell r="B1061">
            <v>1.2927999999999999</v>
          </cell>
        </row>
        <row r="1062">
          <cell r="A1062">
            <v>41420</v>
          </cell>
          <cell r="B1062">
            <v>1.2927999999999999</v>
          </cell>
        </row>
        <row r="1063">
          <cell r="A1063">
            <v>41419</v>
          </cell>
          <cell r="B1063">
            <v>1.2934000000000001</v>
          </cell>
        </row>
        <row r="1064">
          <cell r="A1064">
            <v>41418</v>
          </cell>
          <cell r="B1064">
            <v>1.288</v>
          </cell>
        </row>
        <row r="1065">
          <cell r="A1065">
            <v>41417</v>
          </cell>
          <cell r="B1065">
            <v>1.2907999999999999</v>
          </cell>
        </row>
        <row r="1066">
          <cell r="A1066">
            <v>41416</v>
          </cell>
          <cell r="B1066">
            <v>1.2885</v>
          </cell>
        </row>
        <row r="1067">
          <cell r="A1067">
            <v>41415</v>
          </cell>
          <cell r="B1067">
            <v>1.2855000000000001</v>
          </cell>
        </row>
        <row r="1068">
          <cell r="A1068">
            <v>41414</v>
          </cell>
          <cell r="B1068">
            <v>1.2836000000000001</v>
          </cell>
        </row>
        <row r="1069">
          <cell r="A1069">
            <v>41413</v>
          </cell>
          <cell r="B1069">
            <v>1.2836000000000001</v>
          </cell>
        </row>
        <row r="1070">
          <cell r="A1070">
            <v>41412</v>
          </cell>
          <cell r="B1070">
            <v>1.2855000000000001</v>
          </cell>
        </row>
        <row r="1071">
          <cell r="A1071">
            <v>41411</v>
          </cell>
          <cell r="B1071">
            <v>1.2881</v>
          </cell>
        </row>
        <row r="1072">
          <cell r="A1072">
            <v>41410</v>
          </cell>
          <cell r="B1072">
            <v>1.2898000000000001</v>
          </cell>
        </row>
        <row r="1073">
          <cell r="A1073">
            <v>41409</v>
          </cell>
          <cell r="B1073">
            <v>1.2981</v>
          </cell>
        </row>
        <row r="1074">
          <cell r="A1074">
            <v>41408</v>
          </cell>
          <cell r="B1074">
            <v>1.2974000000000001</v>
          </cell>
        </row>
        <row r="1075">
          <cell r="A1075">
            <v>41407</v>
          </cell>
          <cell r="B1075">
            <v>1.2986</v>
          </cell>
        </row>
        <row r="1076">
          <cell r="A1076">
            <v>41406</v>
          </cell>
          <cell r="B1076">
            <v>1.2986</v>
          </cell>
        </row>
        <row r="1077">
          <cell r="A1077">
            <v>41405</v>
          </cell>
          <cell r="B1077">
            <v>1.3010999999999999</v>
          </cell>
        </row>
        <row r="1078">
          <cell r="A1078">
            <v>41404</v>
          </cell>
          <cell r="B1078">
            <v>1.3129999999999999</v>
          </cell>
        </row>
        <row r="1079">
          <cell r="A1079">
            <v>41403</v>
          </cell>
          <cell r="B1079">
            <v>1.3122</v>
          </cell>
        </row>
        <row r="1080">
          <cell r="A1080">
            <v>41402</v>
          </cell>
          <cell r="B1080">
            <v>1.3085</v>
          </cell>
        </row>
        <row r="1081">
          <cell r="A1081">
            <v>41401</v>
          </cell>
          <cell r="B1081">
            <v>1.3103</v>
          </cell>
        </row>
        <row r="1082">
          <cell r="A1082">
            <v>41400</v>
          </cell>
          <cell r="B1082">
            <v>1.3112999999999999</v>
          </cell>
        </row>
        <row r="1083">
          <cell r="A1083">
            <v>41399</v>
          </cell>
          <cell r="B1083">
            <v>1.3112999999999999</v>
          </cell>
        </row>
        <row r="1084">
          <cell r="A1084">
            <v>41398</v>
          </cell>
          <cell r="B1084">
            <v>1.3092999999999999</v>
          </cell>
        </row>
        <row r="1085">
          <cell r="A1085">
            <v>41397</v>
          </cell>
          <cell r="B1085">
            <v>1.3137000000000001</v>
          </cell>
        </row>
        <row r="1086">
          <cell r="A1086">
            <v>41396</v>
          </cell>
          <cell r="B1086">
            <v>1.3184</v>
          </cell>
        </row>
        <row r="1087">
          <cell r="A1087">
            <v>41395</v>
          </cell>
          <cell r="B1087">
            <v>1.3109999999999999</v>
          </cell>
        </row>
        <row r="1088">
          <cell r="A1088">
            <v>41394</v>
          </cell>
          <cell r="B1088">
            <v>1.3072999999999999</v>
          </cell>
        </row>
        <row r="1089">
          <cell r="A1089">
            <v>41393</v>
          </cell>
          <cell r="B1089">
            <v>1.3026</v>
          </cell>
        </row>
        <row r="1090">
          <cell r="A1090">
            <v>41392</v>
          </cell>
          <cell r="B1090">
            <v>1.3026</v>
          </cell>
        </row>
        <row r="1091">
          <cell r="A1091">
            <v>41391</v>
          </cell>
          <cell r="B1091">
            <v>1.3021</v>
          </cell>
        </row>
        <row r="1092">
          <cell r="A1092">
            <v>41390</v>
          </cell>
          <cell r="B1092">
            <v>1.3032999999999999</v>
          </cell>
        </row>
        <row r="1093">
          <cell r="A1093">
            <v>41389</v>
          </cell>
          <cell r="B1093">
            <v>1.3002</v>
          </cell>
        </row>
        <row r="1094">
          <cell r="A1094">
            <v>41388</v>
          </cell>
          <cell r="B1094">
            <v>1.3022</v>
          </cell>
        </row>
        <row r="1095">
          <cell r="A1095">
            <v>41387</v>
          </cell>
          <cell r="B1095">
            <v>1.3055000000000001</v>
          </cell>
        </row>
        <row r="1096">
          <cell r="A1096">
            <v>41386</v>
          </cell>
          <cell r="B1096">
            <v>1.3048999999999999</v>
          </cell>
        </row>
        <row r="1097">
          <cell r="A1097">
            <v>41385</v>
          </cell>
          <cell r="B1097">
            <v>1.3048999999999999</v>
          </cell>
        </row>
        <row r="1098">
          <cell r="A1098">
            <v>41384</v>
          </cell>
          <cell r="B1098">
            <v>1.3069999999999999</v>
          </cell>
        </row>
        <row r="1099">
          <cell r="A1099">
            <v>41383</v>
          </cell>
          <cell r="B1099">
            <v>1.3050999999999999</v>
          </cell>
        </row>
        <row r="1100">
          <cell r="A1100">
            <v>41382</v>
          </cell>
          <cell r="B1100">
            <v>1.3129</v>
          </cell>
        </row>
        <row r="1101">
          <cell r="A1101">
            <v>41381</v>
          </cell>
          <cell r="B1101">
            <v>1.3098000000000001</v>
          </cell>
        </row>
        <row r="1102">
          <cell r="A1102">
            <v>41380</v>
          </cell>
          <cell r="B1102">
            <v>1.3078000000000001</v>
          </cell>
        </row>
        <row r="1103">
          <cell r="A1103">
            <v>41379</v>
          </cell>
          <cell r="B1103">
            <v>1.3108</v>
          </cell>
        </row>
        <row r="1104">
          <cell r="A1104">
            <v>41378</v>
          </cell>
          <cell r="B1104">
            <v>1.3108</v>
          </cell>
        </row>
        <row r="1105">
          <cell r="A1105">
            <v>41377</v>
          </cell>
          <cell r="B1105">
            <v>1.3090999999999999</v>
          </cell>
        </row>
        <row r="1106">
          <cell r="A1106">
            <v>41376</v>
          </cell>
          <cell r="B1106">
            <v>1.3089</v>
          </cell>
        </row>
        <row r="1107">
          <cell r="A1107">
            <v>41375</v>
          </cell>
          <cell r="B1107">
            <v>1.3081</v>
          </cell>
        </row>
        <row r="1108">
          <cell r="A1108">
            <v>41374</v>
          </cell>
          <cell r="B1108">
            <v>1.3051999999999999</v>
          </cell>
        </row>
        <row r="1109">
          <cell r="A1109">
            <v>41373</v>
          </cell>
          <cell r="B1109">
            <v>1.3002</v>
          </cell>
        </row>
        <row r="1110">
          <cell r="A1110">
            <v>41372</v>
          </cell>
          <cell r="B1110">
            <v>1.2985</v>
          </cell>
        </row>
        <row r="1111">
          <cell r="A1111">
            <v>41371</v>
          </cell>
          <cell r="B1111">
            <v>1.2985</v>
          </cell>
        </row>
        <row r="1112">
          <cell r="A1112">
            <v>41370</v>
          </cell>
          <cell r="B1112">
            <v>1.2956000000000001</v>
          </cell>
        </row>
        <row r="1113">
          <cell r="A1113">
            <v>41369</v>
          </cell>
          <cell r="B1113">
            <v>1.2847</v>
          </cell>
        </row>
        <row r="1114">
          <cell r="A1114">
            <v>41368</v>
          </cell>
          <cell r="B1114">
            <v>1.2823</v>
          </cell>
        </row>
        <row r="1115">
          <cell r="A1115">
            <v>41367</v>
          </cell>
          <cell r="B1115">
            <v>1.2842</v>
          </cell>
        </row>
        <row r="1116">
          <cell r="A1116">
            <v>41366</v>
          </cell>
          <cell r="B1116">
            <v>1.2815000000000001</v>
          </cell>
        </row>
        <row r="1117">
          <cell r="A1117">
            <v>41365</v>
          </cell>
          <cell r="B1117">
            <v>1.2816000000000001</v>
          </cell>
        </row>
        <row r="1118">
          <cell r="A1118">
            <v>41364</v>
          </cell>
          <cell r="B1118">
            <v>1.2816000000000001</v>
          </cell>
        </row>
        <row r="1119">
          <cell r="A1119">
            <v>41363</v>
          </cell>
          <cell r="B1119">
            <v>1.2818000000000001</v>
          </cell>
        </row>
        <row r="1120">
          <cell r="A1120">
            <v>41362</v>
          </cell>
          <cell r="B1120">
            <v>1.2798</v>
          </cell>
        </row>
        <row r="1121">
          <cell r="A1121">
            <v>41361</v>
          </cell>
          <cell r="B1121">
            <v>1.2815000000000001</v>
          </cell>
        </row>
        <row r="1122">
          <cell r="A1122">
            <v>41360</v>
          </cell>
          <cell r="B1122">
            <v>1.2862</v>
          </cell>
        </row>
        <row r="1123">
          <cell r="A1123">
            <v>41359</v>
          </cell>
          <cell r="B1123">
            <v>1.2965</v>
          </cell>
        </row>
        <row r="1124">
          <cell r="A1124">
            <v>41358</v>
          </cell>
          <cell r="B1124">
            <v>1.2986</v>
          </cell>
        </row>
        <row r="1125">
          <cell r="A1125">
            <v>41357</v>
          </cell>
          <cell r="B1125">
            <v>1.2986</v>
          </cell>
        </row>
        <row r="1126">
          <cell r="A1126">
            <v>41356</v>
          </cell>
          <cell r="B1126">
            <v>1.2936000000000001</v>
          </cell>
        </row>
        <row r="1127">
          <cell r="A1127">
            <v>41355</v>
          </cell>
          <cell r="B1127">
            <v>1.2923</v>
          </cell>
        </row>
        <row r="1128">
          <cell r="A1128">
            <v>41354</v>
          </cell>
          <cell r="B1128">
            <v>1.2907</v>
          </cell>
        </row>
        <row r="1129">
          <cell r="A1129">
            <v>41353</v>
          </cell>
          <cell r="B1129">
            <v>1.2930999999999999</v>
          </cell>
        </row>
        <row r="1130">
          <cell r="A1130">
            <v>41352</v>
          </cell>
          <cell r="B1130">
            <v>1.2929999999999999</v>
          </cell>
        </row>
        <row r="1131">
          <cell r="A1131">
            <v>41351</v>
          </cell>
          <cell r="B1131">
            <v>1.3073999999999999</v>
          </cell>
        </row>
        <row r="1132">
          <cell r="A1132">
            <v>41350</v>
          </cell>
          <cell r="B1132">
            <v>1.3073999999999999</v>
          </cell>
        </row>
        <row r="1133">
          <cell r="A1133">
            <v>41349</v>
          </cell>
          <cell r="B1133">
            <v>1.3039000000000001</v>
          </cell>
        </row>
        <row r="1134">
          <cell r="A1134">
            <v>41348</v>
          </cell>
          <cell r="B1134">
            <v>1.2964</v>
          </cell>
        </row>
        <row r="1135">
          <cell r="A1135">
            <v>41347</v>
          </cell>
          <cell r="B1135">
            <v>1.3004</v>
          </cell>
        </row>
        <row r="1136">
          <cell r="A1136">
            <v>41346</v>
          </cell>
          <cell r="B1136">
            <v>1.3028</v>
          </cell>
        </row>
        <row r="1137">
          <cell r="A1137">
            <v>41345</v>
          </cell>
          <cell r="B1137">
            <v>1.3006</v>
          </cell>
        </row>
        <row r="1138">
          <cell r="A1138">
            <v>41344</v>
          </cell>
          <cell r="B1138">
            <v>1.3003</v>
          </cell>
        </row>
        <row r="1139">
          <cell r="A1139">
            <v>41343</v>
          </cell>
          <cell r="B1139">
            <v>1.3003</v>
          </cell>
        </row>
        <row r="1140">
          <cell r="A1140">
            <v>41342</v>
          </cell>
          <cell r="B1140">
            <v>1.3065</v>
          </cell>
        </row>
        <row r="1141">
          <cell r="A1141">
            <v>41341</v>
          </cell>
          <cell r="B1141">
            <v>1.3028</v>
          </cell>
        </row>
        <row r="1142">
          <cell r="A1142">
            <v>41340</v>
          </cell>
          <cell r="B1142">
            <v>1.3035000000000001</v>
          </cell>
        </row>
        <row r="1143">
          <cell r="A1143">
            <v>41339</v>
          </cell>
          <cell r="B1143">
            <v>1.3033999999999999</v>
          </cell>
        </row>
        <row r="1144">
          <cell r="A1144">
            <v>41338</v>
          </cell>
          <cell r="B1144">
            <v>1.3008</v>
          </cell>
        </row>
        <row r="1145">
          <cell r="A1145">
            <v>41337</v>
          </cell>
          <cell r="B1145">
            <v>1.3018000000000001</v>
          </cell>
        </row>
        <row r="1146">
          <cell r="A1146">
            <v>41336</v>
          </cell>
          <cell r="B1146">
            <v>1.3018000000000001</v>
          </cell>
        </row>
        <row r="1147">
          <cell r="A1147">
            <v>41335</v>
          </cell>
          <cell r="B1147">
            <v>1.3042</v>
          </cell>
        </row>
        <row r="1148">
          <cell r="A1148">
            <v>41334</v>
          </cell>
          <cell r="B1148">
            <v>1.3120000000000001</v>
          </cell>
        </row>
        <row r="1149">
          <cell r="A1149">
            <v>41333</v>
          </cell>
          <cell r="B1149">
            <v>1.3083</v>
          </cell>
        </row>
        <row r="1150">
          <cell r="A1150">
            <v>41332</v>
          </cell>
          <cell r="B1150">
            <v>1.3069</v>
          </cell>
        </row>
        <row r="1151">
          <cell r="A1151">
            <v>41331</v>
          </cell>
          <cell r="B1151">
            <v>1.3207</v>
          </cell>
        </row>
        <row r="1152">
          <cell r="A1152">
            <v>41330</v>
          </cell>
          <cell r="B1152">
            <v>1.3189</v>
          </cell>
        </row>
        <row r="1153">
          <cell r="A1153">
            <v>41329</v>
          </cell>
          <cell r="B1153">
            <v>1.3189</v>
          </cell>
        </row>
        <row r="1154">
          <cell r="A1154">
            <v>41328</v>
          </cell>
          <cell r="B1154">
            <v>1.3191999999999999</v>
          </cell>
        </row>
        <row r="1155">
          <cell r="A1155">
            <v>41327</v>
          </cell>
          <cell r="B1155">
            <v>1.323</v>
          </cell>
        </row>
        <row r="1156">
          <cell r="A1156">
            <v>41326</v>
          </cell>
          <cell r="B1156">
            <v>1.3385</v>
          </cell>
        </row>
        <row r="1157">
          <cell r="A1157">
            <v>41325</v>
          </cell>
          <cell r="B1157">
            <v>1.3355999999999999</v>
          </cell>
        </row>
        <row r="1158">
          <cell r="A1158">
            <v>41324</v>
          </cell>
          <cell r="B1158">
            <v>1.3346</v>
          </cell>
        </row>
        <row r="1159">
          <cell r="A1159">
            <v>41323</v>
          </cell>
          <cell r="B1159">
            <v>1.3359000000000001</v>
          </cell>
        </row>
        <row r="1160">
          <cell r="A1160">
            <v>41322</v>
          </cell>
          <cell r="B1160">
            <v>1.3359000000000001</v>
          </cell>
        </row>
        <row r="1161">
          <cell r="A1161">
            <v>41321</v>
          </cell>
          <cell r="B1161">
            <v>1.3351</v>
          </cell>
        </row>
        <row r="1162">
          <cell r="A1162">
            <v>41320</v>
          </cell>
          <cell r="B1162">
            <v>1.3389</v>
          </cell>
        </row>
        <row r="1163">
          <cell r="A1163">
            <v>41319</v>
          </cell>
          <cell r="B1163">
            <v>1.3456999999999999</v>
          </cell>
        </row>
        <row r="1164">
          <cell r="A1164">
            <v>41318</v>
          </cell>
          <cell r="B1164">
            <v>1.3415999999999999</v>
          </cell>
        </row>
        <row r="1165">
          <cell r="A1165">
            <v>41317</v>
          </cell>
          <cell r="B1165">
            <v>1.3383</v>
          </cell>
        </row>
        <row r="1166">
          <cell r="A1166">
            <v>41316</v>
          </cell>
          <cell r="B1166">
            <v>1.3361000000000001</v>
          </cell>
        </row>
        <row r="1167">
          <cell r="A1167">
            <v>41315</v>
          </cell>
          <cell r="B1167">
            <v>1.3361000000000001</v>
          </cell>
        </row>
        <row r="1168">
          <cell r="A1168">
            <v>41314</v>
          </cell>
          <cell r="B1168">
            <v>1.3391999999999999</v>
          </cell>
        </row>
        <row r="1169">
          <cell r="A1169">
            <v>41313</v>
          </cell>
          <cell r="B1169">
            <v>1.3493999999999999</v>
          </cell>
        </row>
        <row r="1170">
          <cell r="A1170">
            <v>41312</v>
          </cell>
          <cell r="B1170">
            <v>1.3549</v>
          </cell>
        </row>
        <row r="1171">
          <cell r="A1171">
            <v>41311</v>
          </cell>
          <cell r="B1171">
            <v>1.3525</v>
          </cell>
        </row>
        <row r="1172">
          <cell r="A1172">
            <v>41310</v>
          </cell>
          <cell r="B1172">
            <v>1.3592</v>
          </cell>
        </row>
        <row r="1173">
          <cell r="A1173">
            <v>41309</v>
          </cell>
          <cell r="B1173">
            <v>1.3638999999999999</v>
          </cell>
        </row>
        <row r="1174">
          <cell r="A1174">
            <v>41308</v>
          </cell>
          <cell r="B1174">
            <v>1.3638999999999999</v>
          </cell>
        </row>
        <row r="1175">
          <cell r="A1175">
            <v>41307</v>
          </cell>
          <cell r="B1175">
            <v>1.3633</v>
          </cell>
        </row>
        <row r="1176">
          <cell r="A1176">
            <v>41306</v>
          </cell>
          <cell r="B1176">
            <v>1.3566</v>
          </cell>
        </row>
        <row r="1177">
          <cell r="A1177">
            <v>41305</v>
          </cell>
          <cell r="B1177">
            <v>1.3523000000000001</v>
          </cell>
        </row>
        <row r="1178">
          <cell r="A1178">
            <v>41304</v>
          </cell>
          <cell r="B1178">
            <v>1.3455999999999999</v>
          </cell>
        </row>
        <row r="1179">
          <cell r="A1179">
            <v>41303</v>
          </cell>
          <cell r="B1179">
            <v>1.3452</v>
          </cell>
        </row>
        <row r="1180">
          <cell r="A1180">
            <v>41302</v>
          </cell>
          <cell r="B1180">
            <v>1.3462000000000001</v>
          </cell>
        </row>
        <row r="1181">
          <cell r="A1181">
            <v>41301</v>
          </cell>
          <cell r="B1181">
            <v>1.3462000000000001</v>
          </cell>
        </row>
        <row r="1182">
          <cell r="A1182">
            <v>41300</v>
          </cell>
          <cell r="B1182">
            <v>1.3413999999999999</v>
          </cell>
        </row>
        <row r="1183">
          <cell r="A1183">
            <v>41299</v>
          </cell>
          <cell r="B1183">
            <v>1.3332999999999999</v>
          </cell>
        </row>
        <row r="1184">
          <cell r="A1184">
            <v>41298</v>
          </cell>
          <cell r="B1184">
            <v>1.3315999999999999</v>
          </cell>
        </row>
        <row r="1185">
          <cell r="A1185">
            <v>41297</v>
          </cell>
          <cell r="B1185">
            <v>1.3322000000000001</v>
          </cell>
        </row>
        <row r="1186">
          <cell r="A1186">
            <v>41296</v>
          </cell>
          <cell r="B1186">
            <v>1.3314999999999999</v>
          </cell>
        </row>
        <row r="1187">
          <cell r="A1187">
            <v>41295</v>
          </cell>
          <cell r="B1187">
            <v>1.3318000000000001</v>
          </cell>
        </row>
        <row r="1188">
          <cell r="A1188">
            <v>41294</v>
          </cell>
          <cell r="B1188">
            <v>1.3318000000000001</v>
          </cell>
        </row>
        <row r="1189">
          <cell r="A1189">
            <v>41293</v>
          </cell>
          <cell r="B1189">
            <v>1.3351999999999999</v>
          </cell>
        </row>
        <row r="1190">
          <cell r="A1190">
            <v>41292</v>
          </cell>
          <cell r="B1190">
            <v>1.3326</v>
          </cell>
        </row>
        <row r="1191">
          <cell r="A1191">
            <v>41291</v>
          </cell>
          <cell r="B1191">
            <v>1.3290999999999999</v>
          </cell>
        </row>
        <row r="1192">
          <cell r="A1192">
            <v>41290</v>
          </cell>
          <cell r="B1192">
            <v>1.3351999999999999</v>
          </cell>
        </row>
        <row r="1193">
          <cell r="A1193">
            <v>41289</v>
          </cell>
          <cell r="B1193">
            <v>1.3369</v>
          </cell>
        </row>
        <row r="1194">
          <cell r="A1194">
            <v>41288</v>
          </cell>
          <cell r="B1194">
            <v>1.3342000000000001</v>
          </cell>
        </row>
        <row r="1195">
          <cell r="A1195">
            <v>41287</v>
          </cell>
          <cell r="B1195">
            <v>1.3341000000000001</v>
          </cell>
        </row>
        <row r="1196">
          <cell r="A1196">
            <v>41286</v>
          </cell>
          <cell r="B1196">
            <v>1.3289</v>
          </cell>
        </row>
        <row r="1197">
          <cell r="A1197">
            <v>41285</v>
          </cell>
          <cell r="B1197">
            <v>1.3115000000000001</v>
          </cell>
        </row>
        <row r="1198">
          <cell r="A1198">
            <v>41284</v>
          </cell>
          <cell r="B1198">
            <v>1.3069</v>
          </cell>
        </row>
        <row r="1199">
          <cell r="A1199">
            <v>41283</v>
          </cell>
          <cell r="B1199">
            <v>1.3105</v>
          </cell>
        </row>
        <row r="1200">
          <cell r="A1200">
            <v>41282</v>
          </cell>
          <cell r="B1200">
            <v>1.3062</v>
          </cell>
        </row>
        <row r="1201">
          <cell r="A1201">
            <v>41281</v>
          </cell>
          <cell r="B1201">
            <v>1.3068</v>
          </cell>
        </row>
        <row r="1202">
          <cell r="A1202">
            <v>41280</v>
          </cell>
          <cell r="B1202">
            <v>1.3068</v>
          </cell>
        </row>
        <row r="1203">
          <cell r="A1203">
            <v>41279</v>
          </cell>
          <cell r="B1203">
            <v>1.3035000000000001</v>
          </cell>
        </row>
        <row r="1204">
          <cell r="A1204">
            <v>41278</v>
          </cell>
          <cell r="B1204">
            <v>1.3131999999999999</v>
          </cell>
        </row>
        <row r="1205">
          <cell r="A1205">
            <v>41277</v>
          </cell>
          <cell r="B1205">
            <v>1.3233999999999999</v>
          </cell>
        </row>
        <row r="1206">
          <cell r="A1206">
            <v>41276</v>
          </cell>
          <cell r="B1206">
            <v>1.3196000000000001</v>
          </cell>
        </row>
        <row r="1207">
          <cell r="A1207">
            <v>41275</v>
          </cell>
          <cell r="B1207">
            <v>1.3203</v>
          </cell>
        </row>
        <row r="1208">
          <cell r="A1208">
            <v>41274</v>
          </cell>
          <cell r="B1208">
            <v>1.3214999999999999</v>
          </cell>
        </row>
        <row r="1209">
          <cell r="A1209">
            <v>41273</v>
          </cell>
          <cell r="B1209">
            <v>1.3214999999999999</v>
          </cell>
        </row>
        <row r="1210">
          <cell r="A1210">
            <v>41272</v>
          </cell>
          <cell r="B1210">
            <v>1.3224</v>
          </cell>
        </row>
        <row r="1211">
          <cell r="A1211">
            <v>41271</v>
          </cell>
          <cell r="B1211">
            <v>1.3241000000000001</v>
          </cell>
        </row>
        <row r="1212">
          <cell r="A1212">
            <v>41270</v>
          </cell>
          <cell r="B1212">
            <v>1.3198000000000001</v>
          </cell>
        </row>
        <row r="1213">
          <cell r="A1213">
            <v>41269</v>
          </cell>
          <cell r="B1213">
            <v>1.3187</v>
          </cell>
        </row>
        <row r="1214">
          <cell r="A1214">
            <v>41268</v>
          </cell>
          <cell r="B1214">
            <v>1.3191999999999999</v>
          </cell>
        </row>
        <row r="1215">
          <cell r="A1215">
            <v>41267</v>
          </cell>
          <cell r="B1215">
            <v>1.3186</v>
          </cell>
        </row>
        <row r="1216">
          <cell r="A1216">
            <v>41266</v>
          </cell>
          <cell r="B1216">
            <v>1.3186</v>
          </cell>
        </row>
        <row r="1217">
          <cell r="A1217">
            <v>41265</v>
          </cell>
          <cell r="B1217">
            <v>1.3201000000000001</v>
          </cell>
        </row>
        <row r="1218">
          <cell r="A1218">
            <v>41264</v>
          </cell>
          <cell r="B1218">
            <v>1.3232999999999999</v>
          </cell>
        </row>
        <row r="1219">
          <cell r="A1219">
            <v>41263</v>
          </cell>
          <cell r="B1219">
            <v>1.3250999999999999</v>
          </cell>
        </row>
        <row r="1220">
          <cell r="A1220">
            <v>41262</v>
          </cell>
          <cell r="B1220">
            <v>1.3183</v>
          </cell>
        </row>
        <row r="1221">
          <cell r="A1221">
            <v>41261</v>
          </cell>
          <cell r="B1221">
            <v>1.3161</v>
          </cell>
        </row>
        <row r="1222">
          <cell r="A1222">
            <v>41260</v>
          </cell>
          <cell r="B1222">
            <v>1.3161</v>
          </cell>
        </row>
        <row r="1223">
          <cell r="A1223">
            <v>41259</v>
          </cell>
          <cell r="B1223">
            <v>1.3161</v>
          </cell>
        </row>
        <row r="1224">
          <cell r="A1224">
            <v>41258</v>
          </cell>
          <cell r="B1224">
            <v>1.31</v>
          </cell>
        </row>
        <row r="1225">
          <cell r="A1225">
            <v>41257</v>
          </cell>
          <cell r="B1225">
            <v>1.3071999999999999</v>
          </cell>
        </row>
        <row r="1226">
          <cell r="A1226">
            <v>41256</v>
          </cell>
          <cell r="B1226">
            <v>1.3025</v>
          </cell>
        </row>
        <row r="1227">
          <cell r="A1227">
            <v>41255</v>
          </cell>
          <cell r="B1227">
            <v>1.2966</v>
          </cell>
        </row>
        <row r="1228">
          <cell r="A1228">
            <v>41254</v>
          </cell>
          <cell r="B1228">
            <v>1.2914000000000001</v>
          </cell>
        </row>
        <row r="1229">
          <cell r="A1229">
            <v>41253</v>
          </cell>
          <cell r="B1229">
            <v>1.2925</v>
          </cell>
        </row>
        <row r="1230">
          <cell r="A1230">
            <v>41252</v>
          </cell>
          <cell r="B1230">
            <v>1.2925</v>
          </cell>
        </row>
        <row r="1231">
          <cell r="A1231">
            <v>41251</v>
          </cell>
          <cell r="B1231">
            <v>1.2943</v>
          </cell>
        </row>
        <row r="1232">
          <cell r="A1232">
            <v>41250</v>
          </cell>
          <cell r="B1232">
            <v>1.3037000000000001</v>
          </cell>
        </row>
        <row r="1233">
          <cell r="A1233">
            <v>41249</v>
          </cell>
          <cell r="B1233">
            <v>1.3092999999999999</v>
          </cell>
        </row>
        <row r="1234">
          <cell r="A1234">
            <v>41248</v>
          </cell>
          <cell r="B1234">
            <v>1.3070999999999999</v>
          </cell>
        </row>
        <row r="1235">
          <cell r="A1235">
            <v>41247</v>
          </cell>
          <cell r="B1235">
            <v>1.3033999999999999</v>
          </cell>
        </row>
        <row r="1236">
          <cell r="A1236">
            <v>41246</v>
          </cell>
          <cell r="B1236">
            <v>1.2983</v>
          </cell>
        </row>
        <row r="1237">
          <cell r="A1237">
            <v>41245</v>
          </cell>
          <cell r="B1237">
            <v>1.2983</v>
          </cell>
        </row>
        <row r="1238">
          <cell r="A1238">
            <v>41244</v>
          </cell>
          <cell r="B1238">
            <v>1.2996000000000001</v>
          </cell>
        </row>
        <row r="1239">
          <cell r="A1239">
            <v>41243</v>
          </cell>
          <cell r="B1239">
            <v>1.2966</v>
          </cell>
        </row>
        <row r="1240">
          <cell r="A1240">
            <v>41242</v>
          </cell>
          <cell r="B1240">
            <v>1.2924</v>
          </cell>
        </row>
        <row r="1241">
          <cell r="A1241">
            <v>41241</v>
          </cell>
          <cell r="B1241">
            <v>1.2964</v>
          </cell>
        </row>
        <row r="1242">
          <cell r="A1242">
            <v>41240</v>
          </cell>
          <cell r="B1242">
            <v>1.2963</v>
          </cell>
        </row>
        <row r="1243">
          <cell r="A1243">
            <v>41239</v>
          </cell>
          <cell r="B1243">
            <v>1.2972999999999999</v>
          </cell>
        </row>
        <row r="1244">
          <cell r="A1244">
            <v>41238</v>
          </cell>
          <cell r="B1244">
            <v>1.2972999999999999</v>
          </cell>
        </row>
        <row r="1245">
          <cell r="A1245">
            <v>41237</v>
          </cell>
          <cell r="B1245">
            <v>1.2910999999999999</v>
          </cell>
        </row>
        <row r="1246">
          <cell r="A1246">
            <v>41236</v>
          </cell>
          <cell r="B1246">
            <v>1.2859</v>
          </cell>
        </row>
        <row r="1247">
          <cell r="A1247">
            <v>41235</v>
          </cell>
          <cell r="B1247">
            <v>1.2799</v>
          </cell>
        </row>
        <row r="1248">
          <cell r="A1248">
            <v>41234</v>
          </cell>
          <cell r="B1248">
            <v>1.2799</v>
          </cell>
        </row>
        <row r="1249">
          <cell r="A1249">
            <v>41233</v>
          </cell>
          <cell r="B1249">
            <v>1.2771999999999999</v>
          </cell>
        </row>
        <row r="1250">
          <cell r="A1250">
            <v>41232</v>
          </cell>
          <cell r="B1250">
            <v>1.274</v>
          </cell>
        </row>
        <row r="1251">
          <cell r="A1251">
            <v>41231</v>
          </cell>
          <cell r="B1251">
            <v>1.274</v>
          </cell>
        </row>
        <row r="1252">
          <cell r="A1252">
            <v>41230</v>
          </cell>
          <cell r="B1252">
            <v>1.2748999999999999</v>
          </cell>
        </row>
        <row r="1253">
          <cell r="A1253">
            <v>41229</v>
          </cell>
          <cell r="B1253">
            <v>1.2754000000000001</v>
          </cell>
        </row>
        <row r="1254">
          <cell r="A1254">
            <v>41228</v>
          </cell>
          <cell r="B1254">
            <v>1.2727999999999999</v>
          </cell>
        </row>
        <row r="1255">
          <cell r="A1255">
            <v>41227</v>
          </cell>
          <cell r="B1255">
            <v>1.2695000000000001</v>
          </cell>
        </row>
        <row r="1256">
          <cell r="A1256">
            <v>41226</v>
          </cell>
          <cell r="B1256">
            <v>1.2717000000000001</v>
          </cell>
        </row>
        <row r="1257">
          <cell r="A1257">
            <v>41225</v>
          </cell>
          <cell r="B1257">
            <v>1.2709999999999999</v>
          </cell>
        </row>
        <row r="1258">
          <cell r="A1258">
            <v>41224</v>
          </cell>
          <cell r="B1258">
            <v>1.2709999999999999</v>
          </cell>
        </row>
        <row r="1259">
          <cell r="A1259">
            <v>41223</v>
          </cell>
          <cell r="B1259">
            <v>1.2736000000000001</v>
          </cell>
        </row>
        <row r="1260">
          <cell r="A1260">
            <v>41222</v>
          </cell>
          <cell r="B1260">
            <v>1.2749999999999999</v>
          </cell>
        </row>
        <row r="1261">
          <cell r="A1261">
            <v>41221</v>
          </cell>
          <cell r="B1261">
            <v>1.2805</v>
          </cell>
        </row>
        <row r="1262">
          <cell r="A1262">
            <v>41220</v>
          </cell>
          <cell r="B1262">
            <v>1.2797000000000001</v>
          </cell>
        </row>
        <row r="1263">
          <cell r="A1263">
            <v>41219</v>
          </cell>
          <cell r="B1263">
            <v>1.2805</v>
          </cell>
        </row>
        <row r="1264">
          <cell r="A1264">
            <v>41218</v>
          </cell>
          <cell r="B1264">
            <v>1.2835000000000001</v>
          </cell>
        </row>
        <row r="1265">
          <cell r="A1265">
            <v>41217</v>
          </cell>
          <cell r="B1265">
            <v>1.2835000000000001</v>
          </cell>
        </row>
        <row r="1266">
          <cell r="A1266">
            <v>41216</v>
          </cell>
          <cell r="B1266">
            <v>1.2889999999999999</v>
          </cell>
        </row>
        <row r="1267">
          <cell r="A1267">
            <v>41215</v>
          </cell>
          <cell r="B1267">
            <v>1.2952999999999999</v>
          </cell>
        </row>
        <row r="1268">
          <cell r="A1268">
            <v>41214</v>
          </cell>
          <cell r="B1268">
            <v>1.2971999999999999</v>
          </cell>
        </row>
        <row r="1269">
          <cell r="A1269">
            <v>41213</v>
          </cell>
          <cell r="B1269">
            <v>1.2936000000000001</v>
          </cell>
        </row>
        <row r="1270">
          <cell r="A1270">
            <v>41212</v>
          </cell>
          <cell r="B1270">
            <v>1.2912999999999999</v>
          </cell>
        </row>
        <row r="1271">
          <cell r="A1271">
            <v>41211</v>
          </cell>
          <cell r="B1271">
            <v>1.2936000000000001</v>
          </cell>
        </row>
        <row r="1272">
          <cell r="A1272">
            <v>41210</v>
          </cell>
          <cell r="B1272">
            <v>1.2935000000000001</v>
          </cell>
        </row>
        <row r="1273">
          <cell r="A1273">
            <v>41209</v>
          </cell>
          <cell r="B1273">
            <v>1.2930999999999999</v>
          </cell>
        </row>
        <row r="1274">
          <cell r="A1274">
            <v>41208</v>
          </cell>
          <cell r="B1274">
            <v>1.2976000000000001</v>
          </cell>
        </row>
        <row r="1275">
          <cell r="A1275">
            <v>41207</v>
          </cell>
          <cell r="B1275">
            <v>1.2966</v>
          </cell>
        </row>
        <row r="1276">
          <cell r="A1276">
            <v>41206</v>
          </cell>
          <cell r="B1276">
            <v>1.3019000000000001</v>
          </cell>
        </row>
        <row r="1277">
          <cell r="A1277">
            <v>41205</v>
          </cell>
          <cell r="B1277">
            <v>1.3048</v>
          </cell>
        </row>
        <row r="1278">
          <cell r="A1278">
            <v>41204</v>
          </cell>
          <cell r="B1278">
            <v>1.3022</v>
          </cell>
        </row>
        <row r="1279">
          <cell r="A1279">
            <v>41203</v>
          </cell>
          <cell r="B1279">
            <v>1.3022</v>
          </cell>
        </row>
        <row r="1280">
          <cell r="A1280">
            <v>41202</v>
          </cell>
          <cell r="B1280">
            <v>1.3050999999999999</v>
          </cell>
        </row>
        <row r="1281">
          <cell r="A1281">
            <v>41201</v>
          </cell>
          <cell r="B1281">
            <v>1.31</v>
          </cell>
        </row>
        <row r="1282">
          <cell r="A1282">
            <v>41200</v>
          </cell>
          <cell r="B1282">
            <v>1.3109</v>
          </cell>
        </row>
        <row r="1283">
          <cell r="A1283">
            <v>41199</v>
          </cell>
          <cell r="B1283">
            <v>1.3002</v>
          </cell>
        </row>
        <row r="1284">
          <cell r="A1284">
            <v>41198</v>
          </cell>
          <cell r="B1284">
            <v>1.2938000000000001</v>
          </cell>
        </row>
        <row r="1285">
          <cell r="A1285">
            <v>41197</v>
          </cell>
          <cell r="B1285">
            <v>1.2949999999999999</v>
          </cell>
        </row>
        <row r="1286">
          <cell r="A1286">
            <v>41196</v>
          </cell>
          <cell r="B1286">
            <v>1.2949999999999999</v>
          </cell>
        </row>
        <row r="1287">
          <cell r="A1287">
            <v>41195</v>
          </cell>
          <cell r="B1287">
            <v>1.2949999999999999</v>
          </cell>
        </row>
        <row r="1288">
          <cell r="A1288">
            <v>41194</v>
          </cell>
          <cell r="B1288">
            <v>1.2890999999999999</v>
          </cell>
        </row>
        <row r="1289">
          <cell r="A1289">
            <v>41193</v>
          </cell>
          <cell r="B1289">
            <v>1.2875000000000001</v>
          </cell>
        </row>
        <row r="1290">
          <cell r="A1290">
            <v>41192</v>
          </cell>
          <cell r="B1290">
            <v>1.2937000000000001</v>
          </cell>
        </row>
        <row r="1291">
          <cell r="A1291">
            <v>41191</v>
          </cell>
          <cell r="B1291">
            <v>1.2982</v>
          </cell>
        </row>
        <row r="1292">
          <cell r="A1292">
            <v>41190</v>
          </cell>
          <cell r="B1292">
            <v>1.3035000000000001</v>
          </cell>
        </row>
        <row r="1293">
          <cell r="A1293">
            <v>41189</v>
          </cell>
          <cell r="B1293">
            <v>1.3036000000000001</v>
          </cell>
        </row>
        <row r="1294">
          <cell r="A1294">
            <v>41188</v>
          </cell>
          <cell r="B1294">
            <v>1.3022</v>
          </cell>
        </row>
        <row r="1295">
          <cell r="A1295">
            <v>41187</v>
          </cell>
          <cell r="B1295">
            <v>1.2956000000000001</v>
          </cell>
        </row>
        <row r="1296">
          <cell r="A1296">
            <v>41186</v>
          </cell>
          <cell r="B1296">
            <v>1.2907</v>
          </cell>
        </row>
        <row r="1297">
          <cell r="A1297">
            <v>41185</v>
          </cell>
          <cell r="B1297">
            <v>1.2911999999999999</v>
          </cell>
        </row>
        <row r="1298">
          <cell r="A1298">
            <v>41184</v>
          </cell>
          <cell r="B1298">
            <v>1.2865</v>
          </cell>
        </row>
        <row r="1299">
          <cell r="A1299">
            <v>41183</v>
          </cell>
          <cell r="B1299">
            <v>1.2854000000000001</v>
          </cell>
        </row>
        <row r="1300">
          <cell r="A1300">
            <v>41182</v>
          </cell>
          <cell r="B1300">
            <v>1.2855000000000001</v>
          </cell>
        </row>
        <row r="1301">
          <cell r="A1301">
            <v>41181</v>
          </cell>
          <cell r="B1301">
            <v>1.2907</v>
          </cell>
        </row>
        <row r="1302">
          <cell r="A1302">
            <v>41180</v>
          </cell>
          <cell r="B1302">
            <v>1.288</v>
          </cell>
        </row>
        <row r="1303">
          <cell r="A1303">
            <v>41179</v>
          </cell>
          <cell r="B1303">
            <v>1.2874000000000001</v>
          </cell>
        </row>
        <row r="1304">
          <cell r="A1304">
            <v>41178</v>
          </cell>
          <cell r="B1304">
            <v>1.2929999999999999</v>
          </cell>
        </row>
        <row r="1305">
          <cell r="A1305">
            <v>41177</v>
          </cell>
          <cell r="B1305">
            <v>1.2934000000000001</v>
          </cell>
        </row>
        <row r="1306">
          <cell r="A1306">
            <v>41176</v>
          </cell>
          <cell r="B1306">
            <v>1.2977000000000001</v>
          </cell>
        </row>
        <row r="1307">
          <cell r="A1307">
            <v>41175</v>
          </cell>
          <cell r="B1307">
            <v>1.2978000000000001</v>
          </cell>
        </row>
        <row r="1308">
          <cell r="A1308">
            <v>41174</v>
          </cell>
          <cell r="B1308">
            <v>1.2988999999999999</v>
          </cell>
        </row>
        <row r="1309">
          <cell r="A1309">
            <v>41173</v>
          </cell>
          <cell r="B1309">
            <v>1.2984</v>
          </cell>
        </row>
        <row r="1310">
          <cell r="A1310">
            <v>41172</v>
          </cell>
          <cell r="B1310">
            <v>1.3046</v>
          </cell>
        </row>
        <row r="1311">
          <cell r="A1311">
            <v>41171</v>
          </cell>
          <cell r="B1311">
            <v>1.3076000000000001</v>
          </cell>
        </row>
        <row r="1312">
          <cell r="A1312">
            <v>41170</v>
          </cell>
          <cell r="B1312">
            <v>1.3118000000000001</v>
          </cell>
        </row>
        <row r="1313">
          <cell r="A1313">
            <v>41169</v>
          </cell>
          <cell r="B1313">
            <v>1.3125</v>
          </cell>
        </row>
        <row r="1314">
          <cell r="A1314">
            <v>41168</v>
          </cell>
          <cell r="B1314">
            <v>1.3126</v>
          </cell>
        </row>
        <row r="1315">
          <cell r="A1315">
            <v>41167</v>
          </cell>
          <cell r="B1315">
            <v>1.306</v>
          </cell>
        </row>
        <row r="1316">
          <cell r="A1316">
            <v>41166</v>
          </cell>
          <cell r="B1316">
            <v>1.2921</v>
          </cell>
        </row>
        <row r="1317">
          <cell r="A1317">
            <v>41165</v>
          </cell>
          <cell r="B1317">
            <v>1.288</v>
          </cell>
        </row>
        <row r="1318">
          <cell r="A1318">
            <v>41164</v>
          </cell>
          <cell r="B1318">
            <v>1.2802</v>
          </cell>
        </row>
        <row r="1319">
          <cell r="A1319">
            <v>41163</v>
          </cell>
          <cell r="B1319">
            <v>1.2785</v>
          </cell>
        </row>
        <row r="1320">
          <cell r="A1320">
            <v>41162</v>
          </cell>
          <cell r="B1320">
            <v>1.2813000000000001</v>
          </cell>
        </row>
        <row r="1321">
          <cell r="A1321">
            <v>41161</v>
          </cell>
          <cell r="B1321">
            <v>1.2814000000000001</v>
          </cell>
        </row>
        <row r="1322">
          <cell r="A1322">
            <v>41160</v>
          </cell>
          <cell r="B1322">
            <v>1.2699</v>
          </cell>
        </row>
        <row r="1323">
          <cell r="A1323">
            <v>41159</v>
          </cell>
          <cell r="B1323">
            <v>1.2614000000000001</v>
          </cell>
        </row>
        <row r="1324">
          <cell r="A1324">
            <v>41158</v>
          </cell>
          <cell r="B1324">
            <v>1.2561</v>
          </cell>
        </row>
        <row r="1325">
          <cell r="A1325">
            <v>41157</v>
          </cell>
          <cell r="B1325">
            <v>1.2589999999999999</v>
          </cell>
        </row>
        <row r="1326">
          <cell r="A1326">
            <v>41156</v>
          </cell>
          <cell r="B1326">
            <v>1.2578</v>
          </cell>
        </row>
        <row r="1327">
          <cell r="A1327">
            <v>41155</v>
          </cell>
          <cell r="B1327">
            <v>1.2573000000000001</v>
          </cell>
        </row>
        <row r="1328">
          <cell r="A1328">
            <v>41154</v>
          </cell>
          <cell r="B1328">
            <v>1.2573000000000001</v>
          </cell>
        </row>
        <row r="1329">
          <cell r="A1329">
            <v>41153</v>
          </cell>
          <cell r="B1329">
            <v>1.2546999999999999</v>
          </cell>
        </row>
        <row r="1330">
          <cell r="A1330">
            <v>41152</v>
          </cell>
          <cell r="B1330">
            <v>1.2531000000000001</v>
          </cell>
        </row>
        <row r="1331">
          <cell r="A1331">
            <v>41151</v>
          </cell>
          <cell r="B1331">
            <v>1.2548999999999999</v>
          </cell>
        </row>
        <row r="1332">
          <cell r="A1332">
            <v>41150</v>
          </cell>
          <cell r="B1332">
            <v>1.2524</v>
          </cell>
        </row>
        <row r="1333">
          <cell r="A1333">
            <v>41149</v>
          </cell>
          <cell r="B1333">
            <v>1.2513000000000001</v>
          </cell>
        </row>
        <row r="1334">
          <cell r="A1334">
            <v>41148</v>
          </cell>
          <cell r="B1334">
            <v>1.2509999999999999</v>
          </cell>
        </row>
        <row r="1335">
          <cell r="A1335">
            <v>41147</v>
          </cell>
          <cell r="B1335">
            <v>1.2509999999999999</v>
          </cell>
        </row>
        <row r="1336">
          <cell r="A1336">
            <v>41146</v>
          </cell>
          <cell r="B1336">
            <v>1.2538</v>
          </cell>
        </row>
        <row r="1337">
          <cell r="A1337">
            <v>41145</v>
          </cell>
          <cell r="B1337">
            <v>1.2549999999999999</v>
          </cell>
        </row>
        <row r="1338">
          <cell r="A1338">
            <v>41144</v>
          </cell>
          <cell r="B1338">
            <v>1.2471000000000001</v>
          </cell>
        </row>
        <row r="1339">
          <cell r="A1339">
            <v>41143</v>
          </cell>
          <cell r="B1339">
            <v>1.2406999999999999</v>
          </cell>
        </row>
        <row r="1340">
          <cell r="A1340">
            <v>41142</v>
          </cell>
          <cell r="B1340">
            <v>1.2335</v>
          </cell>
        </row>
        <row r="1341">
          <cell r="A1341">
            <v>41141</v>
          </cell>
          <cell r="B1341">
            <v>1.2332000000000001</v>
          </cell>
        </row>
        <row r="1342">
          <cell r="A1342">
            <v>41140</v>
          </cell>
          <cell r="B1342">
            <v>1.2331000000000001</v>
          </cell>
        </row>
        <row r="1343">
          <cell r="A1343">
            <v>41139</v>
          </cell>
          <cell r="B1343">
            <v>1.2343999999999999</v>
          </cell>
        </row>
        <row r="1344">
          <cell r="A1344">
            <v>41138</v>
          </cell>
          <cell r="B1344">
            <v>1.2306999999999999</v>
          </cell>
        </row>
        <row r="1345">
          <cell r="A1345">
            <v>41137</v>
          </cell>
          <cell r="B1345">
            <v>1.2305999999999999</v>
          </cell>
        </row>
        <row r="1346">
          <cell r="A1346">
            <v>41136</v>
          </cell>
          <cell r="B1346">
            <v>1.2343</v>
          </cell>
        </row>
        <row r="1347">
          <cell r="A1347">
            <v>41135</v>
          </cell>
          <cell r="B1347">
            <v>1.2312000000000001</v>
          </cell>
        </row>
        <row r="1348">
          <cell r="A1348">
            <v>41134</v>
          </cell>
          <cell r="B1348">
            <v>1.2286999999999999</v>
          </cell>
        </row>
        <row r="1349">
          <cell r="A1349">
            <v>41133</v>
          </cell>
          <cell r="B1349">
            <v>1.2285999999999999</v>
          </cell>
        </row>
        <row r="1350">
          <cell r="A1350">
            <v>41132</v>
          </cell>
          <cell r="B1350">
            <v>1.2286999999999999</v>
          </cell>
        </row>
        <row r="1351">
          <cell r="A1351">
            <v>41131</v>
          </cell>
          <cell r="B1351">
            <v>1.2335</v>
          </cell>
        </row>
        <row r="1352">
          <cell r="A1352">
            <v>41130</v>
          </cell>
          <cell r="B1352">
            <v>1.2372000000000001</v>
          </cell>
        </row>
        <row r="1353">
          <cell r="A1353">
            <v>41129</v>
          </cell>
          <cell r="B1353">
            <v>1.2406999999999999</v>
          </cell>
        </row>
        <row r="1354">
          <cell r="A1354">
            <v>41128</v>
          </cell>
          <cell r="B1354">
            <v>1.2390000000000001</v>
          </cell>
        </row>
        <row r="1355">
          <cell r="A1355">
            <v>41127</v>
          </cell>
          <cell r="B1355">
            <v>1.2383999999999999</v>
          </cell>
        </row>
        <row r="1356">
          <cell r="A1356">
            <v>41126</v>
          </cell>
          <cell r="B1356">
            <v>1.2383999999999999</v>
          </cell>
        </row>
        <row r="1357">
          <cell r="A1357">
            <v>41125</v>
          </cell>
          <cell r="B1357">
            <v>1.2253000000000001</v>
          </cell>
        </row>
        <row r="1358">
          <cell r="A1358">
            <v>41124</v>
          </cell>
          <cell r="B1358">
            <v>1.2225999999999999</v>
          </cell>
        </row>
        <row r="1359">
          <cell r="A1359">
            <v>41123</v>
          </cell>
          <cell r="B1359">
            <v>1.2294</v>
          </cell>
        </row>
        <row r="1360">
          <cell r="A1360">
            <v>41122</v>
          </cell>
          <cell r="B1360">
            <v>1.2282</v>
          </cell>
        </row>
        <row r="1361">
          <cell r="A1361">
            <v>41121</v>
          </cell>
          <cell r="B1361">
            <v>1.2274</v>
          </cell>
        </row>
        <row r="1362">
          <cell r="A1362">
            <v>41120</v>
          </cell>
          <cell r="B1362">
            <v>1.2317</v>
          </cell>
        </row>
        <row r="1363">
          <cell r="A1363">
            <v>41119</v>
          </cell>
          <cell r="B1363">
            <v>1.2318</v>
          </cell>
        </row>
        <row r="1364">
          <cell r="A1364">
            <v>41118</v>
          </cell>
          <cell r="B1364">
            <v>1.23</v>
          </cell>
        </row>
        <row r="1365">
          <cell r="A1365">
            <v>41117</v>
          </cell>
          <cell r="B1365">
            <v>1.2201</v>
          </cell>
        </row>
        <row r="1366">
          <cell r="A1366">
            <v>41116</v>
          </cell>
          <cell r="B1366">
            <v>1.2107000000000001</v>
          </cell>
        </row>
        <row r="1367">
          <cell r="A1367">
            <v>41115</v>
          </cell>
          <cell r="B1367">
            <v>1.2099</v>
          </cell>
        </row>
        <row r="1368">
          <cell r="A1368">
            <v>41114</v>
          </cell>
          <cell r="B1368">
            <v>1.2115</v>
          </cell>
        </row>
        <row r="1369">
          <cell r="A1369">
            <v>41113</v>
          </cell>
          <cell r="B1369">
            <v>1.2151000000000001</v>
          </cell>
        </row>
        <row r="1370">
          <cell r="A1370">
            <v>41112</v>
          </cell>
          <cell r="B1370">
            <v>1.2154</v>
          </cell>
        </row>
        <row r="1371">
          <cell r="A1371">
            <v>41111</v>
          </cell>
          <cell r="B1371">
            <v>1.2224999999999999</v>
          </cell>
        </row>
        <row r="1372">
          <cell r="A1372">
            <v>41110</v>
          </cell>
          <cell r="B1372">
            <v>1.228</v>
          </cell>
        </row>
        <row r="1373">
          <cell r="A1373">
            <v>41109</v>
          </cell>
          <cell r="B1373">
            <v>1.2271000000000001</v>
          </cell>
        </row>
        <row r="1374">
          <cell r="A1374">
            <v>41108</v>
          </cell>
          <cell r="B1374">
            <v>1.2277</v>
          </cell>
        </row>
        <row r="1375">
          <cell r="A1375">
            <v>41107</v>
          </cell>
          <cell r="B1375">
            <v>1.2238</v>
          </cell>
        </row>
        <row r="1376">
          <cell r="A1376">
            <v>41106</v>
          </cell>
          <cell r="B1376">
            <v>1.2248000000000001</v>
          </cell>
        </row>
        <row r="1377">
          <cell r="A1377">
            <v>41105</v>
          </cell>
          <cell r="B1377">
            <v>1.2246999999999999</v>
          </cell>
        </row>
        <row r="1378">
          <cell r="A1378">
            <v>41104</v>
          </cell>
          <cell r="B1378">
            <v>1.2210000000000001</v>
          </cell>
        </row>
        <row r="1379">
          <cell r="A1379">
            <v>41103</v>
          </cell>
          <cell r="B1379">
            <v>1.2214</v>
          </cell>
        </row>
        <row r="1380">
          <cell r="A1380">
            <v>41102</v>
          </cell>
          <cell r="B1380">
            <v>1.2257</v>
          </cell>
        </row>
        <row r="1381">
          <cell r="A1381">
            <v>41101</v>
          </cell>
          <cell r="B1381">
            <v>1.2286999999999999</v>
          </cell>
        </row>
        <row r="1382">
          <cell r="A1382">
            <v>41100</v>
          </cell>
          <cell r="B1382">
            <v>1.2292000000000001</v>
          </cell>
        </row>
        <row r="1383">
          <cell r="A1383">
            <v>41099</v>
          </cell>
          <cell r="B1383">
            <v>1.2281</v>
          </cell>
        </row>
        <row r="1384">
          <cell r="A1384">
            <v>41098</v>
          </cell>
          <cell r="B1384">
            <v>1.2283999999999999</v>
          </cell>
        </row>
        <row r="1385">
          <cell r="A1385">
            <v>41097</v>
          </cell>
          <cell r="B1385">
            <v>1.2352000000000001</v>
          </cell>
        </row>
        <row r="1386">
          <cell r="A1386">
            <v>41096</v>
          </cell>
          <cell r="B1386">
            <v>1.2471000000000001</v>
          </cell>
        </row>
        <row r="1387">
          <cell r="A1387">
            <v>41095</v>
          </cell>
          <cell r="B1387">
            <v>1.2569999999999999</v>
          </cell>
        </row>
        <row r="1388">
          <cell r="A1388">
            <v>41094</v>
          </cell>
          <cell r="B1388">
            <v>1.2592000000000001</v>
          </cell>
        </row>
        <row r="1389">
          <cell r="A1389">
            <v>41093</v>
          </cell>
          <cell r="B1389">
            <v>1.2617</v>
          </cell>
        </row>
        <row r="1390">
          <cell r="A1390">
            <v>41092</v>
          </cell>
          <cell r="B1390">
            <v>1.266</v>
          </cell>
        </row>
        <row r="1391">
          <cell r="A1391">
            <v>41091</v>
          </cell>
          <cell r="B1391">
            <v>1.266</v>
          </cell>
        </row>
        <row r="1392">
          <cell r="A1392">
            <v>41090</v>
          </cell>
          <cell r="B1392">
            <v>1.2577</v>
          </cell>
        </row>
        <row r="1393">
          <cell r="A1393">
            <v>41089</v>
          </cell>
          <cell r="B1393">
            <v>1.2459</v>
          </cell>
        </row>
        <row r="1394">
          <cell r="A1394">
            <v>41088</v>
          </cell>
          <cell r="B1394">
            <v>1.2483</v>
          </cell>
        </row>
        <row r="1395">
          <cell r="A1395">
            <v>41087</v>
          </cell>
          <cell r="B1395">
            <v>1.2498</v>
          </cell>
        </row>
        <row r="1396">
          <cell r="A1396">
            <v>41086</v>
          </cell>
          <cell r="B1396">
            <v>1.2511000000000001</v>
          </cell>
        </row>
        <row r="1397">
          <cell r="A1397">
            <v>41085</v>
          </cell>
          <cell r="B1397">
            <v>1.2563</v>
          </cell>
        </row>
        <row r="1398">
          <cell r="A1398">
            <v>41084</v>
          </cell>
          <cell r="B1398">
            <v>1.2565</v>
          </cell>
        </row>
        <row r="1399">
          <cell r="A1399">
            <v>41083</v>
          </cell>
          <cell r="B1399">
            <v>1.2552000000000001</v>
          </cell>
        </row>
        <row r="1400">
          <cell r="A1400">
            <v>41082</v>
          </cell>
          <cell r="B1400">
            <v>1.2643</v>
          </cell>
        </row>
        <row r="1401">
          <cell r="A1401">
            <v>41081</v>
          </cell>
          <cell r="B1401">
            <v>1.2687999999999999</v>
          </cell>
        </row>
        <row r="1402">
          <cell r="A1402">
            <v>41080</v>
          </cell>
          <cell r="B1402">
            <v>1.2628999999999999</v>
          </cell>
        </row>
        <row r="1403">
          <cell r="A1403">
            <v>41079</v>
          </cell>
          <cell r="B1403">
            <v>1.2647999999999999</v>
          </cell>
        </row>
        <row r="1404">
          <cell r="A1404">
            <v>41078</v>
          </cell>
          <cell r="B1404">
            <v>1.2639</v>
          </cell>
        </row>
        <row r="1405">
          <cell r="A1405">
            <v>41077</v>
          </cell>
          <cell r="B1405">
            <v>1.2633000000000001</v>
          </cell>
        </row>
        <row r="1406">
          <cell r="A1406">
            <v>41076</v>
          </cell>
          <cell r="B1406">
            <v>1.2627999999999999</v>
          </cell>
        </row>
        <row r="1407">
          <cell r="A1407">
            <v>41075</v>
          </cell>
          <cell r="B1407">
            <v>1.2579</v>
          </cell>
        </row>
        <row r="1408">
          <cell r="A1408">
            <v>41074</v>
          </cell>
          <cell r="B1408">
            <v>1.2531000000000001</v>
          </cell>
        </row>
        <row r="1409">
          <cell r="A1409">
            <v>41073</v>
          </cell>
          <cell r="B1409">
            <v>1.2490000000000001</v>
          </cell>
        </row>
        <row r="1410">
          <cell r="A1410">
            <v>41072</v>
          </cell>
          <cell r="B1410">
            <v>1.2579</v>
          </cell>
        </row>
        <row r="1411">
          <cell r="A1411">
            <v>41071</v>
          </cell>
          <cell r="B1411">
            <v>1.2534000000000001</v>
          </cell>
        </row>
        <row r="1412">
          <cell r="A1412">
            <v>41070</v>
          </cell>
          <cell r="B1412">
            <v>1.2505999999999999</v>
          </cell>
        </row>
        <row r="1413">
          <cell r="A1413">
            <v>41069</v>
          </cell>
          <cell r="B1413">
            <v>1.2502</v>
          </cell>
        </row>
        <row r="1414">
          <cell r="A1414">
            <v>41068</v>
          </cell>
          <cell r="B1414">
            <v>1.2574000000000001</v>
          </cell>
        </row>
        <row r="1415">
          <cell r="A1415">
            <v>41067</v>
          </cell>
          <cell r="B1415">
            <v>1.2501</v>
          </cell>
        </row>
        <row r="1416">
          <cell r="A1416">
            <v>41066</v>
          </cell>
          <cell r="B1416">
            <v>1.2473000000000001</v>
          </cell>
        </row>
        <row r="1417">
          <cell r="A1417">
            <v>41065</v>
          </cell>
          <cell r="B1417">
            <v>1.2439</v>
          </cell>
        </row>
        <row r="1418">
          <cell r="A1418">
            <v>41064</v>
          </cell>
          <cell r="B1418">
            <v>1.2414000000000001</v>
          </cell>
        </row>
        <row r="1419">
          <cell r="A1419">
            <v>41063</v>
          </cell>
          <cell r="B1419">
            <v>1.2428999999999999</v>
          </cell>
        </row>
        <row r="1420">
          <cell r="A1420">
            <v>41062</v>
          </cell>
          <cell r="B1420">
            <v>1.2363</v>
          </cell>
        </row>
        <row r="1421">
          <cell r="A1421">
            <v>41061</v>
          </cell>
          <cell r="B1421">
            <v>1.2381</v>
          </cell>
        </row>
        <row r="1422">
          <cell r="A1422">
            <v>41060</v>
          </cell>
          <cell r="B1422">
            <v>1.244</v>
          </cell>
        </row>
        <row r="1423">
          <cell r="A1423">
            <v>41059</v>
          </cell>
          <cell r="B1423">
            <v>1.2524999999999999</v>
          </cell>
        </row>
        <row r="1424">
          <cell r="A1424">
            <v>41058</v>
          </cell>
          <cell r="B1424">
            <v>1.2567999999999999</v>
          </cell>
        </row>
        <row r="1425">
          <cell r="A1425">
            <v>41057</v>
          </cell>
          <cell r="B1425">
            <v>1.2526999999999999</v>
          </cell>
        </row>
        <row r="1426">
          <cell r="A1426">
            <v>41056</v>
          </cell>
          <cell r="B1426">
            <v>1.2514000000000001</v>
          </cell>
        </row>
        <row r="1427">
          <cell r="A1427">
            <v>41055</v>
          </cell>
          <cell r="B1427">
            <v>1.2539</v>
          </cell>
        </row>
        <row r="1428">
          <cell r="A1428">
            <v>41054</v>
          </cell>
          <cell r="B1428">
            <v>1.2567999999999999</v>
          </cell>
        </row>
        <row r="1429">
          <cell r="A1429">
            <v>41053</v>
          </cell>
          <cell r="B1429">
            <v>1.2638</v>
          </cell>
        </row>
        <row r="1430">
          <cell r="A1430">
            <v>41052</v>
          </cell>
          <cell r="B1430">
            <v>1.2767999999999999</v>
          </cell>
        </row>
        <row r="1431">
          <cell r="A1431">
            <v>41051</v>
          </cell>
          <cell r="B1431">
            <v>1.2777000000000001</v>
          </cell>
        </row>
        <row r="1432">
          <cell r="A1432">
            <v>41050</v>
          </cell>
          <cell r="B1432">
            <v>1.2764</v>
          </cell>
        </row>
        <row r="1433">
          <cell r="A1433">
            <v>41049</v>
          </cell>
          <cell r="B1433">
            <v>1.2766</v>
          </cell>
        </row>
        <row r="1434">
          <cell r="A1434">
            <v>41048</v>
          </cell>
          <cell r="B1434">
            <v>1.2702</v>
          </cell>
        </row>
        <row r="1435">
          <cell r="A1435">
            <v>41047</v>
          </cell>
          <cell r="B1435">
            <v>1.2718</v>
          </cell>
        </row>
        <row r="1436">
          <cell r="A1436">
            <v>41046</v>
          </cell>
          <cell r="B1436">
            <v>1.2724</v>
          </cell>
        </row>
        <row r="1437">
          <cell r="A1437">
            <v>41045</v>
          </cell>
          <cell r="B1437">
            <v>1.2810999999999999</v>
          </cell>
        </row>
        <row r="1438">
          <cell r="A1438">
            <v>41044</v>
          </cell>
          <cell r="B1438">
            <v>1.2868999999999999</v>
          </cell>
        </row>
        <row r="1439">
          <cell r="A1439">
            <v>41043</v>
          </cell>
          <cell r="B1439">
            <v>1.2912999999999999</v>
          </cell>
        </row>
        <row r="1440">
          <cell r="A1440">
            <v>41042</v>
          </cell>
          <cell r="B1440">
            <v>1.2912999999999999</v>
          </cell>
        </row>
        <row r="1441">
          <cell r="A1441">
            <v>41041</v>
          </cell>
          <cell r="B1441">
            <v>1.2929999999999999</v>
          </cell>
        </row>
        <row r="1442">
          <cell r="A1442">
            <v>41040</v>
          </cell>
          <cell r="B1442">
            <v>1.2948</v>
          </cell>
        </row>
        <row r="1443">
          <cell r="A1443">
            <v>41039</v>
          </cell>
          <cell r="B1443">
            <v>1.2968</v>
          </cell>
        </row>
        <row r="1444">
          <cell r="A1444">
            <v>41038</v>
          </cell>
          <cell r="B1444">
            <v>1.3025</v>
          </cell>
        </row>
        <row r="1445">
          <cell r="A1445">
            <v>41037</v>
          </cell>
          <cell r="B1445">
            <v>1.3017000000000001</v>
          </cell>
        </row>
        <row r="1446">
          <cell r="A1446">
            <v>41036</v>
          </cell>
          <cell r="B1446">
            <v>1.3071999999999999</v>
          </cell>
        </row>
        <row r="1447">
          <cell r="A1447">
            <v>41035</v>
          </cell>
          <cell r="B1447">
            <v>1.3079000000000001</v>
          </cell>
        </row>
        <row r="1448">
          <cell r="A1448">
            <v>41034</v>
          </cell>
          <cell r="B1448">
            <v>1.3130999999999999</v>
          </cell>
        </row>
        <row r="1449">
          <cell r="A1449">
            <v>41033</v>
          </cell>
          <cell r="B1449">
            <v>1.3146</v>
          </cell>
        </row>
        <row r="1450">
          <cell r="A1450">
            <v>41032</v>
          </cell>
          <cell r="B1450">
            <v>1.3186</v>
          </cell>
        </row>
        <row r="1451">
          <cell r="A1451">
            <v>41031</v>
          </cell>
          <cell r="B1451">
            <v>1.3244</v>
          </cell>
        </row>
        <row r="1452">
          <cell r="A1452">
            <v>41030</v>
          </cell>
          <cell r="B1452">
            <v>1.3234999999999999</v>
          </cell>
        </row>
        <row r="1453">
          <cell r="A1453">
            <v>41029</v>
          </cell>
          <cell r="B1453">
            <v>1.3246</v>
          </cell>
        </row>
        <row r="1454">
          <cell r="A1454">
            <v>41028</v>
          </cell>
          <cell r="B1454">
            <v>1.325</v>
          </cell>
        </row>
        <row r="1455">
          <cell r="A1455">
            <v>41027</v>
          </cell>
          <cell r="B1455">
            <v>1.3218000000000001</v>
          </cell>
        </row>
        <row r="1456">
          <cell r="A1456">
            <v>41026</v>
          </cell>
          <cell r="B1456">
            <v>1.3227</v>
          </cell>
        </row>
        <row r="1457">
          <cell r="A1457">
            <v>41025</v>
          </cell>
          <cell r="B1457">
            <v>1.3204</v>
          </cell>
        </row>
        <row r="1458">
          <cell r="A1458">
            <v>41024</v>
          </cell>
          <cell r="B1458">
            <v>1.3170999999999999</v>
          </cell>
        </row>
        <row r="1459">
          <cell r="A1459">
            <v>41023</v>
          </cell>
          <cell r="B1459">
            <v>1.3161</v>
          </cell>
        </row>
        <row r="1460">
          <cell r="A1460">
            <v>41022</v>
          </cell>
          <cell r="B1460">
            <v>1.3203</v>
          </cell>
        </row>
        <row r="1461">
          <cell r="A1461">
            <v>41021</v>
          </cell>
          <cell r="B1461">
            <v>1.3211999999999999</v>
          </cell>
        </row>
        <row r="1462">
          <cell r="A1462">
            <v>41020</v>
          </cell>
          <cell r="B1462">
            <v>1.3171999999999999</v>
          </cell>
        </row>
        <row r="1463">
          <cell r="A1463">
            <v>41019</v>
          </cell>
          <cell r="B1463">
            <v>1.3121</v>
          </cell>
        </row>
        <row r="1464">
          <cell r="A1464">
            <v>41018</v>
          </cell>
          <cell r="B1464">
            <v>1.3109999999999999</v>
          </cell>
        </row>
        <row r="1465">
          <cell r="A1465">
            <v>41017</v>
          </cell>
          <cell r="B1465">
            <v>1.3128</v>
          </cell>
        </row>
        <row r="1466">
          <cell r="A1466">
            <v>41016</v>
          </cell>
          <cell r="B1466">
            <v>1.3051999999999999</v>
          </cell>
        </row>
        <row r="1467">
          <cell r="A1467">
            <v>41015</v>
          </cell>
          <cell r="B1467">
            <v>1.3071999999999999</v>
          </cell>
        </row>
        <row r="1468">
          <cell r="A1468">
            <v>41014</v>
          </cell>
          <cell r="B1468">
            <v>1.3072999999999999</v>
          </cell>
        </row>
        <row r="1469">
          <cell r="A1469">
            <v>41013</v>
          </cell>
          <cell r="B1469">
            <v>1.3142</v>
          </cell>
        </row>
        <row r="1470">
          <cell r="A1470">
            <v>41012</v>
          </cell>
          <cell r="B1470">
            <v>1.3145</v>
          </cell>
        </row>
        <row r="1471">
          <cell r="A1471">
            <v>41011</v>
          </cell>
          <cell r="B1471">
            <v>1.3105</v>
          </cell>
        </row>
        <row r="1472">
          <cell r="A1472">
            <v>41010</v>
          </cell>
          <cell r="B1472">
            <v>1.3099000000000001</v>
          </cell>
        </row>
        <row r="1473">
          <cell r="A1473">
            <v>41009</v>
          </cell>
          <cell r="B1473">
            <v>1.3079000000000001</v>
          </cell>
        </row>
        <row r="1474">
          <cell r="A1474">
            <v>41008</v>
          </cell>
          <cell r="B1474">
            <v>1.3090999999999999</v>
          </cell>
        </row>
        <row r="1475">
          <cell r="A1475">
            <v>41007</v>
          </cell>
          <cell r="B1475">
            <v>1.3089999999999999</v>
          </cell>
        </row>
        <row r="1476">
          <cell r="A1476">
            <v>41006</v>
          </cell>
          <cell r="B1476">
            <v>1.3075000000000001</v>
          </cell>
        </row>
        <row r="1477">
          <cell r="A1477">
            <v>41005</v>
          </cell>
          <cell r="B1477">
            <v>1.3105</v>
          </cell>
        </row>
        <row r="1478">
          <cell r="A1478">
            <v>41004</v>
          </cell>
          <cell r="B1478">
            <v>1.3173999999999999</v>
          </cell>
        </row>
        <row r="1479">
          <cell r="A1479">
            <v>41003</v>
          </cell>
          <cell r="B1479">
            <v>1.3321000000000001</v>
          </cell>
        </row>
        <row r="1480">
          <cell r="A1480">
            <v>41002</v>
          </cell>
          <cell r="B1480">
            <v>1.3337000000000001</v>
          </cell>
        </row>
        <row r="1481">
          <cell r="A1481">
            <v>41001</v>
          </cell>
          <cell r="B1481">
            <v>1.3339000000000001</v>
          </cell>
        </row>
        <row r="1482">
          <cell r="A1482">
            <v>41000</v>
          </cell>
          <cell r="B1482">
            <v>1.3337000000000001</v>
          </cell>
        </row>
        <row r="1483">
          <cell r="A1483">
            <v>40999</v>
          </cell>
          <cell r="B1483">
            <v>1.3338000000000001</v>
          </cell>
        </row>
        <row r="1484">
          <cell r="A1484">
            <v>40998</v>
          </cell>
          <cell r="B1484">
            <v>1.3301000000000001</v>
          </cell>
        </row>
        <row r="1485">
          <cell r="A1485">
            <v>40997</v>
          </cell>
          <cell r="B1485">
            <v>1.3325</v>
          </cell>
        </row>
        <row r="1486">
          <cell r="A1486">
            <v>40996</v>
          </cell>
          <cell r="B1486">
            <v>1.3345</v>
          </cell>
        </row>
        <row r="1487">
          <cell r="A1487">
            <v>40995</v>
          </cell>
          <cell r="B1487">
            <v>1.3283</v>
          </cell>
        </row>
        <row r="1488">
          <cell r="A1488">
            <v>40994</v>
          </cell>
          <cell r="B1488">
            <v>1.3265</v>
          </cell>
        </row>
        <row r="1489">
          <cell r="A1489">
            <v>40993</v>
          </cell>
          <cell r="B1489">
            <v>1.3265</v>
          </cell>
        </row>
        <row r="1490">
          <cell r="A1490">
            <v>40992</v>
          </cell>
          <cell r="B1490">
            <v>1.3231999999999999</v>
          </cell>
        </row>
        <row r="1491">
          <cell r="A1491">
            <v>40991</v>
          </cell>
          <cell r="B1491">
            <v>1.3198000000000001</v>
          </cell>
        </row>
        <row r="1492">
          <cell r="A1492">
            <v>40990</v>
          </cell>
          <cell r="B1492">
            <v>1.3240000000000001</v>
          </cell>
        </row>
        <row r="1493">
          <cell r="A1493">
            <v>40989</v>
          </cell>
          <cell r="B1493">
            <v>1.3224</v>
          </cell>
        </row>
        <row r="1494">
          <cell r="A1494">
            <v>40988</v>
          </cell>
          <cell r="B1494">
            <v>1.3184</v>
          </cell>
        </row>
        <row r="1495">
          <cell r="A1495">
            <v>40987</v>
          </cell>
          <cell r="B1495">
            <v>1.3170999999999999</v>
          </cell>
        </row>
        <row r="1496">
          <cell r="A1496">
            <v>40986</v>
          </cell>
          <cell r="B1496">
            <v>1.3170999999999999</v>
          </cell>
        </row>
        <row r="1497">
          <cell r="A1497">
            <v>40985</v>
          </cell>
          <cell r="B1497">
            <v>1.3108</v>
          </cell>
        </row>
        <row r="1498">
          <cell r="A1498">
            <v>40984</v>
          </cell>
          <cell r="B1498">
            <v>1.3050999999999999</v>
          </cell>
        </row>
        <row r="1499">
          <cell r="A1499">
            <v>40983</v>
          </cell>
          <cell r="B1499">
            <v>1.3053999999999999</v>
          </cell>
        </row>
        <row r="1500">
          <cell r="A1500">
            <v>40982</v>
          </cell>
          <cell r="B1500">
            <v>1.3129999999999999</v>
          </cell>
        </row>
        <row r="1501">
          <cell r="A1501">
            <v>40981</v>
          </cell>
          <cell r="B1501">
            <v>1.3117000000000001</v>
          </cell>
        </row>
        <row r="1502">
          <cell r="A1502">
            <v>40980</v>
          </cell>
          <cell r="B1502">
            <v>1.3117000000000001</v>
          </cell>
        </row>
        <row r="1503">
          <cell r="A1503">
            <v>40979</v>
          </cell>
          <cell r="B1503">
            <v>1.3119000000000001</v>
          </cell>
        </row>
        <row r="1504">
          <cell r="A1504">
            <v>40978</v>
          </cell>
          <cell r="B1504">
            <v>1.3207</v>
          </cell>
        </row>
        <row r="1505">
          <cell r="A1505">
            <v>40977</v>
          </cell>
          <cell r="B1505">
            <v>1.3201000000000001</v>
          </cell>
        </row>
        <row r="1506">
          <cell r="A1506">
            <v>40976</v>
          </cell>
          <cell r="B1506">
            <v>1.3133999999999999</v>
          </cell>
        </row>
        <row r="1507">
          <cell r="A1507">
            <v>40975</v>
          </cell>
          <cell r="B1507">
            <v>1.3169999999999999</v>
          </cell>
        </row>
        <row r="1508">
          <cell r="A1508">
            <v>40974</v>
          </cell>
          <cell r="B1508">
            <v>1.3203</v>
          </cell>
        </row>
        <row r="1509">
          <cell r="A1509">
            <v>40973</v>
          </cell>
          <cell r="B1509">
            <v>1.3191999999999999</v>
          </cell>
        </row>
        <row r="1510">
          <cell r="A1510">
            <v>40972</v>
          </cell>
          <cell r="B1510">
            <v>1.3192999999999999</v>
          </cell>
        </row>
        <row r="1511">
          <cell r="A1511">
            <v>40971</v>
          </cell>
          <cell r="B1511">
            <v>1.3261000000000001</v>
          </cell>
        </row>
        <row r="1512">
          <cell r="A1512">
            <v>40970</v>
          </cell>
          <cell r="B1512">
            <v>1.3326</v>
          </cell>
        </row>
        <row r="1513">
          <cell r="A1513">
            <v>40969</v>
          </cell>
          <cell r="B1513">
            <v>1.3435999999999999</v>
          </cell>
        </row>
        <row r="1514">
          <cell r="A1514">
            <v>40968</v>
          </cell>
          <cell r="B1514">
            <v>1.3431</v>
          </cell>
        </row>
        <row r="1515">
          <cell r="A1515">
            <v>40967</v>
          </cell>
          <cell r="B1515">
            <v>1.3427</v>
          </cell>
        </row>
        <row r="1516">
          <cell r="A1516">
            <v>40966</v>
          </cell>
          <cell r="B1516">
            <v>1.3449</v>
          </cell>
        </row>
        <row r="1517">
          <cell r="A1517">
            <v>40965</v>
          </cell>
          <cell r="B1517">
            <v>1.3447</v>
          </cell>
        </row>
        <row r="1518">
          <cell r="A1518">
            <v>40964</v>
          </cell>
          <cell r="B1518">
            <v>1.3403</v>
          </cell>
        </row>
        <row r="1519">
          <cell r="A1519">
            <v>40963</v>
          </cell>
          <cell r="B1519">
            <v>1.3285</v>
          </cell>
        </row>
        <row r="1520">
          <cell r="A1520">
            <v>40962</v>
          </cell>
          <cell r="B1520">
            <v>1.3236000000000001</v>
          </cell>
        </row>
        <row r="1521">
          <cell r="A1521">
            <v>40961</v>
          </cell>
          <cell r="B1521">
            <v>1.3243</v>
          </cell>
        </row>
        <row r="1522">
          <cell r="A1522">
            <v>40960</v>
          </cell>
          <cell r="B1522">
            <v>1.3227</v>
          </cell>
        </row>
        <row r="1523">
          <cell r="A1523">
            <v>40959</v>
          </cell>
          <cell r="B1523">
            <v>1.3144</v>
          </cell>
        </row>
        <row r="1524">
          <cell r="A1524">
            <v>40958</v>
          </cell>
          <cell r="B1524">
            <v>1.3138000000000001</v>
          </cell>
        </row>
        <row r="1525">
          <cell r="A1525">
            <v>40957</v>
          </cell>
          <cell r="B1525">
            <v>1.3143</v>
          </cell>
        </row>
        <row r="1526">
          <cell r="A1526">
            <v>40956</v>
          </cell>
          <cell r="B1526">
            <v>1.304</v>
          </cell>
        </row>
        <row r="1527">
          <cell r="A1527">
            <v>40955</v>
          </cell>
          <cell r="B1527">
            <v>1.3126</v>
          </cell>
        </row>
        <row r="1528">
          <cell r="A1528">
            <v>40954</v>
          </cell>
          <cell r="B1528">
            <v>1.3157000000000001</v>
          </cell>
        </row>
        <row r="1529">
          <cell r="A1529">
            <v>40953</v>
          </cell>
          <cell r="B1529">
            <v>1.3234999999999999</v>
          </cell>
        </row>
        <row r="1530">
          <cell r="A1530">
            <v>40952</v>
          </cell>
          <cell r="B1530">
            <v>1.3192999999999999</v>
          </cell>
        </row>
        <row r="1531">
          <cell r="A1531">
            <v>40951</v>
          </cell>
          <cell r="B1531">
            <v>1.3191999999999999</v>
          </cell>
        </row>
        <row r="1532">
          <cell r="A1532">
            <v>40950</v>
          </cell>
          <cell r="B1532">
            <v>1.3236000000000001</v>
          </cell>
        </row>
        <row r="1533">
          <cell r="A1533">
            <v>40949</v>
          </cell>
          <cell r="B1533">
            <v>1.3273999999999999</v>
          </cell>
        </row>
        <row r="1534">
          <cell r="A1534">
            <v>40948</v>
          </cell>
          <cell r="B1534">
            <v>1.3260000000000001</v>
          </cell>
        </row>
        <row r="1535">
          <cell r="A1535">
            <v>40947</v>
          </cell>
          <cell r="B1535">
            <v>1.3154999999999999</v>
          </cell>
        </row>
        <row r="1536">
          <cell r="A1536">
            <v>40946</v>
          </cell>
          <cell r="B1536">
            <v>1.3089999999999999</v>
          </cell>
        </row>
        <row r="1537">
          <cell r="A1537">
            <v>40945</v>
          </cell>
          <cell r="B1537">
            <v>1.3145</v>
          </cell>
        </row>
        <row r="1538">
          <cell r="A1538">
            <v>40944</v>
          </cell>
          <cell r="B1538">
            <v>1.3151999999999999</v>
          </cell>
        </row>
        <row r="1539">
          <cell r="A1539">
            <v>40943</v>
          </cell>
          <cell r="B1539">
            <v>1.3139000000000001</v>
          </cell>
        </row>
        <row r="1540">
          <cell r="A1540">
            <v>40942</v>
          </cell>
          <cell r="B1540">
            <v>1.3154999999999999</v>
          </cell>
        </row>
        <row r="1541">
          <cell r="A1541">
            <v>40941</v>
          </cell>
          <cell r="B1541">
            <v>1.3116000000000001</v>
          </cell>
        </row>
        <row r="1542">
          <cell r="A1542">
            <v>40940</v>
          </cell>
          <cell r="B1542">
            <v>1.3149</v>
          </cell>
        </row>
        <row r="1543">
          <cell r="A1543">
            <v>40939</v>
          </cell>
          <cell r="B1543">
            <v>1.3151999999999999</v>
          </cell>
        </row>
        <row r="1544">
          <cell r="A1544">
            <v>40938</v>
          </cell>
          <cell r="B1544">
            <v>1.3213999999999999</v>
          </cell>
        </row>
        <row r="1545">
          <cell r="A1545">
            <v>40937</v>
          </cell>
          <cell r="B1545">
            <v>1.3214999999999999</v>
          </cell>
        </row>
        <row r="1546">
          <cell r="A1546">
            <v>40936</v>
          </cell>
          <cell r="B1546">
            <v>1.3129</v>
          </cell>
        </row>
        <row r="1547">
          <cell r="A1547">
            <v>40935</v>
          </cell>
          <cell r="B1547">
            <v>1.3125</v>
          </cell>
        </row>
        <row r="1548">
          <cell r="A1548">
            <v>40934</v>
          </cell>
          <cell r="B1548">
            <v>1.3015000000000001</v>
          </cell>
        </row>
        <row r="1549">
          <cell r="A1549">
            <v>40933</v>
          </cell>
          <cell r="B1549">
            <v>1.3008</v>
          </cell>
        </row>
        <row r="1550">
          <cell r="A1550">
            <v>40932</v>
          </cell>
          <cell r="B1550">
            <v>1.2948</v>
          </cell>
        </row>
        <row r="1551">
          <cell r="A1551">
            <v>40931</v>
          </cell>
          <cell r="B1551">
            <v>1.2921</v>
          </cell>
        </row>
        <row r="1552">
          <cell r="A1552">
            <v>40930</v>
          </cell>
          <cell r="B1552">
            <v>1.2927999999999999</v>
          </cell>
        </row>
        <row r="1553">
          <cell r="A1553">
            <v>40929</v>
          </cell>
          <cell r="B1553">
            <v>1.2942</v>
          </cell>
        </row>
        <row r="1554">
          <cell r="A1554">
            <v>40928</v>
          </cell>
          <cell r="B1554">
            <v>1.2885</v>
          </cell>
        </row>
        <row r="1555">
          <cell r="A1555">
            <v>40927</v>
          </cell>
          <cell r="B1555">
            <v>1.2793000000000001</v>
          </cell>
        </row>
        <row r="1556">
          <cell r="A1556">
            <v>40926</v>
          </cell>
          <cell r="B1556">
            <v>1.2728999999999999</v>
          </cell>
        </row>
        <row r="1557">
          <cell r="A1557">
            <v>40925</v>
          </cell>
          <cell r="B1557">
            <v>1.2657</v>
          </cell>
        </row>
        <row r="1558">
          <cell r="A1558">
            <v>40924</v>
          </cell>
          <cell r="B1558">
            <v>1.2670999999999999</v>
          </cell>
        </row>
        <row r="1559">
          <cell r="A1559">
            <v>40923</v>
          </cell>
          <cell r="B1559">
            <v>1.2676000000000001</v>
          </cell>
        </row>
        <row r="1560">
          <cell r="A1560">
            <v>40922</v>
          </cell>
          <cell r="B1560">
            <v>1.2777000000000001</v>
          </cell>
        </row>
        <row r="1561">
          <cell r="A1561">
            <v>40921</v>
          </cell>
          <cell r="B1561">
            <v>1.2750999999999999</v>
          </cell>
        </row>
        <row r="1562">
          <cell r="A1562">
            <v>40920</v>
          </cell>
          <cell r="B1562">
            <v>1.2733000000000001</v>
          </cell>
        </row>
        <row r="1563">
          <cell r="A1563">
            <v>40919</v>
          </cell>
          <cell r="B1563">
            <v>1.2779</v>
          </cell>
        </row>
        <row r="1564">
          <cell r="A1564">
            <v>40918</v>
          </cell>
          <cell r="B1564">
            <v>1.2726</v>
          </cell>
        </row>
        <row r="1565">
          <cell r="A1565">
            <v>40917</v>
          </cell>
          <cell r="B1565">
            <v>1.2709999999999999</v>
          </cell>
        </row>
        <row r="1566">
          <cell r="A1566">
            <v>40916</v>
          </cell>
          <cell r="B1566">
            <v>1.2715000000000001</v>
          </cell>
        </row>
        <row r="1567">
          <cell r="A1567">
            <v>40915</v>
          </cell>
          <cell r="B1567">
            <v>1.2768999999999999</v>
          </cell>
        </row>
        <row r="1568">
          <cell r="A1568">
            <v>40914</v>
          </cell>
          <cell r="B1568">
            <v>1.2870999999999999</v>
          </cell>
        </row>
        <row r="1569">
          <cell r="A1569">
            <v>40913</v>
          </cell>
          <cell r="B1569">
            <v>1.3003</v>
          </cell>
        </row>
        <row r="1570">
          <cell r="A1570">
            <v>40912</v>
          </cell>
          <cell r="B1570">
            <v>1.3003</v>
          </cell>
        </row>
        <row r="1571">
          <cell r="A1571">
            <v>40911</v>
          </cell>
          <cell r="B1571">
            <v>1.2935000000000001</v>
          </cell>
        </row>
        <row r="1572">
          <cell r="A1572">
            <v>40910</v>
          </cell>
          <cell r="B1572">
            <v>1.2954000000000001</v>
          </cell>
        </row>
        <row r="1573">
          <cell r="A1573">
            <v>40909</v>
          </cell>
          <cell r="B1573">
            <v>1.2957000000000001</v>
          </cell>
        </row>
        <row r="1574">
          <cell r="A1574">
            <v>40908</v>
          </cell>
          <cell r="B1574">
            <v>1.2948999999999999</v>
          </cell>
        </row>
        <row r="1575">
          <cell r="A1575">
            <v>40907</v>
          </cell>
          <cell r="B1575">
            <v>1.2921</v>
          </cell>
        </row>
        <row r="1576">
          <cell r="A1576">
            <v>40906</v>
          </cell>
          <cell r="B1576">
            <v>1.3035000000000001</v>
          </cell>
        </row>
        <row r="1577">
          <cell r="A1577">
            <v>40905</v>
          </cell>
          <cell r="B1577">
            <v>1.3067</v>
          </cell>
        </row>
        <row r="1578">
          <cell r="A1578">
            <v>40904</v>
          </cell>
          <cell r="B1578">
            <v>1.3059000000000001</v>
          </cell>
        </row>
        <row r="1579">
          <cell r="A1579">
            <v>40903</v>
          </cell>
          <cell r="B1579">
            <v>1.3038000000000001</v>
          </cell>
        </row>
        <row r="1580">
          <cell r="A1580">
            <v>40902</v>
          </cell>
          <cell r="B1580">
            <v>1.3038000000000001</v>
          </cell>
        </row>
        <row r="1581">
          <cell r="A1581">
            <v>40901</v>
          </cell>
          <cell r="B1581">
            <v>1.3059000000000001</v>
          </cell>
        </row>
        <row r="1582">
          <cell r="A1582">
            <v>40900</v>
          </cell>
          <cell r="B1582">
            <v>1.3052999999999999</v>
          </cell>
        </row>
        <row r="1583">
          <cell r="A1583">
            <v>40899</v>
          </cell>
          <cell r="B1583">
            <v>1.3090999999999999</v>
          </cell>
        </row>
        <row r="1584">
          <cell r="A1584">
            <v>40898</v>
          </cell>
          <cell r="B1584">
            <v>1.3044</v>
          </cell>
        </row>
        <row r="1585">
          <cell r="A1585">
            <v>40897</v>
          </cell>
          <cell r="B1585">
            <v>1.3018000000000001</v>
          </cell>
        </row>
        <row r="1586">
          <cell r="A1586">
            <v>40896</v>
          </cell>
          <cell r="B1586">
            <v>1.3037000000000001</v>
          </cell>
        </row>
        <row r="1587">
          <cell r="A1587">
            <v>40895</v>
          </cell>
          <cell r="B1587">
            <v>1.3038000000000001</v>
          </cell>
        </row>
        <row r="1588">
          <cell r="A1588">
            <v>40894</v>
          </cell>
          <cell r="B1588">
            <v>1.3030999999999999</v>
          </cell>
        </row>
        <row r="1589">
          <cell r="A1589">
            <v>40893</v>
          </cell>
          <cell r="B1589">
            <v>1.2999000000000001</v>
          </cell>
        </row>
        <row r="1590">
          <cell r="A1590">
            <v>40892</v>
          </cell>
          <cell r="B1590">
            <v>1.3012999999999999</v>
          </cell>
        </row>
        <row r="1591">
          <cell r="A1591">
            <v>40891</v>
          </cell>
          <cell r="B1591">
            <v>1.3162</v>
          </cell>
        </row>
        <row r="1592">
          <cell r="A1592">
            <v>40890</v>
          </cell>
          <cell r="B1592">
            <v>1.3289</v>
          </cell>
        </row>
        <row r="1593">
          <cell r="A1593">
            <v>40889</v>
          </cell>
          <cell r="B1593">
            <v>1.3381000000000001</v>
          </cell>
        </row>
        <row r="1594">
          <cell r="A1594">
            <v>40888</v>
          </cell>
          <cell r="B1594">
            <v>1.3382000000000001</v>
          </cell>
        </row>
        <row r="1595">
          <cell r="A1595">
            <v>40887</v>
          </cell>
          <cell r="B1595">
            <v>1.3351</v>
          </cell>
        </row>
        <row r="1596">
          <cell r="A1596">
            <v>40886</v>
          </cell>
          <cell r="B1596">
            <v>1.3382000000000001</v>
          </cell>
        </row>
        <row r="1597">
          <cell r="A1597">
            <v>40885</v>
          </cell>
          <cell r="B1597">
            <v>1.3405</v>
          </cell>
        </row>
        <row r="1598">
          <cell r="A1598">
            <v>40884</v>
          </cell>
          <cell r="B1598">
            <v>1.3385</v>
          </cell>
        </row>
        <row r="1599">
          <cell r="A1599">
            <v>40883</v>
          </cell>
          <cell r="B1599">
            <v>1.3429</v>
          </cell>
        </row>
        <row r="1600">
          <cell r="A1600">
            <v>40882</v>
          </cell>
          <cell r="B1600">
            <v>1.339</v>
          </cell>
        </row>
        <row r="1601">
          <cell r="A1601">
            <v>40881</v>
          </cell>
          <cell r="B1601">
            <v>1.3389</v>
          </cell>
        </row>
        <row r="1602">
          <cell r="A1602">
            <v>40880</v>
          </cell>
          <cell r="B1602">
            <v>1.3456999999999999</v>
          </cell>
        </row>
        <row r="1603">
          <cell r="A1603">
            <v>40879</v>
          </cell>
          <cell r="B1603">
            <v>1.3461000000000001</v>
          </cell>
        </row>
        <row r="1604">
          <cell r="A1604">
            <v>40878</v>
          </cell>
          <cell r="B1604">
            <v>1.3360000000000001</v>
          </cell>
        </row>
        <row r="1605">
          <cell r="A1605">
            <v>40877</v>
          </cell>
          <cell r="B1605">
            <v>1.3335999999999999</v>
          </cell>
        </row>
        <row r="1606">
          <cell r="A1606">
            <v>40876</v>
          </cell>
          <cell r="B1606">
            <v>1.3327</v>
          </cell>
        </row>
        <row r="1607">
          <cell r="A1607">
            <v>40875</v>
          </cell>
          <cell r="B1607">
            <v>1.3241000000000001</v>
          </cell>
        </row>
        <row r="1608">
          <cell r="A1608">
            <v>40874</v>
          </cell>
          <cell r="B1608">
            <v>1.3234999999999999</v>
          </cell>
        </row>
        <row r="1609">
          <cell r="A1609">
            <v>40873</v>
          </cell>
          <cell r="B1609">
            <v>1.3283</v>
          </cell>
        </row>
        <row r="1610">
          <cell r="A1610">
            <v>40872</v>
          </cell>
          <cell r="B1610">
            <v>1.3359000000000001</v>
          </cell>
        </row>
        <row r="1611">
          <cell r="A1611">
            <v>40871</v>
          </cell>
          <cell r="B1611">
            <v>1.3429</v>
          </cell>
        </row>
        <row r="1612">
          <cell r="A1612">
            <v>40870</v>
          </cell>
          <cell r="B1612">
            <v>1.3508</v>
          </cell>
        </row>
        <row r="1613">
          <cell r="A1613">
            <v>40869</v>
          </cell>
          <cell r="B1613">
            <v>1.3495999999999999</v>
          </cell>
        </row>
        <row r="1614">
          <cell r="A1614">
            <v>40868</v>
          </cell>
          <cell r="B1614">
            <v>1.3519000000000001</v>
          </cell>
        </row>
        <row r="1615">
          <cell r="A1615">
            <v>40867</v>
          </cell>
          <cell r="B1615">
            <v>1.3521000000000001</v>
          </cell>
        </row>
        <row r="1616">
          <cell r="A1616">
            <v>40866</v>
          </cell>
          <cell r="B1616">
            <v>1.3506</v>
          </cell>
        </row>
        <row r="1617">
          <cell r="A1617">
            <v>40865</v>
          </cell>
          <cell r="B1617">
            <v>1.3475999999999999</v>
          </cell>
        </row>
        <row r="1618">
          <cell r="A1618">
            <v>40864</v>
          </cell>
          <cell r="B1618">
            <v>1.3494999999999999</v>
          </cell>
        </row>
        <row r="1619">
          <cell r="A1619">
            <v>40863</v>
          </cell>
          <cell r="B1619">
            <v>1.3577999999999999</v>
          </cell>
        </row>
        <row r="1620">
          <cell r="A1620">
            <v>40862</v>
          </cell>
          <cell r="B1620">
            <v>1.3707</v>
          </cell>
        </row>
        <row r="1621">
          <cell r="A1621">
            <v>40861</v>
          </cell>
          <cell r="B1621">
            <v>1.3751</v>
          </cell>
        </row>
        <row r="1622">
          <cell r="A1622">
            <v>40860</v>
          </cell>
          <cell r="B1622">
            <v>1.3746</v>
          </cell>
        </row>
        <row r="1623">
          <cell r="A1623">
            <v>40859</v>
          </cell>
          <cell r="B1623">
            <v>1.3656999999999999</v>
          </cell>
        </row>
        <row r="1624">
          <cell r="A1624">
            <v>40858</v>
          </cell>
          <cell r="B1624">
            <v>1.3567</v>
          </cell>
        </row>
        <row r="1625">
          <cell r="A1625">
            <v>40857</v>
          </cell>
          <cell r="B1625">
            <v>1.3718999999999999</v>
          </cell>
        </row>
        <row r="1626">
          <cell r="A1626">
            <v>40856</v>
          </cell>
          <cell r="B1626">
            <v>1.3775999999999999</v>
          </cell>
        </row>
        <row r="1627">
          <cell r="A1627">
            <v>40855</v>
          </cell>
          <cell r="B1627">
            <v>1.3762000000000001</v>
          </cell>
        </row>
        <row r="1628">
          <cell r="A1628">
            <v>40854</v>
          </cell>
          <cell r="B1628">
            <v>1.3782000000000001</v>
          </cell>
        </row>
        <row r="1629">
          <cell r="A1629">
            <v>40853</v>
          </cell>
          <cell r="B1629">
            <v>1.3784000000000001</v>
          </cell>
        </row>
        <row r="1630">
          <cell r="A1630">
            <v>40852</v>
          </cell>
          <cell r="B1630">
            <v>1.3798999999999999</v>
          </cell>
        </row>
        <row r="1631">
          <cell r="A1631">
            <v>40851</v>
          </cell>
          <cell r="B1631">
            <v>1.3741000000000001</v>
          </cell>
        </row>
        <row r="1632">
          <cell r="A1632">
            <v>40850</v>
          </cell>
          <cell r="B1632">
            <v>1.3741000000000001</v>
          </cell>
        </row>
        <row r="1633">
          <cell r="A1633">
            <v>40849</v>
          </cell>
          <cell r="B1633">
            <v>1.3755999999999999</v>
          </cell>
        </row>
        <row r="1634">
          <cell r="A1634">
            <v>40848</v>
          </cell>
          <cell r="B1634">
            <v>1.4013</v>
          </cell>
        </row>
        <row r="1635">
          <cell r="A1635">
            <v>40847</v>
          </cell>
          <cell r="B1635">
            <v>1.4141999999999999</v>
          </cell>
        </row>
        <row r="1636">
          <cell r="A1636">
            <v>40846</v>
          </cell>
          <cell r="B1636">
            <v>1.4144000000000001</v>
          </cell>
        </row>
        <row r="1637">
          <cell r="A1637">
            <v>40845</v>
          </cell>
          <cell r="B1637">
            <v>1.4168000000000001</v>
          </cell>
        </row>
        <row r="1638">
          <cell r="A1638">
            <v>40844</v>
          </cell>
          <cell r="B1638">
            <v>1.4038999999999999</v>
          </cell>
        </row>
        <row r="1639">
          <cell r="A1639">
            <v>40843</v>
          </cell>
          <cell r="B1639">
            <v>1.3906000000000001</v>
          </cell>
        </row>
        <row r="1640">
          <cell r="A1640">
            <v>40842</v>
          </cell>
          <cell r="B1640">
            <v>1.3915</v>
          </cell>
        </row>
        <row r="1641">
          <cell r="A1641">
            <v>40841</v>
          </cell>
          <cell r="B1641">
            <v>1.3883000000000001</v>
          </cell>
        </row>
        <row r="1642">
          <cell r="A1642">
            <v>40840</v>
          </cell>
          <cell r="B1642">
            <v>1.3884000000000001</v>
          </cell>
        </row>
        <row r="1643">
          <cell r="A1643">
            <v>40839</v>
          </cell>
          <cell r="B1643">
            <v>1.389</v>
          </cell>
        </row>
        <row r="1644">
          <cell r="A1644">
            <v>40838</v>
          </cell>
          <cell r="B1644">
            <v>1.3807</v>
          </cell>
        </row>
        <row r="1645">
          <cell r="A1645">
            <v>40837</v>
          </cell>
          <cell r="B1645">
            <v>1.3745000000000001</v>
          </cell>
        </row>
        <row r="1646">
          <cell r="A1646">
            <v>40836</v>
          </cell>
          <cell r="B1646">
            <v>1.3787</v>
          </cell>
        </row>
        <row r="1647">
          <cell r="A1647">
            <v>40835</v>
          </cell>
          <cell r="B1647">
            <v>1.3732</v>
          </cell>
        </row>
        <row r="1648">
          <cell r="A1648">
            <v>40834</v>
          </cell>
          <cell r="B1648">
            <v>1.3821000000000001</v>
          </cell>
        </row>
        <row r="1649">
          <cell r="A1649">
            <v>40833</v>
          </cell>
          <cell r="B1649">
            <v>1.3875</v>
          </cell>
        </row>
        <row r="1650">
          <cell r="A1650">
            <v>40832</v>
          </cell>
          <cell r="B1650">
            <v>1.3875999999999999</v>
          </cell>
        </row>
        <row r="1651">
          <cell r="A1651">
            <v>40831</v>
          </cell>
          <cell r="B1651">
            <v>1.3804000000000001</v>
          </cell>
        </row>
        <row r="1652">
          <cell r="A1652">
            <v>40830</v>
          </cell>
          <cell r="B1652">
            <v>1.3764000000000001</v>
          </cell>
        </row>
        <row r="1653">
          <cell r="A1653">
            <v>40829</v>
          </cell>
          <cell r="B1653">
            <v>1.3714999999999999</v>
          </cell>
        </row>
        <row r="1654">
          <cell r="A1654">
            <v>40828</v>
          </cell>
          <cell r="B1654">
            <v>1.363</v>
          </cell>
        </row>
        <row r="1655">
          <cell r="A1655">
            <v>40827</v>
          </cell>
          <cell r="B1655">
            <v>1.3539000000000001</v>
          </cell>
        </row>
        <row r="1656">
          <cell r="A1656">
            <v>40826</v>
          </cell>
          <cell r="B1656">
            <v>1.337</v>
          </cell>
        </row>
        <row r="1657">
          <cell r="A1657">
            <v>40825</v>
          </cell>
          <cell r="B1657">
            <v>1.3371999999999999</v>
          </cell>
        </row>
        <row r="1658">
          <cell r="A1658">
            <v>40824</v>
          </cell>
          <cell r="B1658">
            <v>1.3431999999999999</v>
          </cell>
        </row>
        <row r="1659">
          <cell r="A1659">
            <v>40823</v>
          </cell>
          <cell r="B1659">
            <v>1.3359000000000001</v>
          </cell>
        </row>
        <row r="1660">
          <cell r="A1660">
            <v>40822</v>
          </cell>
          <cell r="B1660">
            <v>1.3318000000000001</v>
          </cell>
        </row>
        <row r="1661">
          <cell r="A1661">
            <v>40821</v>
          </cell>
          <cell r="B1661">
            <v>1.3217000000000001</v>
          </cell>
        </row>
        <row r="1662">
          <cell r="A1662">
            <v>40820</v>
          </cell>
          <cell r="B1662">
            <v>1.3314999999999999</v>
          </cell>
        </row>
        <row r="1663">
          <cell r="A1663">
            <v>40819</v>
          </cell>
          <cell r="B1663">
            <v>1.3375999999999999</v>
          </cell>
        </row>
        <row r="1664">
          <cell r="A1664">
            <v>40818</v>
          </cell>
          <cell r="B1664">
            <v>1.3382000000000001</v>
          </cell>
        </row>
        <row r="1665">
          <cell r="A1665">
            <v>40817</v>
          </cell>
          <cell r="B1665">
            <v>1.3506</v>
          </cell>
        </row>
        <row r="1666">
          <cell r="A1666">
            <v>40816</v>
          </cell>
          <cell r="B1666">
            <v>1.3596999999999999</v>
          </cell>
        </row>
        <row r="1667">
          <cell r="A1667">
            <v>40815</v>
          </cell>
          <cell r="B1667">
            <v>1.3594999999999999</v>
          </cell>
        </row>
        <row r="1668">
          <cell r="A1668">
            <v>40814</v>
          </cell>
          <cell r="B1668">
            <v>1.3556999999999999</v>
          </cell>
        </row>
        <row r="1669">
          <cell r="A1669">
            <v>40813</v>
          </cell>
          <cell r="B1669">
            <v>1.3463000000000001</v>
          </cell>
        </row>
        <row r="1670">
          <cell r="A1670">
            <v>40812</v>
          </cell>
          <cell r="B1670">
            <v>1.3496999999999999</v>
          </cell>
        </row>
        <row r="1671">
          <cell r="A1671">
            <v>40811</v>
          </cell>
          <cell r="B1671">
            <v>1.3493999999999999</v>
          </cell>
        </row>
        <row r="1672">
          <cell r="A1672">
            <v>40810</v>
          </cell>
          <cell r="B1672">
            <v>1.3501000000000001</v>
          </cell>
        </row>
        <row r="1673">
          <cell r="A1673">
            <v>40809</v>
          </cell>
          <cell r="B1673">
            <v>1.3509</v>
          </cell>
        </row>
        <row r="1674">
          <cell r="A1674">
            <v>40808</v>
          </cell>
          <cell r="B1674">
            <v>1.369</v>
          </cell>
        </row>
        <row r="1675">
          <cell r="A1675">
            <v>40807</v>
          </cell>
          <cell r="B1675">
            <v>1.3660000000000001</v>
          </cell>
        </row>
        <row r="1676">
          <cell r="A1676">
            <v>40806</v>
          </cell>
          <cell r="B1676">
            <v>1.3663000000000001</v>
          </cell>
        </row>
        <row r="1677">
          <cell r="A1677">
            <v>40805</v>
          </cell>
          <cell r="B1677">
            <v>1.3785000000000001</v>
          </cell>
        </row>
        <row r="1678">
          <cell r="A1678">
            <v>40804</v>
          </cell>
          <cell r="B1678">
            <v>1.3795999999999999</v>
          </cell>
        </row>
        <row r="1679">
          <cell r="A1679">
            <v>40803</v>
          </cell>
          <cell r="B1679">
            <v>1.3823000000000001</v>
          </cell>
        </row>
        <row r="1680">
          <cell r="A1680">
            <v>40802</v>
          </cell>
          <cell r="B1680">
            <v>1.3792</v>
          </cell>
        </row>
        <row r="1681">
          <cell r="A1681">
            <v>40801</v>
          </cell>
          <cell r="B1681">
            <v>1.3688</v>
          </cell>
        </row>
        <row r="1682">
          <cell r="A1682">
            <v>40800</v>
          </cell>
          <cell r="B1682">
            <v>1.3666</v>
          </cell>
        </row>
        <row r="1683">
          <cell r="A1683">
            <v>40799</v>
          </cell>
          <cell r="B1683">
            <v>1.3602000000000001</v>
          </cell>
        </row>
        <row r="1684">
          <cell r="A1684">
            <v>40798</v>
          </cell>
          <cell r="B1684">
            <v>1.3637999999999999</v>
          </cell>
        </row>
        <row r="1685">
          <cell r="A1685">
            <v>40797</v>
          </cell>
          <cell r="B1685">
            <v>1.3647</v>
          </cell>
        </row>
        <row r="1686">
          <cell r="A1686">
            <v>40796</v>
          </cell>
          <cell r="B1686">
            <v>1.3815999999999999</v>
          </cell>
        </row>
        <row r="1687">
          <cell r="A1687">
            <v>40795</v>
          </cell>
          <cell r="B1687">
            <v>1.4021999999999999</v>
          </cell>
        </row>
        <row r="1688">
          <cell r="A1688">
            <v>40794</v>
          </cell>
          <cell r="B1688">
            <v>1.4051</v>
          </cell>
        </row>
        <row r="1689">
          <cell r="A1689">
            <v>40793</v>
          </cell>
          <cell r="B1689">
            <v>1.407</v>
          </cell>
        </row>
        <row r="1690">
          <cell r="A1690">
            <v>40792</v>
          </cell>
          <cell r="B1690">
            <v>1.413</v>
          </cell>
        </row>
        <row r="1691">
          <cell r="A1691">
            <v>40791</v>
          </cell>
          <cell r="B1691">
            <v>1.4197</v>
          </cell>
        </row>
        <row r="1692">
          <cell r="A1692">
            <v>40790</v>
          </cell>
          <cell r="B1692">
            <v>1.4200999999999999</v>
          </cell>
        </row>
        <row r="1693">
          <cell r="A1693">
            <v>40789</v>
          </cell>
          <cell r="B1693">
            <v>1.4238999999999999</v>
          </cell>
        </row>
        <row r="1694">
          <cell r="A1694">
            <v>40788</v>
          </cell>
          <cell r="B1694">
            <v>1.4317</v>
          </cell>
        </row>
        <row r="1695">
          <cell r="A1695">
            <v>40787</v>
          </cell>
          <cell r="B1695">
            <v>1.4423999999999999</v>
          </cell>
        </row>
        <row r="1696">
          <cell r="A1696">
            <v>40786</v>
          </cell>
          <cell r="B1696">
            <v>1.4468000000000001</v>
          </cell>
        </row>
        <row r="1697">
          <cell r="A1697">
            <v>40785</v>
          </cell>
          <cell r="B1697">
            <v>1.4505999999999999</v>
          </cell>
        </row>
        <row r="1698">
          <cell r="A1698">
            <v>40784</v>
          </cell>
          <cell r="B1698">
            <v>1.4494</v>
          </cell>
        </row>
        <row r="1699">
          <cell r="A1699">
            <v>40783</v>
          </cell>
          <cell r="B1699">
            <v>1.4494</v>
          </cell>
        </row>
        <row r="1700">
          <cell r="A1700">
            <v>40782</v>
          </cell>
          <cell r="B1700">
            <v>1.4424999999999999</v>
          </cell>
        </row>
        <row r="1701">
          <cell r="A1701">
            <v>40781</v>
          </cell>
          <cell r="B1701">
            <v>1.4407000000000001</v>
          </cell>
        </row>
        <row r="1702">
          <cell r="A1702">
            <v>40780</v>
          </cell>
          <cell r="B1702">
            <v>1.4424999999999999</v>
          </cell>
        </row>
        <row r="1703">
          <cell r="A1703">
            <v>40779</v>
          </cell>
          <cell r="B1703">
            <v>1.4411</v>
          </cell>
        </row>
        <row r="1704">
          <cell r="A1704">
            <v>40778</v>
          </cell>
          <cell r="B1704">
            <v>1.4382999999999999</v>
          </cell>
        </row>
        <row r="1705">
          <cell r="A1705">
            <v>40777</v>
          </cell>
          <cell r="B1705">
            <v>1.4390000000000001</v>
          </cell>
        </row>
        <row r="1706">
          <cell r="A1706">
            <v>40776</v>
          </cell>
          <cell r="B1706">
            <v>1.4391</v>
          </cell>
        </row>
        <row r="1707">
          <cell r="A1707">
            <v>40775</v>
          </cell>
          <cell r="B1707">
            <v>1.4346000000000001</v>
          </cell>
        </row>
        <row r="1708">
          <cell r="A1708">
            <v>40774</v>
          </cell>
          <cell r="B1708">
            <v>1.4376</v>
          </cell>
        </row>
        <row r="1709">
          <cell r="A1709">
            <v>40773</v>
          </cell>
          <cell r="B1709">
            <v>1.4419999999999999</v>
          </cell>
        </row>
        <row r="1710">
          <cell r="A1710">
            <v>40772</v>
          </cell>
          <cell r="B1710">
            <v>1.4408000000000001</v>
          </cell>
        </row>
        <row r="1711">
          <cell r="A1711">
            <v>40771</v>
          </cell>
          <cell r="B1711">
            <v>1.4345000000000001</v>
          </cell>
        </row>
        <row r="1712">
          <cell r="A1712">
            <v>40770</v>
          </cell>
          <cell r="B1712">
            <v>1.4244000000000001</v>
          </cell>
        </row>
        <row r="1713">
          <cell r="A1713">
            <v>40769</v>
          </cell>
          <cell r="B1713">
            <v>1.4244000000000001</v>
          </cell>
        </row>
        <row r="1714">
          <cell r="A1714">
            <v>40768</v>
          </cell>
          <cell r="B1714">
            <v>1.4224000000000001</v>
          </cell>
        </row>
        <row r="1715">
          <cell r="A1715">
            <v>40767</v>
          </cell>
          <cell r="B1715">
            <v>1.4205000000000001</v>
          </cell>
        </row>
        <row r="1716">
          <cell r="A1716">
            <v>40766</v>
          </cell>
          <cell r="B1716">
            <v>1.4305000000000001</v>
          </cell>
        </row>
        <row r="1717">
          <cell r="A1717">
            <v>40765</v>
          </cell>
          <cell r="B1717">
            <v>1.4231</v>
          </cell>
        </row>
        <row r="1718">
          <cell r="A1718">
            <v>40764</v>
          </cell>
          <cell r="B1718">
            <v>1.4277</v>
          </cell>
        </row>
        <row r="1719">
          <cell r="A1719">
            <v>40763</v>
          </cell>
          <cell r="B1719">
            <v>1.4295</v>
          </cell>
        </row>
        <row r="1720">
          <cell r="A1720">
            <v>40762</v>
          </cell>
          <cell r="B1720">
            <v>1.4278</v>
          </cell>
        </row>
        <row r="1721">
          <cell r="A1721">
            <v>40761</v>
          </cell>
          <cell r="B1721">
            <v>1.4156</v>
          </cell>
        </row>
        <row r="1722">
          <cell r="A1722">
            <v>40760</v>
          </cell>
          <cell r="B1722">
            <v>1.4242999999999999</v>
          </cell>
        </row>
        <row r="1723">
          <cell r="A1723">
            <v>40759</v>
          </cell>
          <cell r="B1723">
            <v>1.4255</v>
          </cell>
        </row>
        <row r="1724">
          <cell r="A1724">
            <v>40758</v>
          </cell>
          <cell r="B1724">
            <v>1.4225000000000001</v>
          </cell>
        </row>
        <row r="1725">
          <cell r="A1725">
            <v>40757</v>
          </cell>
          <cell r="B1725">
            <v>1.4349000000000001</v>
          </cell>
        </row>
        <row r="1726">
          <cell r="A1726">
            <v>40756</v>
          </cell>
          <cell r="B1726">
            <v>1.4391</v>
          </cell>
        </row>
        <row r="1727">
          <cell r="A1727">
            <v>40755</v>
          </cell>
          <cell r="B1727">
            <v>1.4391</v>
          </cell>
        </row>
        <row r="1728">
          <cell r="A1728">
            <v>40754</v>
          </cell>
          <cell r="B1728">
            <v>1.4327000000000001</v>
          </cell>
        </row>
        <row r="1729">
          <cell r="A1729">
            <v>40753</v>
          </cell>
          <cell r="B1729">
            <v>1.4332</v>
          </cell>
        </row>
        <row r="1730">
          <cell r="A1730">
            <v>40752</v>
          </cell>
          <cell r="B1730">
            <v>1.4458</v>
          </cell>
        </row>
        <row r="1731">
          <cell r="A1731">
            <v>40751</v>
          </cell>
          <cell r="B1731">
            <v>1.4463999999999999</v>
          </cell>
        </row>
        <row r="1732">
          <cell r="A1732">
            <v>40750</v>
          </cell>
          <cell r="B1732">
            <v>1.4373</v>
          </cell>
        </row>
        <row r="1733">
          <cell r="A1733">
            <v>40749</v>
          </cell>
          <cell r="B1733">
            <v>1.4357</v>
          </cell>
        </row>
        <row r="1734">
          <cell r="A1734">
            <v>40748</v>
          </cell>
          <cell r="B1734">
            <v>1.4355</v>
          </cell>
        </row>
        <row r="1735">
          <cell r="A1735">
            <v>40747</v>
          </cell>
          <cell r="B1735">
            <v>1.4386000000000001</v>
          </cell>
        </row>
        <row r="1736">
          <cell r="A1736">
            <v>40746</v>
          </cell>
          <cell r="B1736">
            <v>1.4281999999999999</v>
          </cell>
        </row>
        <row r="1737">
          <cell r="A1737">
            <v>40745</v>
          </cell>
          <cell r="B1737">
            <v>1.4185000000000001</v>
          </cell>
        </row>
        <row r="1738">
          <cell r="A1738">
            <v>40744</v>
          </cell>
          <cell r="B1738">
            <v>1.4141999999999999</v>
          </cell>
        </row>
        <row r="1739">
          <cell r="A1739">
            <v>40743</v>
          </cell>
          <cell r="B1739">
            <v>1.4071</v>
          </cell>
        </row>
        <row r="1740">
          <cell r="A1740">
            <v>40742</v>
          </cell>
          <cell r="B1740">
            <v>1.4152</v>
          </cell>
        </row>
        <row r="1741">
          <cell r="A1741">
            <v>40741</v>
          </cell>
          <cell r="B1741">
            <v>1.4155</v>
          </cell>
        </row>
        <row r="1742">
          <cell r="A1742">
            <v>40740</v>
          </cell>
          <cell r="B1742">
            <v>1.4149</v>
          </cell>
        </row>
        <row r="1743">
          <cell r="A1743">
            <v>40739</v>
          </cell>
          <cell r="B1743">
            <v>1.4198</v>
          </cell>
        </row>
        <row r="1744">
          <cell r="A1744">
            <v>40738</v>
          </cell>
          <cell r="B1744">
            <v>1.4057999999999999</v>
          </cell>
        </row>
        <row r="1745">
          <cell r="A1745">
            <v>40737</v>
          </cell>
          <cell r="B1745">
            <v>1.3977999999999999</v>
          </cell>
        </row>
        <row r="1746">
          <cell r="A1746">
            <v>40736</v>
          </cell>
          <cell r="B1746">
            <v>1.4123000000000001</v>
          </cell>
        </row>
        <row r="1747">
          <cell r="A1747">
            <v>40735</v>
          </cell>
          <cell r="B1747">
            <v>1.425</v>
          </cell>
        </row>
        <row r="1748">
          <cell r="A1748">
            <v>40734</v>
          </cell>
          <cell r="B1748">
            <v>1.4253</v>
          </cell>
        </row>
        <row r="1749">
          <cell r="A1749">
            <v>40733</v>
          </cell>
          <cell r="B1749">
            <v>1.4306000000000001</v>
          </cell>
        </row>
        <row r="1750">
          <cell r="A1750">
            <v>40732</v>
          </cell>
          <cell r="B1750">
            <v>1.4321999999999999</v>
          </cell>
        </row>
        <row r="1751">
          <cell r="A1751">
            <v>40731</v>
          </cell>
          <cell r="B1751">
            <v>1.4377</v>
          </cell>
        </row>
        <row r="1752">
          <cell r="A1752">
            <v>40730</v>
          </cell>
          <cell r="B1752">
            <v>1.4480999999999999</v>
          </cell>
        </row>
        <row r="1753">
          <cell r="A1753">
            <v>40729</v>
          </cell>
          <cell r="B1753">
            <v>1.4534</v>
          </cell>
        </row>
        <row r="1754">
          <cell r="A1754">
            <v>40728</v>
          </cell>
          <cell r="B1754">
            <v>1.4520999999999999</v>
          </cell>
        </row>
        <row r="1755">
          <cell r="A1755">
            <v>40727</v>
          </cell>
          <cell r="B1755">
            <v>1.452</v>
          </cell>
        </row>
        <row r="1756">
          <cell r="A1756">
            <v>40726</v>
          </cell>
          <cell r="B1756">
            <v>1.4501999999999999</v>
          </cell>
        </row>
        <row r="1757">
          <cell r="A1757">
            <v>40725</v>
          </cell>
          <cell r="B1757">
            <v>1.4487000000000001</v>
          </cell>
        </row>
        <row r="1758">
          <cell r="A1758">
            <v>40724</v>
          </cell>
          <cell r="B1758">
            <v>1.4390000000000001</v>
          </cell>
        </row>
        <row r="1759">
          <cell r="A1759">
            <v>40723</v>
          </cell>
          <cell r="B1759">
            <v>1.4311</v>
          </cell>
        </row>
        <row r="1760">
          <cell r="A1760">
            <v>40722</v>
          </cell>
          <cell r="B1760">
            <v>1.4193</v>
          </cell>
        </row>
        <row r="1761">
          <cell r="A1761">
            <v>40721</v>
          </cell>
          <cell r="B1761">
            <v>1.4184000000000001</v>
          </cell>
        </row>
        <row r="1762">
          <cell r="A1762">
            <v>40720</v>
          </cell>
          <cell r="B1762">
            <v>1.4182999999999999</v>
          </cell>
        </row>
        <row r="1763">
          <cell r="A1763">
            <v>40719</v>
          </cell>
          <cell r="B1763">
            <v>1.4228000000000001</v>
          </cell>
        </row>
        <row r="1764">
          <cell r="A1764">
            <v>40718</v>
          </cell>
          <cell r="B1764">
            <v>1.4253</v>
          </cell>
        </row>
        <row r="1765">
          <cell r="A1765">
            <v>40717</v>
          </cell>
          <cell r="B1765">
            <v>1.4386000000000001</v>
          </cell>
        </row>
        <row r="1766">
          <cell r="A1766">
            <v>40716</v>
          </cell>
          <cell r="B1766">
            <v>1.4359</v>
          </cell>
        </row>
        <row r="1767">
          <cell r="A1767">
            <v>40715</v>
          </cell>
          <cell r="B1767">
            <v>1.4267000000000001</v>
          </cell>
        </row>
        <row r="1768">
          <cell r="A1768">
            <v>40714</v>
          </cell>
          <cell r="B1768">
            <v>1.43</v>
          </cell>
        </row>
        <row r="1769">
          <cell r="A1769">
            <v>40713</v>
          </cell>
          <cell r="B1769">
            <v>1.4302999999999999</v>
          </cell>
        </row>
        <row r="1770">
          <cell r="A1770">
            <v>40712</v>
          </cell>
          <cell r="B1770">
            <v>1.4232</v>
          </cell>
        </row>
        <row r="1771">
          <cell r="A1771">
            <v>40711</v>
          </cell>
          <cell r="B1771">
            <v>1.4152</v>
          </cell>
        </row>
        <row r="1772">
          <cell r="A1772">
            <v>40710</v>
          </cell>
          <cell r="B1772">
            <v>1.4329000000000001</v>
          </cell>
        </row>
        <row r="1773">
          <cell r="A1773">
            <v>40709</v>
          </cell>
          <cell r="B1773">
            <v>1.444</v>
          </cell>
        </row>
        <row r="1774">
          <cell r="A1774">
            <v>40708</v>
          </cell>
          <cell r="B1774">
            <v>1.4360999999999999</v>
          </cell>
        </row>
        <row r="1775">
          <cell r="A1775">
            <v>40707</v>
          </cell>
          <cell r="B1775">
            <v>1.4339999999999999</v>
          </cell>
        </row>
        <row r="1776">
          <cell r="A1776">
            <v>40706</v>
          </cell>
          <cell r="B1776">
            <v>1.4341999999999999</v>
          </cell>
        </row>
        <row r="1777">
          <cell r="A1777">
            <v>40705</v>
          </cell>
          <cell r="B1777">
            <v>1.4454</v>
          </cell>
        </row>
        <row r="1778">
          <cell r="A1778">
            <v>40704</v>
          </cell>
          <cell r="B1778">
            <v>1.4578</v>
          </cell>
        </row>
        <row r="1779">
          <cell r="A1779">
            <v>40703</v>
          </cell>
          <cell r="B1779">
            <v>1.4638</v>
          </cell>
        </row>
        <row r="1780">
          <cell r="A1780">
            <v>40702</v>
          </cell>
          <cell r="B1780">
            <v>1.4638</v>
          </cell>
        </row>
        <row r="1781">
          <cell r="A1781">
            <v>40701</v>
          </cell>
          <cell r="B1781">
            <v>1.462</v>
          </cell>
        </row>
        <row r="1782">
          <cell r="A1782">
            <v>40700</v>
          </cell>
          <cell r="B1782">
            <v>1.4629000000000001</v>
          </cell>
        </row>
        <row r="1783">
          <cell r="A1783">
            <v>40699</v>
          </cell>
          <cell r="B1783">
            <v>1.4630000000000001</v>
          </cell>
        </row>
        <row r="1784">
          <cell r="A1784">
            <v>40698</v>
          </cell>
          <cell r="B1784">
            <v>1.4523999999999999</v>
          </cell>
        </row>
        <row r="1785">
          <cell r="A1785">
            <v>40697</v>
          </cell>
          <cell r="B1785">
            <v>1.4408000000000001</v>
          </cell>
        </row>
        <row r="1786">
          <cell r="A1786">
            <v>40696</v>
          </cell>
          <cell r="B1786">
            <v>1.4409000000000001</v>
          </cell>
        </row>
        <row r="1787">
          <cell r="A1787">
            <v>40695</v>
          </cell>
          <cell r="B1787">
            <v>1.4377</v>
          </cell>
        </row>
        <row r="1788">
          <cell r="A1788">
            <v>40694</v>
          </cell>
          <cell r="B1788">
            <v>1.4281999999999999</v>
          </cell>
        </row>
        <row r="1789">
          <cell r="A1789">
            <v>40693</v>
          </cell>
          <cell r="B1789">
            <v>1.4313</v>
          </cell>
        </row>
        <row r="1790">
          <cell r="A1790">
            <v>40692</v>
          </cell>
          <cell r="B1790">
            <v>1.4313</v>
          </cell>
        </row>
        <row r="1791">
          <cell r="A1791">
            <v>40691</v>
          </cell>
          <cell r="B1791">
            <v>1.4229000000000001</v>
          </cell>
        </row>
        <row r="1792">
          <cell r="A1792">
            <v>40690</v>
          </cell>
          <cell r="B1792">
            <v>1.4139999999999999</v>
          </cell>
        </row>
        <row r="1793">
          <cell r="A1793">
            <v>40689</v>
          </cell>
          <cell r="B1793">
            <v>1.4069</v>
          </cell>
        </row>
        <row r="1794">
          <cell r="A1794">
            <v>40688</v>
          </cell>
          <cell r="B1794">
            <v>1.4076</v>
          </cell>
        </row>
        <row r="1795">
          <cell r="A1795">
            <v>40687</v>
          </cell>
          <cell r="B1795">
            <v>1.4054</v>
          </cell>
        </row>
        <row r="1796">
          <cell r="A1796">
            <v>40686</v>
          </cell>
          <cell r="B1796">
            <v>1.4149</v>
          </cell>
        </row>
        <row r="1797">
          <cell r="A1797">
            <v>40685</v>
          </cell>
          <cell r="B1797">
            <v>1.4151</v>
          </cell>
        </row>
        <row r="1798">
          <cell r="A1798">
            <v>40684</v>
          </cell>
          <cell r="B1798">
            <v>1.4263999999999999</v>
          </cell>
        </row>
        <row r="1799">
          <cell r="A1799">
            <v>40683</v>
          </cell>
          <cell r="B1799">
            <v>1.4272</v>
          </cell>
        </row>
        <row r="1800">
          <cell r="A1800">
            <v>40682</v>
          </cell>
          <cell r="B1800">
            <v>1.4251</v>
          </cell>
        </row>
        <row r="1801">
          <cell r="A1801">
            <v>40681</v>
          </cell>
          <cell r="B1801">
            <v>1.4173</v>
          </cell>
        </row>
        <row r="1802">
          <cell r="A1802">
            <v>40680</v>
          </cell>
          <cell r="B1802">
            <v>1.4133</v>
          </cell>
        </row>
        <row r="1803">
          <cell r="A1803">
            <v>40679</v>
          </cell>
          <cell r="B1803">
            <v>1.411</v>
          </cell>
        </row>
        <row r="1804">
          <cell r="A1804">
            <v>40678</v>
          </cell>
          <cell r="B1804">
            <v>1.4113</v>
          </cell>
        </row>
        <row r="1805">
          <cell r="A1805">
            <v>40677</v>
          </cell>
          <cell r="B1805">
            <v>1.4215</v>
          </cell>
        </row>
        <row r="1806">
          <cell r="A1806">
            <v>40676</v>
          </cell>
          <cell r="B1806">
            <v>1.4209000000000001</v>
          </cell>
        </row>
        <row r="1807">
          <cell r="A1807">
            <v>40675</v>
          </cell>
          <cell r="B1807">
            <v>1.4343999999999999</v>
          </cell>
        </row>
        <row r="1808">
          <cell r="A1808">
            <v>40674</v>
          </cell>
          <cell r="B1808">
            <v>1.4351</v>
          </cell>
        </row>
        <row r="1809">
          <cell r="A1809">
            <v>40673</v>
          </cell>
          <cell r="B1809">
            <v>1.4367000000000001</v>
          </cell>
        </row>
        <row r="1810">
          <cell r="A1810">
            <v>40672</v>
          </cell>
          <cell r="B1810">
            <v>1.4315</v>
          </cell>
        </row>
        <row r="1811">
          <cell r="A1811">
            <v>40671</v>
          </cell>
          <cell r="B1811">
            <v>1.4309000000000001</v>
          </cell>
        </row>
        <row r="1812">
          <cell r="A1812">
            <v>40670</v>
          </cell>
          <cell r="B1812">
            <v>1.4504999999999999</v>
          </cell>
        </row>
        <row r="1813">
          <cell r="A1813">
            <v>40669</v>
          </cell>
          <cell r="B1813">
            <v>1.4759</v>
          </cell>
        </row>
        <row r="1814">
          <cell r="A1814">
            <v>40668</v>
          </cell>
          <cell r="B1814">
            <v>1.4842</v>
          </cell>
        </row>
        <row r="1815">
          <cell r="A1815">
            <v>40667</v>
          </cell>
          <cell r="B1815">
            <v>1.4813000000000001</v>
          </cell>
        </row>
        <row r="1816">
          <cell r="A1816">
            <v>40666</v>
          </cell>
          <cell r="B1816">
            <v>1.4829000000000001</v>
          </cell>
        </row>
        <row r="1817">
          <cell r="A1817">
            <v>40665</v>
          </cell>
          <cell r="B1817">
            <v>1.4802999999999999</v>
          </cell>
        </row>
        <row r="1818">
          <cell r="A1818">
            <v>40664</v>
          </cell>
          <cell r="B1818">
            <v>1.4802</v>
          </cell>
        </row>
        <row r="1819">
          <cell r="A1819">
            <v>40663</v>
          </cell>
          <cell r="B1819">
            <v>1.4838</v>
          </cell>
        </row>
        <row r="1820">
          <cell r="A1820">
            <v>40662</v>
          </cell>
          <cell r="B1820">
            <v>1.4822</v>
          </cell>
        </row>
        <row r="1821">
          <cell r="A1821">
            <v>40661</v>
          </cell>
          <cell r="B1821">
            <v>1.4684999999999999</v>
          </cell>
        </row>
        <row r="1822">
          <cell r="A1822">
            <v>40660</v>
          </cell>
          <cell r="B1822">
            <v>1.4590000000000001</v>
          </cell>
        </row>
        <row r="1823">
          <cell r="A1823">
            <v>40659</v>
          </cell>
          <cell r="B1823">
            <v>1.4575</v>
          </cell>
        </row>
        <row r="1824">
          <cell r="A1824">
            <v>40658</v>
          </cell>
          <cell r="B1824">
            <v>1.4557</v>
          </cell>
        </row>
        <row r="1825">
          <cell r="A1825">
            <v>40657</v>
          </cell>
          <cell r="B1825">
            <v>1.4557</v>
          </cell>
        </row>
        <row r="1826">
          <cell r="A1826">
            <v>40656</v>
          </cell>
          <cell r="B1826">
            <v>1.4557</v>
          </cell>
        </row>
        <row r="1827">
          <cell r="A1827">
            <v>40655</v>
          </cell>
          <cell r="B1827">
            <v>1.4574</v>
          </cell>
        </row>
        <row r="1828">
          <cell r="A1828">
            <v>40654</v>
          </cell>
          <cell r="B1828">
            <v>1.4447000000000001</v>
          </cell>
        </row>
        <row r="1829">
          <cell r="A1829">
            <v>40653</v>
          </cell>
          <cell r="B1829">
            <v>1.427</v>
          </cell>
        </row>
        <row r="1830">
          <cell r="A1830">
            <v>40652</v>
          </cell>
          <cell r="B1830">
            <v>1.4319999999999999</v>
          </cell>
        </row>
        <row r="1831">
          <cell r="A1831">
            <v>40651</v>
          </cell>
          <cell r="B1831">
            <v>1.4423999999999999</v>
          </cell>
        </row>
        <row r="1832">
          <cell r="A1832">
            <v>40650</v>
          </cell>
          <cell r="B1832">
            <v>1.4424999999999999</v>
          </cell>
        </row>
        <row r="1833">
          <cell r="A1833">
            <v>40649</v>
          </cell>
          <cell r="B1833">
            <v>1.4458</v>
          </cell>
        </row>
        <row r="1834">
          <cell r="A1834">
            <v>40648</v>
          </cell>
          <cell r="B1834">
            <v>1.4456</v>
          </cell>
        </row>
        <row r="1835">
          <cell r="A1835">
            <v>40647</v>
          </cell>
          <cell r="B1835">
            <v>1.4478</v>
          </cell>
        </row>
        <row r="1836">
          <cell r="A1836">
            <v>40646</v>
          </cell>
          <cell r="B1836">
            <v>1.4444999999999999</v>
          </cell>
        </row>
        <row r="1837">
          <cell r="A1837">
            <v>40645</v>
          </cell>
          <cell r="B1837">
            <v>1.4451000000000001</v>
          </cell>
        </row>
        <row r="1838">
          <cell r="A1838">
            <v>40644</v>
          </cell>
          <cell r="B1838">
            <v>1.4462999999999999</v>
          </cell>
        </row>
        <row r="1839">
          <cell r="A1839">
            <v>40643</v>
          </cell>
          <cell r="B1839">
            <v>1.4471000000000001</v>
          </cell>
        </row>
        <row r="1840">
          <cell r="A1840">
            <v>40642</v>
          </cell>
          <cell r="B1840">
            <v>1.4392</v>
          </cell>
        </row>
        <row r="1841">
          <cell r="A1841">
            <v>40641</v>
          </cell>
          <cell r="B1841">
            <v>1.4298999999999999</v>
          </cell>
        </row>
        <row r="1842">
          <cell r="A1842">
            <v>40640</v>
          </cell>
          <cell r="B1842">
            <v>1.4283999999999999</v>
          </cell>
        </row>
        <row r="1843">
          <cell r="A1843">
            <v>40639</v>
          </cell>
          <cell r="B1843">
            <v>1.42</v>
          </cell>
        </row>
        <row r="1844">
          <cell r="A1844">
            <v>40638</v>
          </cell>
          <cell r="B1844">
            <v>1.4224000000000001</v>
          </cell>
        </row>
        <row r="1845">
          <cell r="A1845">
            <v>40637</v>
          </cell>
          <cell r="B1845">
            <v>1.4232</v>
          </cell>
        </row>
        <row r="1846">
          <cell r="A1846">
            <v>40636</v>
          </cell>
          <cell r="B1846">
            <v>1.4232</v>
          </cell>
        </row>
        <row r="1847">
          <cell r="A1847">
            <v>40635</v>
          </cell>
          <cell r="B1847">
            <v>1.4168000000000001</v>
          </cell>
        </row>
        <row r="1848">
          <cell r="A1848">
            <v>40634</v>
          </cell>
          <cell r="B1848">
            <v>1.4169</v>
          </cell>
        </row>
        <row r="1849">
          <cell r="A1849">
            <v>40633</v>
          </cell>
          <cell r="B1849">
            <v>1.4097999999999999</v>
          </cell>
        </row>
        <row r="1850">
          <cell r="A1850">
            <v>40632</v>
          </cell>
          <cell r="B1850">
            <v>1.409</v>
          </cell>
        </row>
        <row r="1851">
          <cell r="A1851">
            <v>40631</v>
          </cell>
          <cell r="B1851">
            <v>1.4064000000000001</v>
          </cell>
        </row>
        <row r="1852">
          <cell r="A1852">
            <v>40630</v>
          </cell>
          <cell r="B1852">
            <v>1.4076</v>
          </cell>
        </row>
        <row r="1853">
          <cell r="A1853">
            <v>40629</v>
          </cell>
          <cell r="B1853">
            <v>1.4083000000000001</v>
          </cell>
        </row>
        <row r="1854">
          <cell r="A1854">
            <v>40628</v>
          </cell>
          <cell r="B1854">
            <v>1.4145000000000001</v>
          </cell>
        </row>
        <row r="1855">
          <cell r="A1855">
            <v>40627</v>
          </cell>
          <cell r="B1855">
            <v>1.4121999999999999</v>
          </cell>
        </row>
        <row r="1856">
          <cell r="A1856">
            <v>40626</v>
          </cell>
          <cell r="B1856">
            <v>1.4157999999999999</v>
          </cell>
        </row>
        <row r="1857">
          <cell r="A1857">
            <v>40625</v>
          </cell>
          <cell r="B1857">
            <v>1.4218</v>
          </cell>
        </row>
        <row r="1858">
          <cell r="A1858">
            <v>40624</v>
          </cell>
          <cell r="B1858">
            <v>1.4180999999999999</v>
          </cell>
        </row>
        <row r="1859">
          <cell r="A1859">
            <v>40623</v>
          </cell>
          <cell r="B1859">
            <v>1.4177999999999999</v>
          </cell>
        </row>
        <row r="1860">
          <cell r="A1860">
            <v>40622</v>
          </cell>
          <cell r="B1860">
            <v>1.4177</v>
          </cell>
        </row>
        <row r="1861">
          <cell r="A1861">
            <v>40621</v>
          </cell>
          <cell r="B1861">
            <v>1.4091</v>
          </cell>
        </row>
        <row r="1862">
          <cell r="A1862">
            <v>40620</v>
          </cell>
          <cell r="B1862">
            <v>1.3968</v>
          </cell>
        </row>
        <row r="1863">
          <cell r="A1863">
            <v>40619</v>
          </cell>
          <cell r="B1863">
            <v>1.3951</v>
          </cell>
        </row>
        <row r="1864">
          <cell r="A1864">
            <v>40618</v>
          </cell>
          <cell r="B1864">
            <v>1.3947000000000001</v>
          </cell>
        </row>
        <row r="1865">
          <cell r="A1865">
            <v>40617</v>
          </cell>
          <cell r="B1865">
            <v>1.3953</v>
          </cell>
        </row>
        <row r="1866">
          <cell r="A1866">
            <v>40616</v>
          </cell>
          <cell r="B1866">
            <v>1.3906000000000001</v>
          </cell>
        </row>
        <row r="1867">
          <cell r="A1867">
            <v>40615</v>
          </cell>
          <cell r="B1867">
            <v>1.3897999999999999</v>
          </cell>
        </row>
        <row r="1868">
          <cell r="A1868">
            <v>40614</v>
          </cell>
          <cell r="B1868">
            <v>1.3819999999999999</v>
          </cell>
        </row>
        <row r="1869">
          <cell r="A1869">
            <v>40613</v>
          </cell>
          <cell r="B1869">
            <v>1.385</v>
          </cell>
        </row>
        <row r="1870">
          <cell r="A1870">
            <v>40612</v>
          </cell>
          <cell r="B1870">
            <v>1.3897999999999999</v>
          </cell>
        </row>
        <row r="1871">
          <cell r="A1871">
            <v>40611</v>
          </cell>
          <cell r="B1871">
            <v>1.3937999999999999</v>
          </cell>
        </row>
        <row r="1872">
          <cell r="A1872">
            <v>40610</v>
          </cell>
          <cell r="B1872">
            <v>1.3989</v>
          </cell>
        </row>
        <row r="1873">
          <cell r="A1873">
            <v>40609</v>
          </cell>
          <cell r="B1873">
            <v>1.3983000000000001</v>
          </cell>
        </row>
        <row r="1874">
          <cell r="A1874">
            <v>40608</v>
          </cell>
          <cell r="B1874">
            <v>1.3984000000000001</v>
          </cell>
        </row>
        <row r="1875">
          <cell r="A1875">
            <v>40607</v>
          </cell>
          <cell r="B1875">
            <v>1.3967000000000001</v>
          </cell>
        </row>
        <row r="1876">
          <cell r="A1876">
            <v>40606</v>
          </cell>
          <cell r="B1876">
            <v>1.3886000000000001</v>
          </cell>
        </row>
        <row r="1877">
          <cell r="A1877">
            <v>40605</v>
          </cell>
          <cell r="B1877">
            <v>1.3805000000000001</v>
          </cell>
        </row>
        <row r="1878">
          <cell r="A1878">
            <v>40604</v>
          </cell>
          <cell r="B1878">
            <v>1.3813</v>
          </cell>
        </row>
        <row r="1879">
          <cell r="A1879">
            <v>40603</v>
          </cell>
          <cell r="B1879">
            <v>1.3784000000000001</v>
          </cell>
        </row>
        <row r="1880">
          <cell r="A1880">
            <v>40602</v>
          </cell>
          <cell r="B1880">
            <v>1.3748</v>
          </cell>
        </row>
        <row r="1881">
          <cell r="A1881">
            <v>40601</v>
          </cell>
          <cell r="B1881">
            <v>1.3748</v>
          </cell>
        </row>
        <row r="1882">
          <cell r="A1882">
            <v>40600</v>
          </cell>
          <cell r="B1882">
            <v>1.3791</v>
          </cell>
        </row>
        <row r="1883">
          <cell r="A1883">
            <v>40599</v>
          </cell>
          <cell r="B1883">
            <v>1.3772</v>
          </cell>
        </row>
        <row r="1884">
          <cell r="A1884">
            <v>40598</v>
          </cell>
          <cell r="B1884">
            <v>1.3713</v>
          </cell>
        </row>
        <row r="1885">
          <cell r="A1885">
            <v>40597</v>
          </cell>
          <cell r="B1885">
            <v>1.3632</v>
          </cell>
        </row>
        <row r="1886">
          <cell r="A1886">
            <v>40596</v>
          </cell>
          <cell r="B1886">
            <v>1.3680000000000001</v>
          </cell>
        </row>
        <row r="1887">
          <cell r="A1887">
            <v>40595</v>
          </cell>
          <cell r="B1887">
            <v>1.3692</v>
          </cell>
        </row>
        <row r="1888">
          <cell r="A1888">
            <v>40594</v>
          </cell>
          <cell r="B1888">
            <v>1.3688</v>
          </cell>
        </row>
        <row r="1889">
          <cell r="A1889">
            <v>40593</v>
          </cell>
          <cell r="B1889">
            <v>1.3615999999999999</v>
          </cell>
        </row>
        <row r="1890">
          <cell r="A1890">
            <v>40592</v>
          </cell>
          <cell r="B1890">
            <v>1.3577999999999999</v>
          </cell>
        </row>
        <row r="1891">
          <cell r="A1891">
            <v>40591</v>
          </cell>
          <cell r="B1891">
            <v>1.3525</v>
          </cell>
        </row>
        <row r="1892">
          <cell r="A1892">
            <v>40590</v>
          </cell>
          <cell r="B1892">
            <v>1.3506</v>
          </cell>
        </row>
        <row r="1893">
          <cell r="A1893">
            <v>40589</v>
          </cell>
          <cell r="B1893">
            <v>1.3498000000000001</v>
          </cell>
        </row>
        <row r="1894">
          <cell r="A1894">
            <v>40588</v>
          </cell>
          <cell r="B1894">
            <v>1.3543000000000001</v>
          </cell>
        </row>
        <row r="1895">
          <cell r="A1895">
            <v>40587</v>
          </cell>
          <cell r="B1895">
            <v>1.3546</v>
          </cell>
        </row>
        <row r="1896">
          <cell r="A1896">
            <v>40586</v>
          </cell>
          <cell r="B1896">
            <v>1.3555999999999999</v>
          </cell>
        </row>
        <row r="1897">
          <cell r="A1897">
            <v>40585</v>
          </cell>
          <cell r="B1897">
            <v>1.3661000000000001</v>
          </cell>
        </row>
        <row r="1898">
          <cell r="A1898">
            <v>40584</v>
          </cell>
          <cell r="B1898">
            <v>1.3658999999999999</v>
          </cell>
        </row>
        <row r="1899">
          <cell r="A1899">
            <v>40583</v>
          </cell>
          <cell r="B1899">
            <v>1.3624000000000001</v>
          </cell>
        </row>
        <row r="1900">
          <cell r="A1900">
            <v>40582</v>
          </cell>
          <cell r="B1900">
            <v>1.3576999999999999</v>
          </cell>
        </row>
        <row r="1901">
          <cell r="A1901">
            <v>40581</v>
          </cell>
          <cell r="B1901">
            <v>1.3573</v>
          </cell>
        </row>
        <row r="1902">
          <cell r="A1902">
            <v>40580</v>
          </cell>
          <cell r="B1902">
            <v>1.3575999999999999</v>
          </cell>
        </row>
        <row r="1903">
          <cell r="A1903">
            <v>40579</v>
          </cell>
          <cell r="B1903">
            <v>1.3613999999999999</v>
          </cell>
        </row>
        <row r="1904">
          <cell r="A1904">
            <v>40578</v>
          </cell>
          <cell r="B1904">
            <v>1.3747</v>
          </cell>
        </row>
        <row r="1905">
          <cell r="A1905">
            <v>40577</v>
          </cell>
          <cell r="B1905">
            <v>1.3819999999999999</v>
          </cell>
        </row>
        <row r="1906">
          <cell r="A1906">
            <v>40576</v>
          </cell>
          <cell r="B1906">
            <v>1.3747</v>
          </cell>
        </row>
        <row r="1907">
          <cell r="A1907">
            <v>40575</v>
          </cell>
          <cell r="B1907">
            <v>1.3642000000000001</v>
          </cell>
        </row>
        <row r="1908">
          <cell r="A1908">
            <v>40574</v>
          </cell>
          <cell r="B1908">
            <v>1.3603000000000001</v>
          </cell>
        </row>
        <row r="1909">
          <cell r="A1909">
            <v>40573</v>
          </cell>
          <cell r="B1909">
            <v>1.3606</v>
          </cell>
        </row>
        <row r="1910">
          <cell r="A1910">
            <v>40572</v>
          </cell>
          <cell r="B1910">
            <v>1.369</v>
          </cell>
        </row>
        <row r="1911">
          <cell r="A1911">
            <v>40571</v>
          </cell>
          <cell r="B1911">
            <v>1.3708</v>
          </cell>
        </row>
        <row r="1912">
          <cell r="A1912">
            <v>40570</v>
          </cell>
          <cell r="B1912">
            <v>1.3685</v>
          </cell>
        </row>
        <row r="1913">
          <cell r="A1913">
            <v>40569</v>
          </cell>
          <cell r="B1913">
            <v>1.3642000000000001</v>
          </cell>
        </row>
        <row r="1914">
          <cell r="A1914">
            <v>40568</v>
          </cell>
          <cell r="B1914">
            <v>1.3607</v>
          </cell>
        </row>
        <row r="1915">
          <cell r="A1915">
            <v>40567</v>
          </cell>
          <cell r="B1915">
            <v>1.361</v>
          </cell>
        </row>
        <row r="1916">
          <cell r="A1916">
            <v>40566</v>
          </cell>
          <cell r="B1916">
            <v>1.3613</v>
          </cell>
        </row>
        <row r="1917">
          <cell r="A1917">
            <v>40565</v>
          </cell>
          <cell r="B1917">
            <v>1.3524</v>
          </cell>
        </row>
        <row r="1918">
          <cell r="A1918">
            <v>40564</v>
          </cell>
          <cell r="B1918">
            <v>1.3460000000000001</v>
          </cell>
        </row>
        <row r="1919">
          <cell r="A1919">
            <v>40563</v>
          </cell>
          <cell r="B1919">
            <v>1.3454999999999999</v>
          </cell>
        </row>
        <row r="1920">
          <cell r="A1920">
            <v>40562</v>
          </cell>
          <cell r="B1920">
            <v>1.3348</v>
          </cell>
        </row>
        <row r="1921">
          <cell r="A1921">
            <v>40561</v>
          </cell>
          <cell r="B1921">
            <v>1.3317000000000001</v>
          </cell>
        </row>
        <row r="1922">
          <cell r="A1922">
            <v>40560</v>
          </cell>
          <cell r="B1922">
            <v>1.3382000000000001</v>
          </cell>
        </row>
        <row r="1923">
          <cell r="A1923">
            <v>40559</v>
          </cell>
          <cell r="B1923">
            <v>1.3381000000000001</v>
          </cell>
        </row>
        <row r="1924">
          <cell r="A1924">
            <v>40558</v>
          </cell>
          <cell r="B1924">
            <v>1.3355999999999999</v>
          </cell>
        </row>
        <row r="1925">
          <cell r="A1925">
            <v>40557</v>
          </cell>
          <cell r="B1925">
            <v>1.3193999999999999</v>
          </cell>
        </row>
        <row r="1926">
          <cell r="A1926">
            <v>40556</v>
          </cell>
          <cell r="B1926">
            <v>1.302</v>
          </cell>
        </row>
        <row r="1927">
          <cell r="A1927">
            <v>40555</v>
          </cell>
          <cell r="B1927">
            <v>1.2948</v>
          </cell>
        </row>
        <row r="1928">
          <cell r="A1928">
            <v>40554</v>
          </cell>
          <cell r="B1928">
            <v>1.2912999999999999</v>
          </cell>
        </row>
        <row r="1929">
          <cell r="A1929">
            <v>40553</v>
          </cell>
          <cell r="B1929">
            <v>1.2901</v>
          </cell>
        </row>
        <row r="1930">
          <cell r="A1930">
            <v>40552</v>
          </cell>
          <cell r="B1930">
            <v>1.2903</v>
          </cell>
        </row>
        <row r="1931">
          <cell r="A1931">
            <v>40551</v>
          </cell>
          <cell r="B1931">
            <v>1.2978000000000001</v>
          </cell>
        </row>
        <row r="1932">
          <cell r="A1932">
            <v>40550</v>
          </cell>
          <cell r="B1932">
            <v>1.3106</v>
          </cell>
        </row>
        <row r="1933">
          <cell r="A1933">
            <v>40549</v>
          </cell>
          <cell r="B1933">
            <v>1.3237000000000001</v>
          </cell>
        </row>
        <row r="1934">
          <cell r="A1934">
            <v>40548</v>
          </cell>
          <cell r="B1934">
            <v>1.3351999999999999</v>
          </cell>
        </row>
        <row r="1935">
          <cell r="A1935">
            <v>40547</v>
          </cell>
          <cell r="B1935">
            <v>1.3325</v>
          </cell>
        </row>
        <row r="1936">
          <cell r="A1936">
            <v>40546</v>
          </cell>
          <cell r="B1936">
            <v>1.3371999999999999</v>
          </cell>
        </row>
        <row r="1937">
          <cell r="A1937">
            <v>40545</v>
          </cell>
          <cell r="B1937">
            <v>1.3375999999999999</v>
          </cell>
        </row>
        <row r="1938">
          <cell r="A1938">
            <v>40544</v>
          </cell>
          <cell r="B1938">
            <v>1.3339000000000001</v>
          </cell>
        </row>
        <row r="1939">
          <cell r="A1939">
            <v>40543</v>
          </cell>
          <cell r="B1939">
            <v>1.3251999999999999</v>
          </cell>
        </row>
        <row r="1940">
          <cell r="A1940">
            <v>40542</v>
          </cell>
          <cell r="B1940">
            <v>1.3141</v>
          </cell>
        </row>
        <row r="1941">
          <cell r="A1941">
            <v>40541</v>
          </cell>
          <cell r="B1941">
            <v>1.3194999999999999</v>
          </cell>
        </row>
        <row r="1942">
          <cell r="A1942">
            <v>40540</v>
          </cell>
          <cell r="B1942">
            <v>1.3134999999999999</v>
          </cell>
        </row>
        <row r="1943">
          <cell r="A1943">
            <v>40539</v>
          </cell>
          <cell r="B1943">
            <v>1.3116000000000001</v>
          </cell>
        </row>
        <row r="1944">
          <cell r="A1944">
            <v>40538</v>
          </cell>
          <cell r="B1944">
            <v>1.3117000000000001</v>
          </cell>
        </row>
        <row r="1945">
          <cell r="A1945">
            <v>40537</v>
          </cell>
          <cell r="B1945">
            <v>1.3120000000000001</v>
          </cell>
        </row>
        <row r="1946">
          <cell r="A1946">
            <v>40536</v>
          </cell>
          <cell r="B1946">
            <v>1.3104</v>
          </cell>
        </row>
        <row r="1947">
          <cell r="A1947">
            <v>40535</v>
          </cell>
          <cell r="B1947">
            <v>1.3116000000000001</v>
          </cell>
        </row>
        <row r="1948">
          <cell r="A1948">
            <v>40534</v>
          </cell>
          <cell r="B1948">
            <v>1.3144</v>
          </cell>
        </row>
        <row r="1949">
          <cell r="A1949">
            <v>40533</v>
          </cell>
          <cell r="B1949">
            <v>1.3148</v>
          </cell>
        </row>
        <row r="1950">
          <cell r="A1950">
            <v>40532</v>
          </cell>
          <cell r="B1950">
            <v>1.3182</v>
          </cell>
        </row>
        <row r="1951">
          <cell r="A1951">
            <v>40531</v>
          </cell>
          <cell r="B1951">
            <v>1.3184</v>
          </cell>
        </row>
        <row r="1952">
          <cell r="A1952">
            <v>40530</v>
          </cell>
          <cell r="B1952">
            <v>1.325</v>
          </cell>
        </row>
        <row r="1953">
          <cell r="A1953">
            <v>40529</v>
          </cell>
          <cell r="B1953">
            <v>1.3224</v>
          </cell>
        </row>
        <row r="1954">
          <cell r="A1954">
            <v>40528</v>
          </cell>
          <cell r="B1954">
            <v>1.3325</v>
          </cell>
        </row>
        <row r="1955">
          <cell r="A1955">
            <v>40527</v>
          </cell>
          <cell r="B1955">
            <v>1.3409</v>
          </cell>
        </row>
        <row r="1956">
          <cell r="A1956">
            <v>40526</v>
          </cell>
          <cell r="B1956">
            <v>1.3261000000000001</v>
          </cell>
        </row>
        <row r="1957">
          <cell r="A1957">
            <v>40525</v>
          </cell>
          <cell r="B1957">
            <v>1.3222</v>
          </cell>
        </row>
        <row r="1958">
          <cell r="A1958">
            <v>40524</v>
          </cell>
          <cell r="B1958">
            <v>1.3222</v>
          </cell>
        </row>
        <row r="1959">
          <cell r="A1959">
            <v>40523</v>
          </cell>
          <cell r="B1959">
            <v>1.3239000000000001</v>
          </cell>
        </row>
        <row r="1960">
          <cell r="A1960">
            <v>40522</v>
          </cell>
          <cell r="B1960">
            <v>1.3254999999999999</v>
          </cell>
        </row>
        <row r="1961">
          <cell r="A1961">
            <v>40521</v>
          </cell>
          <cell r="B1961">
            <v>1.3236000000000001</v>
          </cell>
        </row>
        <row r="1962">
          <cell r="A1962">
            <v>40520</v>
          </cell>
          <cell r="B1962">
            <v>1.3331</v>
          </cell>
        </row>
        <row r="1963">
          <cell r="A1963">
            <v>40519</v>
          </cell>
          <cell r="B1963">
            <v>1.3328</v>
          </cell>
        </row>
        <row r="1964">
          <cell r="A1964">
            <v>40518</v>
          </cell>
          <cell r="B1964">
            <v>1.3411999999999999</v>
          </cell>
        </row>
        <row r="1965">
          <cell r="A1965">
            <v>40517</v>
          </cell>
          <cell r="B1965">
            <v>1.3411999999999999</v>
          </cell>
        </row>
        <row r="1966">
          <cell r="A1966">
            <v>40516</v>
          </cell>
          <cell r="B1966">
            <v>1.3267</v>
          </cell>
        </row>
        <row r="1967">
          <cell r="A1967">
            <v>40515</v>
          </cell>
          <cell r="B1967">
            <v>1.3152999999999999</v>
          </cell>
        </row>
        <row r="1968">
          <cell r="A1968">
            <v>40514</v>
          </cell>
          <cell r="B1968">
            <v>1.3055000000000001</v>
          </cell>
        </row>
        <row r="1969">
          <cell r="A1969">
            <v>40513</v>
          </cell>
          <cell r="B1969">
            <v>1.3063</v>
          </cell>
        </row>
        <row r="1970">
          <cell r="A1970">
            <v>40512</v>
          </cell>
          <cell r="B1970">
            <v>1.3191999999999999</v>
          </cell>
        </row>
        <row r="1971">
          <cell r="A1971">
            <v>40511</v>
          </cell>
          <cell r="B1971">
            <v>1.3243</v>
          </cell>
        </row>
        <row r="1972">
          <cell r="A1972">
            <v>40510</v>
          </cell>
          <cell r="B1972">
            <v>1.3237000000000001</v>
          </cell>
        </row>
        <row r="1973">
          <cell r="A1973">
            <v>40509</v>
          </cell>
          <cell r="B1973">
            <v>1.3280000000000001</v>
          </cell>
        </row>
        <row r="1974">
          <cell r="A1974">
            <v>40508</v>
          </cell>
          <cell r="B1974">
            <v>1.3337000000000001</v>
          </cell>
        </row>
        <row r="1975">
          <cell r="A1975">
            <v>40507</v>
          </cell>
          <cell r="B1975">
            <v>1.337</v>
          </cell>
        </row>
        <row r="1976">
          <cell r="A1976">
            <v>40506</v>
          </cell>
          <cell r="B1976">
            <v>1.3526</v>
          </cell>
        </row>
        <row r="1977">
          <cell r="A1977">
            <v>40505</v>
          </cell>
          <cell r="B1977">
            <v>1.3698999999999999</v>
          </cell>
        </row>
        <row r="1978">
          <cell r="A1978">
            <v>40504</v>
          </cell>
          <cell r="B1978">
            <v>1.3673</v>
          </cell>
        </row>
        <row r="1979">
          <cell r="A1979">
            <v>40503</v>
          </cell>
          <cell r="B1979">
            <v>1.3668</v>
          </cell>
        </row>
        <row r="1980">
          <cell r="A1980">
            <v>40502</v>
          </cell>
          <cell r="B1980">
            <v>1.3661000000000001</v>
          </cell>
        </row>
        <row r="1981">
          <cell r="A1981">
            <v>40501</v>
          </cell>
          <cell r="B1981">
            <v>1.3597999999999999</v>
          </cell>
        </row>
        <row r="1982">
          <cell r="A1982">
            <v>40500</v>
          </cell>
          <cell r="B1982">
            <v>1.3505</v>
          </cell>
        </row>
        <row r="1983">
          <cell r="A1983">
            <v>40499</v>
          </cell>
          <cell r="B1983">
            <v>1.3575999999999999</v>
          </cell>
        </row>
        <row r="1984">
          <cell r="A1984">
            <v>40498</v>
          </cell>
          <cell r="B1984">
            <v>1.3653999999999999</v>
          </cell>
        </row>
        <row r="1985">
          <cell r="A1985">
            <v>40497</v>
          </cell>
          <cell r="B1985">
            <v>1.3685</v>
          </cell>
        </row>
        <row r="1986">
          <cell r="A1986">
            <v>40496</v>
          </cell>
          <cell r="B1986">
            <v>1.3686</v>
          </cell>
        </row>
        <row r="1987">
          <cell r="A1987">
            <v>40495</v>
          </cell>
          <cell r="B1987">
            <v>1.3664000000000001</v>
          </cell>
        </row>
        <row r="1988">
          <cell r="A1988">
            <v>40494</v>
          </cell>
          <cell r="B1988">
            <v>1.3737999999999999</v>
          </cell>
        </row>
        <row r="1989">
          <cell r="A1989">
            <v>40493</v>
          </cell>
          <cell r="B1989">
            <v>1.3765000000000001</v>
          </cell>
        </row>
        <row r="1990">
          <cell r="A1990">
            <v>40492</v>
          </cell>
          <cell r="B1990">
            <v>1.3884000000000001</v>
          </cell>
        </row>
        <row r="1991">
          <cell r="A1991">
            <v>40491</v>
          </cell>
          <cell r="B1991">
            <v>1.3957999999999999</v>
          </cell>
        </row>
        <row r="1992">
          <cell r="A1992">
            <v>40490</v>
          </cell>
          <cell r="B1992">
            <v>1.4026000000000001</v>
          </cell>
        </row>
        <row r="1993">
          <cell r="A1993">
            <v>40489</v>
          </cell>
          <cell r="B1993">
            <v>1.4026000000000001</v>
          </cell>
        </row>
        <row r="1994">
          <cell r="A1994">
            <v>40488</v>
          </cell>
          <cell r="B1994">
            <v>1.4145000000000001</v>
          </cell>
        </row>
        <row r="1995">
          <cell r="A1995">
            <v>40487</v>
          </cell>
          <cell r="B1995">
            <v>1.4179999999999999</v>
          </cell>
        </row>
        <row r="1996">
          <cell r="A1996">
            <v>40486</v>
          </cell>
          <cell r="B1996">
            <v>1.4036999999999999</v>
          </cell>
        </row>
        <row r="1997">
          <cell r="A1997">
            <v>40485</v>
          </cell>
          <cell r="B1997">
            <v>1.3964000000000001</v>
          </cell>
        </row>
        <row r="1998">
          <cell r="A1998">
            <v>40484</v>
          </cell>
          <cell r="B1998">
            <v>1.3944000000000001</v>
          </cell>
        </row>
        <row r="1999">
          <cell r="A1999">
            <v>40483</v>
          </cell>
          <cell r="B1999">
            <v>1.3944000000000001</v>
          </cell>
        </row>
        <row r="2000">
          <cell r="A2000">
            <v>40482</v>
          </cell>
          <cell r="B2000">
            <v>1.3942000000000001</v>
          </cell>
        </row>
        <row r="2001">
          <cell r="A2001">
            <v>40481</v>
          </cell>
          <cell r="B2001">
            <v>1.3892</v>
          </cell>
        </row>
        <row r="2002">
          <cell r="A2002">
            <v>40480</v>
          </cell>
          <cell r="B2002">
            <v>1.3873</v>
          </cell>
        </row>
        <row r="2003">
          <cell r="A2003">
            <v>40479</v>
          </cell>
          <cell r="B2003">
            <v>1.3794</v>
          </cell>
        </row>
        <row r="2004">
          <cell r="A2004">
            <v>40478</v>
          </cell>
          <cell r="B2004">
            <v>1.3906000000000001</v>
          </cell>
        </row>
        <row r="2005">
          <cell r="A2005">
            <v>40477</v>
          </cell>
          <cell r="B2005">
            <v>1.4014</v>
          </cell>
        </row>
        <row r="2006">
          <cell r="A2006">
            <v>40476</v>
          </cell>
          <cell r="B2006">
            <v>1.3953</v>
          </cell>
        </row>
        <row r="2007">
          <cell r="A2007">
            <v>40475</v>
          </cell>
          <cell r="B2007">
            <v>1.3951</v>
          </cell>
        </row>
        <row r="2008">
          <cell r="A2008">
            <v>40474</v>
          </cell>
          <cell r="B2008">
            <v>1.3927</v>
          </cell>
        </row>
        <row r="2009">
          <cell r="A2009">
            <v>40473</v>
          </cell>
          <cell r="B2009">
            <v>1.3968</v>
          </cell>
        </row>
        <row r="2010">
          <cell r="A2010">
            <v>40472</v>
          </cell>
          <cell r="B2010">
            <v>1.3872</v>
          </cell>
        </row>
        <row r="2011">
          <cell r="A2011">
            <v>40471</v>
          </cell>
          <cell r="B2011">
            <v>1.3846000000000001</v>
          </cell>
        </row>
        <row r="2012">
          <cell r="A2012">
            <v>40470</v>
          </cell>
          <cell r="B2012">
            <v>1.3924000000000001</v>
          </cell>
        </row>
        <row r="2013">
          <cell r="A2013">
            <v>40469</v>
          </cell>
          <cell r="B2013">
            <v>1.3974</v>
          </cell>
        </row>
        <row r="2014">
          <cell r="A2014">
            <v>40468</v>
          </cell>
          <cell r="B2014">
            <v>1.3972</v>
          </cell>
        </row>
        <row r="2015">
          <cell r="A2015">
            <v>40467</v>
          </cell>
          <cell r="B2015">
            <v>1.4040999999999999</v>
          </cell>
        </row>
        <row r="2016">
          <cell r="A2016">
            <v>40466</v>
          </cell>
          <cell r="B2016">
            <v>1.4074</v>
          </cell>
        </row>
        <row r="2017">
          <cell r="A2017">
            <v>40465</v>
          </cell>
          <cell r="B2017">
            <v>1.3963000000000001</v>
          </cell>
        </row>
        <row r="2018">
          <cell r="A2018">
            <v>40464</v>
          </cell>
          <cell r="B2018">
            <v>1.3848</v>
          </cell>
        </row>
        <row r="2019">
          <cell r="A2019">
            <v>40463</v>
          </cell>
          <cell r="B2019">
            <v>1.3923000000000001</v>
          </cell>
        </row>
        <row r="2020">
          <cell r="A2020">
            <v>40462</v>
          </cell>
          <cell r="B2020">
            <v>1.3936999999999999</v>
          </cell>
        </row>
        <row r="2021">
          <cell r="A2021">
            <v>40461</v>
          </cell>
          <cell r="B2021">
            <v>1.3933</v>
          </cell>
        </row>
        <row r="2022">
          <cell r="A2022">
            <v>40460</v>
          </cell>
          <cell r="B2022">
            <v>1.3916999999999999</v>
          </cell>
        </row>
        <row r="2023">
          <cell r="A2023">
            <v>40459</v>
          </cell>
          <cell r="B2023">
            <v>1.3940999999999999</v>
          </cell>
        </row>
        <row r="2024">
          <cell r="A2024">
            <v>40458</v>
          </cell>
          <cell r="B2024">
            <v>1.3877999999999999</v>
          </cell>
        </row>
        <row r="2025">
          <cell r="A2025">
            <v>40457</v>
          </cell>
          <cell r="B2025">
            <v>1.3781000000000001</v>
          </cell>
        </row>
        <row r="2026">
          <cell r="A2026">
            <v>40456</v>
          </cell>
          <cell r="B2026">
            <v>1.3707</v>
          </cell>
        </row>
        <row r="2027">
          <cell r="A2027">
            <v>40455</v>
          </cell>
          <cell r="B2027">
            <v>1.3787</v>
          </cell>
        </row>
        <row r="2028">
          <cell r="A2028">
            <v>40454</v>
          </cell>
          <cell r="B2028">
            <v>1.3786</v>
          </cell>
        </row>
        <row r="2029">
          <cell r="A2029">
            <v>40453</v>
          </cell>
          <cell r="B2029">
            <v>1.3725000000000001</v>
          </cell>
        </row>
        <row r="2030">
          <cell r="A2030">
            <v>40452</v>
          </cell>
          <cell r="B2030">
            <v>1.3623000000000001</v>
          </cell>
        </row>
        <row r="2031">
          <cell r="A2031">
            <v>40451</v>
          </cell>
          <cell r="B2031">
            <v>1.361</v>
          </cell>
        </row>
        <row r="2032">
          <cell r="A2032">
            <v>40450</v>
          </cell>
          <cell r="B2032">
            <v>1.3498000000000001</v>
          </cell>
        </row>
        <row r="2033">
          <cell r="A2033">
            <v>40449</v>
          </cell>
          <cell r="B2033">
            <v>1.3468</v>
          </cell>
        </row>
        <row r="2034">
          <cell r="A2034">
            <v>40448</v>
          </cell>
          <cell r="B2034">
            <v>1.3486</v>
          </cell>
        </row>
        <row r="2035">
          <cell r="A2035">
            <v>40447</v>
          </cell>
          <cell r="B2035">
            <v>1.3487</v>
          </cell>
        </row>
        <row r="2036">
          <cell r="A2036">
            <v>40446</v>
          </cell>
          <cell r="B2036">
            <v>1.3419000000000001</v>
          </cell>
        </row>
        <row r="2037">
          <cell r="A2037">
            <v>40445</v>
          </cell>
          <cell r="B2037">
            <v>1.335</v>
          </cell>
        </row>
        <row r="2038">
          <cell r="A2038">
            <v>40444</v>
          </cell>
          <cell r="B2038">
            <v>1.3358000000000001</v>
          </cell>
        </row>
        <row r="2039">
          <cell r="A2039">
            <v>40443</v>
          </cell>
          <cell r="B2039">
            <v>1.3137000000000001</v>
          </cell>
        </row>
        <row r="2040">
          <cell r="A2040">
            <v>40442</v>
          </cell>
          <cell r="B2040">
            <v>1.3076000000000001</v>
          </cell>
        </row>
        <row r="2041">
          <cell r="A2041">
            <v>40441</v>
          </cell>
          <cell r="B2041">
            <v>1.3046</v>
          </cell>
        </row>
        <row r="2042">
          <cell r="A2042">
            <v>40440</v>
          </cell>
          <cell r="B2042">
            <v>1.3046</v>
          </cell>
        </row>
        <row r="2043">
          <cell r="A2043">
            <v>40439</v>
          </cell>
          <cell r="B2043">
            <v>1.3084</v>
          </cell>
        </row>
        <row r="2044">
          <cell r="A2044">
            <v>40438</v>
          </cell>
          <cell r="B2044">
            <v>1.3057000000000001</v>
          </cell>
        </row>
        <row r="2045">
          <cell r="A2045">
            <v>40437</v>
          </cell>
          <cell r="B2045">
            <v>1.2990999999999999</v>
          </cell>
        </row>
        <row r="2046">
          <cell r="A2046">
            <v>40436</v>
          </cell>
          <cell r="B2046">
            <v>1.2919</v>
          </cell>
        </row>
        <row r="2047">
          <cell r="A2047">
            <v>40435</v>
          </cell>
          <cell r="B2047">
            <v>1.2833000000000001</v>
          </cell>
        </row>
        <row r="2048">
          <cell r="A2048">
            <v>40434</v>
          </cell>
          <cell r="B2048">
            <v>1.268</v>
          </cell>
        </row>
        <row r="2049">
          <cell r="A2049">
            <v>40433</v>
          </cell>
          <cell r="B2049">
            <v>1.2677</v>
          </cell>
        </row>
        <row r="2050">
          <cell r="A2050">
            <v>40432</v>
          </cell>
          <cell r="B2050">
            <v>1.2709999999999999</v>
          </cell>
        </row>
        <row r="2051">
          <cell r="A2051">
            <v>40431</v>
          </cell>
          <cell r="B2051">
            <v>1.2708999999999999</v>
          </cell>
        </row>
        <row r="2052">
          <cell r="A2052">
            <v>40430</v>
          </cell>
          <cell r="B2052">
            <v>1.2714000000000001</v>
          </cell>
        </row>
        <row r="2053">
          <cell r="A2053">
            <v>40429</v>
          </cell>
          <cell r="B2053">
            <v>1.2747999999999999</v>
          </cell>
        </row>
        <row r="2054">
          <cell r="A2054">
            <v>40428</v>
          </cell>
          <cell r="B2054">
            <v>1.2884</v>
          </cell>
        </row>
        <row r="2055">
          <cell r="A2055">
            <v>40427</v>
          </cell>
          <cell r="B2055">
            <v>1.2889999999999999</v>
          </cell>
        </row>
        <row r="2056">
          <cell r="A2056">
            <v>40426</v>
          </cell>
          <cell r="B2056">
            <v>1.2890999999999999</v>
          </cell>
        </row>
        <row r="2057">
          <cell r="A2057">
            <v>40425</v>
          </cell>
          <cell r="B2057">
            <v>1.2851999999999999</v>
          </cell>
        </row>
        <row r="2058">
          <cell r="A2058">
            <v>40424</v>
          </cell>
          <cell r="B2058">
            <v>1.2813000000000001</v>
          </cell>
        </row>
        <row r="2059">
          <cell r="A2059">
            <v>40423</v>
          </cell>
          <cell r="B2059">
            <v>1.2778</v>
          </cell>
        </row>
        <row r="2060">
          <cell r="A2060">
            <v>40422</v>
          </cell>
          <cell r="B2060">
            <v>1.268</v>
          </cell>
        </row>
        <row r="2061">
          <cell r="A2061">
            <v>40421</v>
          </cell>
          <cell r="B2061">
            <v>1.27</v>
          </cell>
        </row>
        <row r="2062">
          <cell r="A2062">
            <v>40420</v>
          </cell>
          <cell r="B2062">
            <v>1.2758</v>
          </cell>
        </row>
        <row r="2063">
          <cell r="A2063">
            <v>40419</v>
          </cell>
          <cell r="B2063">
            <v>1.2758</v>
          </cell>
        </row>
        <row r="2064">
          <cell r="A2064">
            <v>40418</v>
          </cell>
          <cell r="B2064">
            <v>1.2725</v>
          </cell>
        </row>
        <row r="2065">
          <cell r="A2065">
            <v>40417</v>
          </cell>
          <cell r="B2065">
            <v>1.2708999999999999</v>
          </cell>
        </row>
        <row r="2066">
          <cell r="A2066">
            <v>40416</v>
          </cell>
          <cell r="B2066">
            <v>1.2652000000000001</v>
          </cell>
        </row>
        <row r="2067">
          <cell r="A2067">
            <v>40415</v>
          </cell>
          <cell r="B2067">
            <v>1.2645999999999999</v>
          </cell>
        </row>
        <row r="2068">
          <cell r="A2068">
            <v>40414</v>
          </cell>
          <cell r="B2068">
            <v>1.2690999999999999</v>
          </cell>
        </row>
        <row r="2069">
          <cell r="A2069">
            <v>40413</v>
          </cell>
          <cell r="B2069">
            <v>1.2705</v>
          </cell>
        </row>
        <row r="2070">
          <cell r="A2070">
            <v>40412</v>
          </cell>
          <cell r="B2070">
            <v>1.2706</v>
          </cell>
        </row>
        <row r="2071">
          <cell r="A2071">
            <v>40411</v>
          </cell>
          <cell r="B2071">
            <v>1.2734000000000001</v>
          </cell>
        </row>
        <row r="2072">
          <cell r="A2072">
            <v>40410</v>
          </cell>
          <cell r="B2072">
            <v>1.2827</v>
          </cell>
        </row>
        <row r="2073">
          <cell r="A2073">
            <v>40409</v>
          </cell>
          <cell r="B2073">
            <v>1.2866</v>
          </cell>
        </row>
        <row r="2074">
          <cell r="A2074">
            <v>40408</v>
          </cell>
          <cell r="B2074">
            <v>1.2870999999999999</v>
          </cell>
        </row>
        <row r="2075">
          <cell r="A2075">
            <v>40407</v>
          </cell>
          <cell r="B2075">
            <v>1.2817000000000001</v>
          </cell>
        </row>
        <row r="2076">
          <cell r="A2076">
            <v>40406</v>
          </cell>
          <cell r="B2076">
            <v>1.2749999999999999</v>
          </cell>
        </row>
        <row r="2077">
          <cell r="A2077">
            <v>40405</v>
          </cell>
          <cell r="B2077">
            <v>1.2748999999999999</v>
          </cell>
        </row>
        <row r="2078">
          <cell r="A2078">
            <v>40404</v>
          </cell>
          <cell r="B2078">
            <v>1.2810999999999999</v>
          </cell>
        </row>
        <row r="2079">
          <cell r="A2079">
            <v>40403</v>
          </cell>
          <cell r="B2079">
            <v>1.2850999999999999</v>
          </cell>
        </row>
        <row r="2080">
          <cell r="A2080">
            <v>40402</v>
          </cell>
          <cell r="B2080">
            <v>1.298</v>
          </cell>
        </row>
        <row r="2081">
          <cell r="A2081">
            <v>40401</v>
          </cell>
          <cell r="B2081">
            <v>1.3145</v>
          </cell>
        </row>
        <row r="2082">
          <cell r="A2082">
            <v>40400</v>
          </cell>
          <cell r="B2082">
            <v>1.3253999999999999</v>
          </cell>
        </row>
        <row r="2083">
          <cell r="A2083">
            <v>40399</v>
          </cell>
          <cell r="B2083">
            <v>1.3275999999999999</v>
          </cell>
        </row>
        <row r="2084">
          <cell r="A2084">
            <v>40398</v>
          </cell>
          <cell r="B2084">
            <v>1.3274999999999999</v>
          </cell>
        </row>
        <row r="2085">
          <cell r="A2085">
            <v>40397</v>
          </cell>
          <cell r="B2085">
            <v>1.3230999999999999</v>
          </cell>
        </row>
        <row r="2086">
          <cell r="A2086">
            <v>40396</v>
          </cell>
          <cell r="B2086">
            <v>1.3170999999999999</v>
          </cell>
        </row>
        <row r="2087">
          <cell r="A2087">
            <v>40395</v>
          </cell>
          <cell r="B2087">
            <v>1.3187</v>
          </cell>
        </row>
        <row r="2088">
          <cell r="A2088">
            <v>40394</v>
          </cell>
          <cell r="B2088">
            <v>1.3213999999999999</v>
          </cell>
        </row>
        <row r="2089">
          <cell r="A2089">
            <v>40393</v>
          </cell>
          <cell r="B2089">
            <v>1.3117000000000001</v>
          </cell>
        </row>
        <row r="2090">
          <cell r="A2090">
            <v>40392</v>
          </cell>
          <cell r="B2090">
            <v>1.3047</v>
          </cell>
        </row>
        <row r="2091">
          <cell r="A2091">
            <v>40391</v>
          </cell>
          <cell r="B2091">
            <v>1.3046</v>
          </cell>
        </row>
        <row r="2092">
          <cell r="A2092">
            <v>40390</v>
          </cell>
          <cell r="B2092">
            <v>1.3041</v>
          </cell>
        </row>
        <row r="2093">
          <cell r="A2093">
            <v>40389</v>
          </cell>
          <cell r="B2093">
            <v>1.3063</v>
          </cell>
        </row>
        <row r="2094">
          <cell r="A2094">
            <v>40388</v>
          </cell>
          <cell r="B2094">
            <v>1.3</v>
          </cell>
        </row>
        <row r="2095">
          <cell r="A2095">
            <v>40387</v>
          </cell>
          <cell r="B2095">
            <v>1.2996000000000001</v>
          </cell>
        </row>
        <row r="2096">
          <cell r="A2096">
            <v>40386</v>
          </cell>
          <cell r="B2096">
            <v>1.2946</v>
          </cell>
        </row>
        <row r="2097">
          <cell r="A2097">
            <v>40385</v>
          </cell>
          <cell r="B2097">
            <v>1.2903</v>
          </cell>
        </row>
        <row r="2098">
          <cell r="A2098">
            <v>40384</v>
          </cell>
          <cell r="B2098">
            <v>1.2906</v>
          </cell>
        </row>
        <row r="2099">
          <cell r="A2099">
            <v>40383</v>
          </cell>
          <cell r="B2099">
            <v>1.2887999999999999</v>
          </cell>
        </row>
        <row r="2100">
          <cell r="A2100">
            <v>40382</v>
          </cell>
          <cell r="B2100">
            <v>1.2850999999999999</v>
          </cell>
        </row>
        <row r="2101">
          <cell r="A2101">
            <v>40381</v>
          </cell>
          <cell r="B2101">
            <v>1.2826</v>
          </cell>
        </row>
        <row r="2102">
          <cell r="A2102">
            <v>40380</v>
          </cell>
          <cell r="B2102">
            <v>1.2921</v>
          </cell>
        </row>
        <row r="2103">
          <cell r="A2103">
            <v>40379</v>
          </cell>
          <cell r="B2103">
            <v>1.2946</v>
          </cell>
        </row>
        <row r="2104">
          <cell r="A2104">
            <v>40378</v>
          </cell>
          <cell r="B2104">
            <v>1.2923</v>
          </cell>
        </row>
        <row r="2105">
          <cell r="A2105">
            <v>40377</v>
          </cell>
          <cell r="B2105">
            <v>1.2925</v>
          </cell>
        </row>
        <row r="2106">
          <cell r="A2106">
            <v>40376</v>
          </cell>
          <cell r="B2106">
            <v>1.2941</v>
          </cell>
        </row>
        <row r="2107">
          <cell r="A2107">
            <v>40375</v>
          </cell>
          <cell r="B2107">
            <v>1.2830999999999999</v>
          </cell>
        </row>
        <row r="2108">
          <cell r="A2108">
            <v>40374</v>
          </cell>
          <cell r="B2108">
            <v>1.2723</v>
          </cell>
        </row>
        <row r="2109">
          <cell r="A2109">
            <v>40373</v>
          </cell>
          <cell r="B2109">
            <v>1.2627999999999999</v>
          </cell>
        </row>
        <row r="2110">
          <cell r="A2110">
            <v>40372</v>
          </cell>
          <cell r="B2110">
            <v>1.2581</v>
          </cell>
        </row>
        <row r="2111">
          <cell r="A2111">
            <v>40371</v>
          </cell>
          <cell r="B2111">
            <v>1.2634000000000001</v>
          </cell>
        </row>
        <row r="2112">
          <cell r="A2112">
            <v>40370</v>
          </cell>
          <cell r="B2112">
            <v>1.2635000000000001</v>
          </cell>
        </row>
        <row r="2113">
          <cell r="A2113">
            <v>40369</v>
          </cell>
          <cell r="B2113">
            <v>1.2659</v>
          </cell>
        </row>
        <row r="2114">
          <cell r="A2114">
            <v>40368</v>
          </cell>
          <cell r="B2114">
            <v>1.2664</v>
          </cell>
        </row>
        <row r="2115">
          <cell r="A2115">
            <v>40367</v>
          </cell>
          <cell r="B2115">
            <v>1.26</v>
          </cell>
        </row>
        <row r="2116">
          <cell r="A2116">
            <v>40366</v>
          </cell>
          <cell r="B2116">
            <v>1.2596000000000001</v>
          </cell>
        </row>
        <row r="2117">
          <cell r="A2117">
            <v>40365</v>
          </cell>
          <cell r="B2117">
            <v>1.2533000000000001</v>
          </cell>
        </row>
        <row r="2118">
          <cell r="A2118">
            <v>40364</v>
          </cell>
          <cell r="B2118">
            <v>1.256</v>
          </cell>
        </row>
        <row r="2119">
          <cell r="A2119">
            <v>40363</v>
          </cell>
          <cell r="B2119">
            <v>1.2561</v>
          </cell>
        </row>
        <row r="2120">
          <cell r="A2120">
            <v>40362</v>
          </cell>
          <cell r="B2120">
            <v>1.2536</v>
          </cell>
        </row>
        <row r="2121">
          <cell r="A2121">
            <v>40361</v>
          </cell>
          <cell r="B2121">
            <v>1.236</v>
          </cell>
        </row>
        <row r="2122">
          <cell r="A2122">
            <v>40360</v>
          </cell>
          <cell r="B2122">
            <v>1.2249000000000001</v>
          </cell>
        </row>
        <row r="2123">
          <cell r="A2123">
            <v>40359</v>
          </cell>
          <cell r="B2123">
            <v>1.2205999999999999</v>
          </cell>
        </row>
        <row r="2124">
          <cell r="A2124">
            <v>40358</v>
          </cell>
          <cell r="B2124">
            <v>1.2332000000000001</v>
          </cell>
        </row>
        <row r="2125">
          <cell r="A2125">
            <v>40357</v>
          </cell>
          <cell r="B2125">
            <v>1.2364999999999999</v>
          </cell>
        </row>
        <row r="2126">
          <cell r="A2126">
            <v>40356</v>
          </cell>
          <cell r="B2126">
            <v>1.2363999999999999</v>
          </cell>
        </row>
        <row r="2127">
          <cell r="A2127">
            <v>40355</v>
          </cell>
          <cell r="B2127">
            <v>1.2323999999999999</v>
          </cell>
        </row>
        <row r="2128">
          <cell r="A2128">
            <v>40354</v>
          </cell>
          <cell r="B2128">
            <v>1.2317</v>
          </cell>
        </row>
        <row r="2129">
          <cell r="A2129">
            <v>40353</v>
          </cell>
          <cell r="B2129">
            <v>1.2272000000000001</v>
          </cell>
        </row>
        <row r="2130">
          <cell r="A2130">
            <v>40352</v>
          </cell>
          <cell r="B2130">
            <v>1.2290000000000001</v>
          </cell>
        </row>
        <row r="2131">
          <cell r="A2131">
            <v>40351</v>
          </cell>
          <cell r="B2131">
            <v>1.2384999999999999</v>
          </cell>
        </row>
        <row r="2132">
          <cell r="A2132">
            <v>40350</v>
          </cell>
          <cell r="B2132">
            <v>1.2387999999999999</v>
          </cell>
        </row>
        <row r="2133">
          <cell r="A2133">
            <v>40349</v>
          </cell>
          <cell r="B2133">
            <v>1.2370000000000001</v>
          </cell>
        </row>
        <row r="2134">
          <cell r="A2134">
            <v>40348</v>
          </cell>
          <cell r="B2134">
            <v>1.2377</v>
          </cell>
        </row>
        <row r="2135">
          <cell r="A2135">
            <v>40347</v>
          </cell>
          <cell r="B2135">
            <v>1.2344999999999999</v>
          </cell>
        </row>
        <row r="2136">
          <cell r="A2136">
            <v>40346</v>
          </cell>
          <cell r="B2136">
            <v>1.2305999999999999</v>
          </cell>
        </row>
        <row r="2137">
          <cell r="A2137">
            <v>40345</v>
          </cell>
          <cell r="B2137">
            <v>1.2266999999999999</v>
          </cell>
        </row>
        <row r="2138">
          <cell r="A2138">
            <v>40344</v>
          </cell>
          <cell r="B2138">
            <v>1.2228000000000001</v>
          </cell>
        </row>
        <row r="2139">
          <cell r="A2139">
            <v>40343</v>
          </cell>
          <cell r="B2139">
            <v>1.2108000000000001</v>
          </cell>
        </row>
        <row r="2140">
          <cell r="A2140">
            <v>40342</v>
          </cell>
          <cell r="B2140">
            <v>1.2107000000000001</v>
          </cell>
        </row>
        <row r="2141">
          <cell r="A2141">
            <v>40341</v>
          </cell>
          <cell r="B2141">
            <v>1.2099</v>
          </cell>
        </row>
        <row r="2142">
          <cell r="A2142">
            <v>40340</v>
          </cell>
          <cell r="B2142">
            <v>1.2073</v>
          </cell>
        </row>
        <row r="2143">
          <cell r="A2143">
            <v>40339</v>
          </cell>
          <cell r="B2143">
            <v>1.1989000000000001</v>
          </cell>
        </row>
        <row r="2144">
          <cell r="A2144">
            <v>40338</v>
          </cell>
          <cell r="B2144">
            <v>1.1946000000000001</v>
          </cell>
        </row>
        <row r="2145">
          <cell r="A2145">
            <v>40337</v>
          </cell>
          <cell r="B2145">
            <v>1.1941999999999999</v>
          </cell>
        </row>
        <row r="2146">
          <cell r="A2146">
            <v>40336</v>
          </cell>
          <cell r="B2146">
            <v>1.196</v>
          </cell>
        </row>
        <row r="2147">
          <cell r="A2147">
            <v>40335</v>
          </cell>
          <cell r="B2147">
            <v>1.1962999999999999</v>
          </cell>
        </row>
        <row r="2148">
          <cell r="A2148">
            <v>40334</v>
          </cell>
          <cell r="B2148">
            <v>1.2085999999999999</v>
          </cell>
        </row>
        <row r="2149">
          <cell r="A2149">
            <v>40333</v>
          </cell>
          <cell r="B2149">
            <v>1.2238</v>
          </cell>
        </row>
        <row r="2150">
          <cell r="A2150">
            <v>40332</v>
          </cell>
          <cell r="B2150">
            <v>1.2221</v>
          </cell>
        </row>
        <row r="2151">
          <cell r="A2151">
            <v>40331</v>
          </cell>
          <cell r="B2151">
            <v>1.2225999999999999</v>
          </cell>
        </row>
        <row r="2152">
          <cell r="A2152">
            <v>40330</v>
          </cell>
          <cell r="B2152">
            <v>1.23</v>
          </cell>
        </row>
        <row r="2153">
          <cell r="A2153">
            <v>40329</v>
          </cell>
          <cell r="B2153">
            <v>1.2265999999999999</v>
          </cell>
        </row>
        <row r="2154">
          <cell r="A2154">
            <v>40328</v>
          </cell>
          <cell r="B2154">
            <v>1.2267999999999999</v>
          </cell>
        </row>
        <row r="2155">
          <cell r="A2155">
            <v>40327</v>
          </cell>
          <cell r="B2155">
            <v>1.2342</v>
          </cell>
        </row>
        <row r="2156">
          <cell r="A2156">
            <v>40326</v>
          </cell>
          <cell r="B2156">
            <v>1.2299</v>
          </cell>
        </row>
        <row r="2157">
          <cell r="A2157">
            <v>40325</v>
          </cell>
          <cell r="B2157">
            <v>1.2262999999999999</v>
          </cell>
        </row>
        <row r="2158">
          <cell r="A2158">
            <v>40324</v>
          </cell>
          <cell r="B2158">
            <v>1.2259</v>
          </cell>
        </row>
        <row r="2159">
          <cell r="A2159">
            <v>40323</v>
          </cell>
          <cell r="B2159">
            <v>1.2419</v>
          </cell>
        </row>
        <row r="2160">
          <cell r="A2160">
            <v>40322</v>
          </cell>
          <cell r="B2160">
            <v>1.2572000000000001</v>
          </cell>
        </row>
        <row r="2161">
          <cell r="A2161">
            <v>40321</v>
          </cell>
          <cell r="B2161">
            <v>1.2567999999999999</v>
          </cell>
        </row>
        <row r="2162">
          <cell r="A2162">
            <v>40320</v>
          </cell>
          <cell r="B2162">
            <v>1.2555000000000001</v>
          </cell>
        </row>
        <row r="2163">
          <cell r="A2163">
            <v>40319</v>
          </cell>
          <cell r="B2163">
            <v>1.2394000000000001</v>
          </cell>
        </row>
        <row r="2164">
          <cell r="A2164">
            <v>40318</v>
          </cell>
          <cell r="B2164">
            <v>1.2266999999999999</v>
          </cell>
        </row>
        <row r="2165">
          <cell r="A2165">
            <v>40317</v>
          </cell>
          <cell r="B2165">
            <v>1.2352000000000001</v>
          </cell>
        </row>
        <row r="2166">
          <cell r="A2166">
            <v>40316</v>
          </cell>
          <cell r="B2166">
            <v>1.2327999999999999</v>
          </cell>
        </row>
        <row r="2167">
          <cell r="A2167">
            <v>40315</v>
          </cell>
          <cell r="B2167">
            <v>1.2349000000000001</v>
          </cell>
        </row>
        <row r="2168">
          <cell r="A2168">
            <v>40314</v>
          </cell>
          <cell r="B2168">
            <v>1.2354000000000001</v>
          </cell>
        </row>
        <row r="2169">
          <cell r="A2169">
            <v>40313</v>
          </cell>
          <cell r="B2169">
            <v>1.2459</v>
          </cell>
        </row>
        <row r="2170">
          <cell r="A2170">
            <v>40312</v>
          </cell>
          <cell r="B2170">
            <v>1.2595000000000001</v>
          </cell>
        </row>
        <row r="2171">
          <cell r="A2171">
            <v>40311</v>
          </cell>
          <cell r="B2171">
            <v>1.2655000000000001</v>
          </cell>
        </row>
        <row r="2172">
          <cell r="A2172">
            <v>40310</v>
          </cell>
          <cell r="B2172">
            <v>1.2708999999999999</v>
          </cell>
        </row>
        <row r="2173">
          <cell r="A2173">
            <v>40309</v>
          </cell>
          <cell r="B2173">
            <v>1.2908999999999999</v>
          </cell>
        </row>
        <row r="2174">
          <cell r="A2174">
            <v>40308</v>
          </cell>
          <cell r="B2174">
            <v>1.2769999999999999</v>
          </cell>
        </row>
        <row r="2175">
          <cell r="A2175">
            <v>40307</v>
          </cell>
          <cell r="B2175">
            <v>1.2751999999999999</v>
          </cell>
        </row>
        <row r="2176">
          <cell r="A2176">
            <v>40306</v>
          </cell>
          <cell r="B2176">
            <v>1.2714000000000001</v>
          </cell>
        </row>
        <row r="2177">
          <cell r="A2177">
            <v>40305</v>
          </cell>
          <cell r="B2177">
            <v>1.2733000000000001</v>
          </cell>
        </row>
        <row r="2178">
          <cell r="A2178">
            <v>40304</v>
          </cell>
          <cell r="B2178">
            <v>1.2903</v>
          </cell>
        </row>
        <row r="2179">
          <cell r="A2179">
            <v>40303</v>
          </cell>
          <cell r="B2179">
            <v>1.3090999999999999</v>
          </cell>
        </row>
        <row r="2180">
          <cell r="A2180">
            <v>40302</v>
          </cell>
          <cell r="B2180">
            <v>1.3216000000000001</v>
          </cell>
        </row>
        <row r="2181">
          <cell r="A2181">
            <v>40301</v>
          </cell>
          <cell r="B2181">
            <v>1.3292999999999999</v>
          </cell>
        </row>
        <row r="2182">
          <cell r="A2182">
            <v>40300</v>
          </cell>
          <cell r="B2182">
            <v>1.3285</v>
          </cell>
        </row>
        <row r="2183">
          <cell r="A2183">
            <v>40299</v>
          </cell>
          <cell r="B2183">
            <v>1.3294999999999999</v>
          </cell>
        </row>
        <row r="2184">
          <cell r="A2184">
            <v>40298</v>
          </cell>
          <cell r="B2184">
            <v>1.3236000000000001</v>
          </cell>
        </row>
        <row r="2185">
          <cell r="A2185">
            <v>40297</v>
          </cell>
          <cell r="B2185">
            <v>1.319</v>
          </cell>
        </row>
        <row r="2186">
          <cell r="A2186">
            <v>40296</v>
          </cell>
          <cell r="B2186">
            <v>1.3298000000000001</v>
          </cell>
        </row>
        <row r="2187">
          <cell r="A2187">
            <v>40295</v>
          </cell>
          <cell r="B2187">
            <v>1.3340000000000001</v>
          </cell>
        </row>
        <row r="2188">
          <cell r="A2188">
            <v>40294</v>
          </cell>
          <cell r="B2188">
            <v>1.3381000000000001</v>
          </cell>
        </row>
        <row r="2189">
          <cell r="A2189">
            <v>40293</v>
          </cell>
          <cell r="B2189">
            <v>1.3382000000000001</v>
          </cell>
        </row>
        <row r="2190">
          <cell r="A2190">
            <v>40292</v>
          </cell>
          <cell r="B2190">
            <v>1.3312999999999999</v>
          </cell>
        </row>
        <row r="2191">
          <cell r="A2191">
            <v>40291</v>
          </cell>
          <cell r="B2191">
            <v>1.3342000000000001</v>
          </cell>
        </row>
        <row r="2192">
          <cell r="A2192">
            <v>40290</v>
          </cell>
          <cell r="B2192">
            <v>1.3405</v>
          </cell>
        </row>
        <row r="2193">
          <cell r="A2193">
            <v>40289</v>
          </cell>
          <cell r="B2193">
            <v>1.3466</v>
          </cell>
        </row>
        <row r="2194">
          <cell r="A2194">
            <v>40288</v>
          </cell>
          <cell r="B2194">
            <v>1.3454999999999999</v>
          </cell>
        </row>
        <row r="2195">
          <cell r="A2195">
            <v>40287</v>
          </cell>
          <cell r="B2195">
            <v>1.349</v>
          </cell>
        </row>
        <row r="2196">
          <cell r="A2196">
            <v>40286</v>
          </cell>
          <cell r="B2196">
            <v>1.3495999999999999</v>
          </cell>
        </row>
        <row r="2197">
          <cell r="A2197">
            <v>40285</v>
          </cell>
          <cell r="B2197">
            <v>1.3521000000000001</v>
          </cell>
        </row>
        <row r="2198">
          <cell r="A2198">
            <v>40284</v>
          </cell>
          <cell r="B2198">
            <v>1.3573999999999999</v>
          </cell>
        </row>
        <row r="2199">
          <cell r="A2199">
            <v>40283</v>
          </cell>
          <cell r="B2199">
            <v>1.3641000000000001</v>
          </cell>
        </row>
        <row r="2200">
          <cell r="A2200">
            <v>40282</v>
          </cell>
          <cell r="B2200">
            <v>1.3586</v>
          </cell>
        </row>
        <row r="2201">
          <cell r="A2201">
            <v>40281</v>
          </cell>
          <cell r="B2201">
            <v>1.3605</v>
          </cell>
        </row>
        <row r="2202">
          <cell r="A2202">
            <v>40280</v>
          </cell>
          <cell r="B2202">
            <v>1.3496999999999999</v>
          </cell>
        </row>
        <row r="2203">
          <cell r="A2203">
            <v>40279</v>
          </cell>
          <cell r="B2203">
            <v>1.3494999999999999</v>
          </cell>
        </row>
        <row r="2204">
          <cell r="A2204">
            <v>40278</v>
          </cell>
          <cell r="B2204">
            <v>1.3419000000000001</v>
          </cell>
        </row>
        <row r="2205">
          <cell r="A2205">
            <v>40277</v>
          </cell>
          <cell r="B2205">
            <v>1.3327</v>
          </cell>
        </row>
        <row r="2206">
          <cell r="A2206">
            <v>40276</v>
          </cell>
          <cell r="B2206">
            <v>1.3364</v>
          </cell>
        </row>
        <row r="2207">
          <cell r="A2207">
            <v>40275</v>
          </cell>
          <cell r="B2207">
            <v>1.3398000000000001</v>
          </cell>
        </row>
        <row r="2208">
          <cell r="A2208">
            <v>40274</v>
          </cell>
          <cell r="B2208">
            <v>1.3488</v>
          </cell>
        </row>
        <row r="2209">
          <cell r="A2209">
            <v>40273</v>
          </cell>
          <cell r="B2209">
            <v>1.3492999999999999</v>
          </cell>
        </row>
        <row r="2210">
          <cell r="A2210">
            <v>40272</v>
          </cell>
          <cell r="B2210">
            <v>1.3492999999999999</v>
          </cell>
        </row>
        <row r="2211">
          <cell r="A2211">
            <v>40271</v>
          </cell>
          <cell r="B2211">
            <v>1.3540000000000001</v>
          </cell>
        </row>
        <row r="2212">
          <cell r="A2212">
            <v>40270</v>
          </cell>
          <cell r="B2212">
            <v>1.3528</v>
          </cell>
        </row>
        <row r="2213">
          <cell r="A2213">
            <v>40269</v>
          </cell>
          <cell r="B2213">
            <v>1.3485</v>
          </cell>
        </row>
        <row r="2214">
          <cell r="A2214">
            <v>40268</v>
          </cell>
          <cell r="B2214">
            <v>1.3452999999999999</v>
          </cell>
        </row>
        <row r="2215">
          <cell r="A2215">
            <v>40267</v>
          </cell>
          <cell r="B2215">
            <v>1.3465</v>
          </cell>
        </row>
        <row r="2216">
          <cell r="A2216">
            <v>40266</v>
          </cell>
          <cell r="B2216">
            <v>1.3413999999999999</v>
          </cell>
        </row>
        <row r="2217">
          <cell r="A2217">
            <v>40265</v>
          </cell>
          <cell r="B2217">
            <v>1.3387</v>
          </cell>
        </row>
        <row r="2218">
          <cell r="A2218">
            <v>40264</v>
          </cell>
          <cell r="B2218">
            <v>1.3380000000000001</v>
          </cell>
        </row>
        <row r="2219">
          <cell r="A2219">
            <v>40263</v>
          </cell>
          <cell r="B2219">
            <v>1.3324</v>
          </cell>
        </row>
        <row r="2220">
          <cell r="A2220">
            <v>40262</v>
          </cell>
          <cell r="B2220">
            <v>1.3363</v>
          </cell>
        </row>
        <row r="2221">
          <cell r="A2221">
            <v>40261</v>
          </cell>
          <cell r="B2221">
            <v>1.3513999999999999</v>
          </cell>
        </row>
        <row r="2222">
          <cell r="A2222">
            <v>40260</v>
          </cell>
          <cell r="B2222">
            <v>1.3525</v>
          </cell>
        </row>
        <row r="2223">
          <cell r="A2223">
            <v>40259</v>
          </cell>
          <cell r="B2223">
            <v>1.3525</v>
          </cell>
        </row>
        <row r="2224">
          <cell r="A2224">
            <v>40258</v>
          </cell>
          <cell r="B2224">
            <v>1.3531</v>
          </cell>
        </row>
        <row r="2225">
          <cell r="A2225">
            <v>40257</v>
          </cell>
          <cell r="B2225">
            <v>1.3559000000000001</v>
          </cell>
        </row>
        <row r="2226">
          <cell r="A2226">
            <v>40256</v>
          </cell>
          <cell r="B2226">
            <v>1.365</v>
          </cell>
        </row>
        <row r="2227">
          <cell r="A2227">
            <v>40255</v>
          </cell>
          <cell r="B2227">
            <v>1.3764000000000001</v>
          </cell>
        </row>
        <row r="2228">
          <cell r="A2228">
            <v>40254</v>
          </cell>
          <cell r="B2228">
            <v>1.3722000000000001</v>
          </cell>
        </row>
        <row r="2229">
          <cell r="A2229">
            <v>40253</v>
          </cell>
          <cell r="B2229">
            <v>1.37</v>
          </cell>
        </row>
        <row r="2230">
          <cell r="A2230">
            <v>40252</v>
          </cell>
          <cell r="B2230">
            <v>1.3765000000000001</v>
          </cell>
        </row>
        <row r="2231">
          <cell r="A2231">
            <v>40251</v>
          </cell>
          <cell r="B2231">
            <v>1.3764000000000001</v>
          </cell>
        </row>
        <row r="2232">
          <cell r="A2232">
            <v>40250</v>
          </cell>
          <cell r="B2232">
            <v>1.3744000000000001</v>
          </cell>
        </row>
        <row r="2233">
          <cell r="A2233">
            <v>40249</v>
          </cell>
          <cell r="B2233">
            <v>1.3656999999999999</v>
          </cell>
        </row>
        <row r="2234">
          <cell r="A2234">
            <v>40248</v>
          </cell>
          <cell r="B2234">
            <v>1.3614999999999999</v>
          </cell>
        </row>
        <row r="2235">
          <cell r="A2235">
            <v>40247</v>
          </cell>
          <cell r="B2235">
            <v>1.3587</v>
          </cell>
        </row>
        <row r="2236">
          <cell r="A2236">
            <v>40246</v>
          </cell>
          <cell r="B2236">
            <v>1.3653</v>
          </cell>
        </row>
        <row r="2237">
          <cell r="A2237">
            <v>40245</v>
          </cell>
          <cell r="B2237">
            <v>1.3621000000000001</v>
          </cell>
        </row>
        <row r="2238">
          <cell r="A2238">
            <v>40244</v>
          </cell>
          <cell r="B2238">
            <v>1.3620000000000001</v>
          </cell>
        </row>
        <row r="2239">
          <cell r="A2239">
            <v>40243</v>
          </cell>
          <cell r="B2239">
            <v>1.3593999999999999</v>
          </cell>
        </row>
        <row r="2240">
          <cell r="A2240">
            <v>40242</v>
          </cell>
          <cell r="B2240">
            <v>1.363</v>
          </cell>
        </row>
        <row r="2241">
          <cell r="A2241">
            <v>40241</v>
          </cell>
          <cell r="B2241">
            <v>1.3662000000000001</v>
          </cell>
        </row>
        <row r="2242">
          <cell r="A2242">
            <v>40240</v>
          </cell>
          <cell r="B2242">
            <v>1.3552</v>
          </cell>
        </row>
        <row r="2243">
          <cell r="A2243">
            <v>40239</v>
          </cell>
          <cell r="B2243">
            <v>1.3564000000000001</v>
          </cell>
        </row>
        <row r="2244">
          <cell r="A2244">
            <v>40238</v>
          </cell>
          <cell r="B2244">
            <v>1.3627</v>
          </cell>
        </row>
        <row r="2245">
          <cell r="A2245">
            <v>40237</v>
          </cell>
          <cell r="B2245">
            <v>1.3624000000000001</v>
          </cell>
        </row>
        <row r="2246">
          <cell r="A2246">
            <v>40236</v>
          </cell>
          <cell r="B2246">
            <v>1.3599000000000001</v>
          </cell>
        </row>
        <row r="2247">
          <cell r="A2247">
            <v>40235</v>
          </cell>
          <cell r="B2247">
            <v>1.3499000000000001</v>
          </cell>
        </row>
        <row r="2248">
          <cell r="A2248">
            <v>40234</v>
          </cell>
          <cell r="B2248">
            <v>1.3546</v>
          </cell>
        </row>
        <row r="2249">
          <cell r="A2249">
            <v>40233</v>
          </cell>
          <cell r="B2249">
            <v>1.3576999999999999</v>
          </cell>
        </row>
        <row r="2250">
          <cell r="A2250">
            <v>40232</v>
          </cell>
          <cell r="B2250">
            <v>1.3607</v>
          </cell>
        </row>
        <row r="2251">
          <cell r="A2251">
            <v>40231</v>
          </cell>
          <cell r="B2251">
            <v>1.361</v>
          </cell>
        </row>
        <row r="2252">
          <cell r="A2252">
            <v>40230</v>
          </cell>
          <cell r="B2252">
            <v>1.3607</v>
          </cell>
        </row>
        <row r="2253">
          <cell r="A2253">
            <v>40229</v>
          </cell>
          <cell r="B2253">
            <v>1.3522000000000001</v>
          </cell>
        </row>
        <row r="2254">
          <cell r="A2254">
            <v>40228</v>
          </cell>
          <cell r="B2254">
            <v>1.3583000000000001</v>
          </cell>
        </row>
        <row r="2255">
          <cell r="A2255">
            <v>40227</v>
          </cell>
          <cell r="B2255">
            <v>1.3694999999999999</v>
          </cell>
        </row>
        <row r="2256">
          <cell r="A2256">
            <v>40226</v>
          </cell>
          <cell r="B2256">
            <v>1.369</v>
          </cell>
        </row>
        <row r="2257">
          <cell r="A2257">
            <v>40225</v>
          </cell>
          <cell r="B2257">
            <v>1.3603000000000001</v>
          </cell>
        </row>
        <row r="2258">
          <cell r="A2258">
            <v>40224</v>
          </cell>
          <cell r="B2258">
            <v>1.3626</v>
          </cell>
        </row>
        <row r="2259">
          <cell r="A2259">
            <v>40223</v>
          </cell>
          <cell r="B2259">
            <v>1.3628</v>
          </cell>
        </row>
        <row r="2260">
          <cell r="A2260">
            <v>40222</v>
          </cell>
          <cell r="B2260">
            <v>1.3633</v>
          </cell>
        </row>
        <row r="2261">
          <cell r="A2261">
            <v>40221</v>
          </cell>
          <cell r="B2261">
            <v>1.373</v>
          </cell>
        </row>
        <row r="2262">
          <cell r="A2262">
            <v>40220</v>
          </cell>
          <cell r="B2262">
            <v>1.3759999999999999</v>
          </cell>
        </row>
        <row r="2263">
          <cell r="A2263">
            <v>40219</v>
          </cell>
          <cell r="B2263">
            <v>1.3716999999999999</v>
          </cell>
        </row>
        <row r="2264">
          <cell r="A2264">
            <v>40218</v>
          </cell>
          <cell r="B2264">
            <v>1.3666</v>
          </cell>
        </row>
        <row r="2265">
          <cell r="A2265">
            <v>40217</v>
          </cell>
          <cell r="B2265">
            <v>1.3677999999999999</v>
          </cell>
        </row>
        <row r="2266">
          <cell r="A2266">
            <v>40216</v>
          </cell>
          <cell r="B2266">
            <v>1.3673999999999999</v>
          </cell>
        </row>
        <row r="2267">
          <cell r="A2267">
            <v>40215</v>
          </cell>
          <cell r="B2267">
            <v>1.3688</v>
          </cell>
        </row>
        <row r="2268">
          <cell r="A2268">
            <v>40214</v>
          </cell>
          <cell r="B2268">
            <v>1.3842000000000001</v>
          </cell>
        </row>
        <row r="2269">
          <cell r="A2269">
            <v>40213</v>
          </cell>
          <cell r="B2269">
            <v>1.3957999999999999</v>
          </cell>
        </row>
        <row r="2270">
          <cell r="A2270">
            <v>40212</v>
          </cell>
          <cell r="B2270">
            <v>1.3935</v>
          </cell>
        </row>
        <row r="2271">
          <cell r="A2271">
            <v>40211</v>
          </cell>
          <cell r="B2271">
            <v>1.3892</v>
          </cell>
        </row>
        <row r="2272">
          <cell r="A2272">
            <v>40210</v>
          </cell>
          <cell r="B2272">
            <v>1.3857999999999999</v>
          </cell>
        </row>
        <row r="2273">
          <cell r="A2273">
            <v>40209</v>
          </cell>
          <cell r="B2273">
            <v>1.3857999999999999</v>
          </cell>
        </row>
        <row r="2274">
          <cell r="A2274">
            <v>40208</v>
          </cell>
          <cell r="B2274">
            <v>1.3935</v>
          </cell>
        </row>
        <row r="2275">
          <cell r="A2275">
            <v>40207</v>
          </cell>
          <cell r="B2275">
            <v>1.4001999999999999</v>
          </cell>
        </row>
        <row r="2276">
          <cell r="A2276">
            <v>40206</v>
          </cell>
          <cell r="B2276">
            <v>1.4059999999999999</v>
          </cell>
        </row>
        <row r="2277">
          <cell r="A2277">
            <v>40205</v>
          </cell>
          <cell r="B2277">
            <v>1.4105000000000001</v>
          </cell>
        </row>
        <row r="2278">
          <cell r="A2278">
            <v>40204</v>
          </cell>
          <cell r="B2278">
            <v>1.4155</v>
          </cell>
        </row>
        <row r="2279">
          <cell r="A2279">
            <v>40203</v>
          </cell>
          <cell r="B2279">
            <v>1.4139999999999999</v>
          </cell>
        </row>
        <row r="2280">
          <cell r="A2280">
            <v>40202</v>
          </cell>
          <cell r="B2280">
            <v>1.4131</v>
          </cell>
        </row>
        <row r="2281">
          <cell r="A2281">
            <v>40201</v>
          </cell>
          <cell r="B2281">
            <v>1.4127000000000001</v>
          </cell>
        </row>
        <row r="2282">
          <cell r="A2282">
            <v>40200</v>
          </cell>
          <cell r="B2282">
            <v>1.409</v>
          </cell>
        </row>
        <row r="2283">
          <cell r="A2283">
            <v>40199</v>
          </cell>
          <cell r="B2283">
            <v>1.4182999999999999</v>
          </cell>
        </row>
        <row r="2284">
          <cell r="A2284">
            <v>40198</v>
          </cell>
          <cell r="B2284">
            <v>1.4347000000000001</v>
          </cell>
        </row>
        <row r="2285">
          <cell r="A2285">
            <v>40197</v>
          </cell>
          <cell r="B2285">
            <v>1.4373</v>
          </cell>
        </row>
        <row r="2286">
          <cell r="A2286">
            <v>40196</v>
          </cell>
          <cell r="B2286">
            <v>1.4378</v>
          </cell>
        </row>
        <row r="2287">
          <cell r="A2287">
            <v>40195</v>
          </cell>
          <cell r="B2287">
            <v>1.4380999999999999</v>
          </cell>
        </row>
        <row r="2288">
          <cell r="A2288">
            <v>40194</v>
          </cell>
          <cell r="B2288">
            <v>1.4415</v>
          </cell>
        </row>
        <row r="2289">
          <cell r="A2289">
            <v>40193</v>
          </cell>
          <cell r="B2289">
            <v>1.4512</v>
          </cell>
        </row>
        <row r="2290">
          <cell r="A2290">
            <v>40192</v>
          </cell>
          <cell r="B2290">
            <v>1.4501999999999999</v>
          </cell>
        </row>
        <row r="2291">
          <cell r="A2291">
            <v>40191</v>
          </cell>
          <cell r="B2291">
            <v>1.4496</v>
          </cell>
        </row>
        <row r="2292">
          <cell r="A2292">
            <v>40190</v>
          </cell>
          <cell r="B2292">
            <v>1.4502999999999999</v>
          </cell>
        </row>
        <row r="2293">
          <cell r="A2293">
            <v>40189</v>
          </cell>
          <cell r="B2293">
            <v>1.4407000000000001</v>
          </cell>
        </row>
        <row r="2294">
          <cell r="A2294">
            <v>40188</v>
          </cell>
          <cell r="B2294">
            <v>1.4404999999999999</v>
          </cell>
        </row>
        <row r="2295">
          <cell r="A2295">
            <v>40187</v>
          </cell>
          <cell r="B2295">
            <v>1.4333</v>
          </cell>
        </row>
        <row r="2296">
          <cell r="A2296">
            <v>40186</v>
          </cell>
          <cell r="B2296">
            <v>1.4365000000000001</v>
          </cell>
        </row>
        <row r="2297">
          <cell r="A2297">
            <v>40185</v>
          </cell>
          <cell r="B2297">
            <v>1.4365000000000001</v>
          </cell>
        </row>
        <row r="2298">
          <cell r="A2298">
            <v>40184</v>
          </cell>
          <cell r="B2298">
            <v>1.4416</v>
          </cell>
        </row>
        <row r="2299">
          <cell r="A2299">
            <v>40183</v>
          </cell>
          <cell r="B2299">
            <v>1.4353</v>
          </cell>
        </row>
        <row r="2300">
          <cell r="A2300">
            <v>40182</v>
          </cell>
          <cell r="B2300">
            <v>1.4307000000000001</v>
          </cell>
        </row>
        <row r="2301">
          <cell r="A2301">
            <v>40181</v>
          </cell>
          <cell r="B2301">
            <v>1.4388000000000001</v>
          </cell>
        </row>
        <row r="2302">
          <cell r="A2302">
            <v>40180</v>
          </cell>
          <cell r="B2302">
            <v>1.4307000000000001</v>
          </cell>
        </row>
        <row r="2303">
          <cell r="A2303">
            <v>40179</v>
          </cell>
          <cell r="B2303">
            <v>1.4366000000000001</v>
          </cell>
        </row>
        <row r="2304">
          <cell r="A2304">
            <v>40178</v>
          </cell>
          <cell r="B2304">
            <v>1.4332</v>
          </cell>
        </row>
        <row r="2305">
          <cell r="A2305">
            <v>40177</v>
          </cell>
          <cell r="B2305">
            <v>1.4388000000000001</v>
          </cell>
        </row>
        <row r="2306">
          <cell r="A2306">
            <v>40176</v>
          </cell>
          <cell r="B2306">
            <v>1.4388000000000001</v>
          </cell>
        </row>
        <row r="2307">
          <cell r="A2307">
            <v>40175</v>
          </cell>
          <cell r="B2307">
            <v>1.4382999999999999</v>
          </cell>
        </row>
        <row r="2308">
          <cell r="A2308">
            <v>40174</v>
          </cell>
          <cell r="B2308">
            <v>1.4397</v>
          </cell>
        </row>
        <row r="2309">
          <cell r="A2309">
            <v>40173</v>
          </cell>
          <cell r="B2309">
            <v>1.4379</v>
          </cell>
        </row>
        <row r="2310">
          <cell r="A2310">
            <v>40172</v>
          </cell>
          <cell r="B2310">
            <v>1.4359999999999999</v>
          </cell>
        </row>
        <row r="2311">
          <cell r="A2311">
            <v>40171</v>
          </cell>
          <cell r="B2311">
            <v>1.4278</v>
          </cell>
        </row>
        <row r="2312">
          <cell r="A2312">
            <v>40170</v>
          </cell>
          <cell r="B2312">
            <v>1.4285000000000001</v>
          </cell>
        </row>
        <row r="2313">
          <cell r="A2313">
            <v>40169</v>
          </cell>
          <cell r="B2313">
            <v>1.4326000000000001</v>
          </cell>
        </row>
        <row r="2314">
          <cell r="A2314">
            <v>40168</v>
          </cell>
          <cell r="B2314">
            <v>1.4331</v>
          </cell>
        </row>
        <row r="2315">
          <cell r="A2315">
            <v>40167</v>
          </cell>
          <cell r="B2315">
            <v>1.4333</v>
          </cell>
        </row>
        <row r="2316">
          <cell r="A2316">
            <v>40166</v>
          </cell>
          <cell r="B2316">
            <v>1.4351</v>
          </cell>
        </row>
        <row r="2317">
          <cell r="A2317">
            <v>40165</v>
          </cell>
          <cell r="B2317">
            <v>1.4404999999999999</v>
          </cell>
        </row>
        <row r="2318">
          <cell r="A2318">
            <v>40164</v>
          </cell>
          <cell r="B2318">
            <v>1.4545999999999999</v>
          </cell>
        </row>
        <row r="2319">
          <cell r="A2319">
            <v>40163</v>
          </cell>
          <cell r="B2319">
            <v>1.4589000000000001</v>
          </cell>
        </row>
        <row r="2320">
          <cell r="A2320">
            <v>40162</v>
          </cell>
          <cell r="B2320">
            <v>1.4644999999999999</v>
          </cell>
        </row>
        <row r="2321">
          <cell r="A2321">
            <v>40161</v>
          </cell>
          <cell r="B2321">
            <v>1.4613</v>
          </cell>
        </row>
        <row r="2322">
          <cell r="A2322">
            <v>40160</v>
          </cell>
          <cell r="B2322">
            <v>1.4612000000000001</v>
          </cell>
        </row>
        <row r="2323">
          <cell r="A2323">
            <v>40159</v>
          </cell>
          <cell r="B2323">
            <v>1.4703999999999999</v>
          </cell>
        </row>
        <row r="2324">
          <cell r="A2324">
            <v>40158</v>
          </cell>
          <cell r="B2324">
            <v>1.4725999999999999</v>
          </cell>
        </row>
        <row r="2325">
          <cell r="A2325">
            <v>40157</v>
          </cell>
          <cell r="B2325">
            <v>1.4722</v>
          </cell>
        </row>
        <row r="2326">
          <cell r="A2326">
            <v>40156</v>
          </cell>
          <cell r="B2326">
            <v>1.4797</v>
          </cell>
        </row>
        <row r="2327">
          <cell r="A2327">
            <v>40155</v>
          </cell>
          <cell r="B2327">
            <v>1.4843999999999999</v>
          </cell>
        </row>
        <row r="2328">
          <cell r="A2328">
            <v>40154</v>
          </cell>
          <cell r="B2328">
            <v>1.4852000000000001</v>
          </cell>
        </row>
        <row r="2329">
          <cell r="A2329">
            <v>40153</v>
          </cell>
          <cell r="B2329">
            <v>1.4851000000000001</v>
          </cell>
        </row>
        <row r="2330">
          <cell r="A2330">
            <v>40152</v>
          </cell>
          <cell r="B2330">
            <v>1.5007999999999999</v>
          </cell>
        </row>
        <row r="2331">
          <cell r="A2331">
            <v>40151</v>
          </cell>
          <cell r="B2331">
            <v>1.5089999999999999</v>
          </cell>
        </row>
        <row r="2332">
          <cell r="A2332">
            <v>40150</v>
          </cell>
          <cell r="B2332">
            <v>1.5079</v>
          </cell>
        </row>
        <row r="2333">
          <cell r="A2333">
            <v>40149</v>
          </cell>
          <cell r="B2333">
            <v>1.5049999999999999</v>
          </cell>
        </row>
        <row r="2334">
          <cell r="A2334">
            <v>40148</v>
          </cell>
          <cell r="B2334">
            <v>1.5026999999999999</v>
          </cell>
        </row>
        <row r="2335">
          <cell r="A2335">
            <v>40147</v>
          </cell>
          <cell r="B2335">
            <v>1.4986999999999999</v>
          </cell>
        </row>
        <row r="2336">
          <cell r="A2336">
            <v>40146</v>
          </cell>
          <cell r="B2336">
            <v>1.4984</v>
          </cell>
        </row>
        <row r="2337">
          <cell r="A2337">
            <v>40145</v>
          </cell>
          <cell r="B2337">
            <v>1.4938</v>
          </cell>
        </row>
        <row r="2338">
          <cell r="A2338">
            <v>40144</v>
          </cell>
          <cell r="B2338">
            <v>1.5075000000000001</v>
          </cell>
        </row>
        <row r="2339">
          <cell r="A2339">
            <v>40143</v>
          </cell>
          <cell r="B2339">
            <v>1.5027999999999999</v>
          </cell>
        </row>
        <row r="2340">
          <cell r="A2340">
            <v>40142</v>
          </cell>
          <cell r="B2340">
            <v>1.4948999999999999</v>
          </cell>
        </row>
        <row r="2341">
          <cell r="A2341">
            <v>40141</v>
          </cell>
          <cell r="B2341">
            <v>1.4944</v>
          </cell>
        </row>
        <row r="2342">
          <cell r="A2342">
            <v>40140</v>
          </cell>
          <cell r="B2342">
            <v>1.4859</v>
          </cell>
        </row>
        <row r="2343">
          <cell r="A2343">
            <v>40139</v>
          </cell>
          <cell r="B2343">
            <v>1.4858</v>
          </cell>
        </row>
        <row r="2344">
          <cell r="A2344">
            <v>40138</v>
          </cell>
          <cell r="B2344">
            <v>1.4883</v>
          </cell>
        </row>
        <row r="2345">
          <cell r="A2345">
            <v>40137</v>
          </cell>
          <cell r="B2345">
            <v>1.4904999999999999</v>
          </cell>
        </row>
        <row r="2346">
          <cell r="A2346">
            <v>40136</v>
          </cell>
          <cell r="B2346">
            <v>1.4918</v>
          </cell>
        </row>
        <row r="2347">
          <cell r="A2347">
            <v>40135</v>
          </cell>
          <cell r="B2347">
            <v>1.4918</v>
          </cell>
        </row>
        <row r="2348">
          <cell r="A2348">
            <v>40134</v>
          </cell>
          <cell r="B2348">
            <v>1.4961</v>
          </cell>
        </row>
        <row r="2349">
          <cell r="A2349">
            <v>40133</v>
          </cell>
          <cell r="B2349">
            <v>1.4901</v>
          </cell>
        </row>
        <row r="2350">
          <cell r="A2350">
            <v>40132</v>
          </cell>
          <cell r="B2350">
            <v>1.4898</v>
          </cell>
        </row>
        <row r="2351">
          <cell r="A2351">
            <v>40131</v>
          </cell>
          <cell r="B2351">
            <v>1.4874000000000001</v>
          </cell>
        </row>
        <row r="2352">
          <cell r="A2352">
            <v>40130</v>
          </cell>
          <cell r="B2352">
            <v>1.4945999999999999</v>
          </cell>
        </row>
        <row r="2353">
          <cell r="A2353">
            <v>40129</v>
          </cell>
          <cell r="B2353">
            <v>1.4998</v>
          </cell>
        </row>
        <row r="2354">
          <cell r="A2354">
            <v>40128</v>
          </cell>
          <cell r="B2354">
            <v>1.4982</v>
          </cell>
        </row>
        <row r="2355">
          <cell r="A2355">
            <v>40127</v>
          </cell>
          <cell r="B2355">
            <v>1.4952000000000001</v>
          </cell>
        </row>
        <row r="2356">
          <cell r="A2356">
            <v>40126</v>
          </cell>
          <cell r="B2356">
            <v>1.4846999999999999</v>
          </cell>
        </row>
        <row r="2357">
          <cell r="A2357">
            <v>40125</v>
          </cell>
          <cell r="B2357">
            <v>1.4843</v>
          </cell>
        </row>
        <row r="2358">
          <cell r="A2358">
            <v>40124</v>
          </cell>
          <cell r="B2358">
            <v>1.4867999999999999</v>
          </cell>
        </row>
        <row r="2359">
          <cell r="A2359">
            <v>40123</v>
          </cell>
          <cell r="B2359">
            <v>1.4855</v>
          </cell>
        </row>
        <row r="2360">
          <cell r="A2360">
            <v>40122</v>
          </cell>
          <cell r="B2360">
            <v>1.4767999999999999</v>
          </cell>
        </row>
        <row r="2361">
          <cell r="A2361">
            <v>40121</v>
          </cell>
          <cell r="B2361">
            <v>1.4728000000000001</v>
          </cell>
        </row>
        <row r="2362">
          <cell r="A2362">
            <v>40120</v>
          </cell>
          <cell r="B2362">
            <v>1.4759</v>
          </cell>
        </row>
        <row r="2363">
          <cell r="A2363">
            <v>40119</v>
          </cell>
          <cell r="B2363">
            <v>1.4711000000000001</v>
          </cell>
        </row>
        <row r="2364">
          <cell r="A2364">
            <v>40118</v>
          </cell>
          <cell r="B2364">
            <v>1.4711000000000001</v>
          </cell>
        </row>
        <row r="2365">
          <cell r="A2365">
            <v>40117</v>
          </cell>
          <cell r="B2365">
            <v>1.4804999999999999</v>
          </cell>
        </row>
        <row r="2366">
          <cell r="A2366">
            <v>40116</v>
          </cell>
          <cell r="B2366">
            <v>1.4758</v>
          </cell>
        </row>
        <row r="2367">
          <cell r="A2367">
            <v>40115</v>
          </cell>
          <cell r="B2367">
            <v>1.4786999999999999</v>
          </cell>
        </row>
        <row r="2368">
          <cell r="A2368">
            <v>40114</v>
          </cell>
          <cell r="B2368">
            <v>1.4856</v>
          </cell>
        </row>
        <row r="2369">
          <cell r="A2369">
            <v>40113</v>
          </cell>
          <cell r="B2369">
            <v>1.4990000000000001</v>
          </cell>
        </row>
        <row r="2370">
          <cell r="A2370">
            <v>40112</v>
          </cell>
          <cell r="B2370">
            <v>1.5002</v>
          </cell>
        </row>
        <row r="2371">
          <cell r="A2371">
            <v>40111</v>
          </cell>
          <cell r="B2371">
            <v>1.5004</v>
          </cell>
        </row>
        <row r="2372">
          <cell r="A2372">
            <v>40110</v>
          </cell>
          <cell r="B2372">
            <v>1.5024</v>
          </cell>
        </row>
        <row r="2373">
          <cell r="A2373">
            <v>40109</v>
          </cell>
          <cell r="B2373">
            <v>1.4998</v>
          </cell>
        </row>
        <row r="2374">
          <cell r="A2374">
            <v>40108</v>
          </cell>
          <cell r="B2374">
            <v>1.4956</v>
          </cell>
        </row>
        <row r="2375">
          <cell r="A2375">
            <v>40107</v>
          </cell>
          <cell r="B2375">
            <v>1.4957</v>
          </cell>
        </row>
        <row r="2376">
          <cell r="A2376">
            <v>40106</v>
          </cell>
          <cell r="B2376">
            <v>1.4912000000000001</v>
          </cell>
        </row>
        <row r="2377">
          <cell r="A2377">
            <v>40105</v>
          </cell>
          <cell r="B2377">
            <v>1.4902</v>
          </cell>
        </row>
        <row r="2378">
          <cell r="A2378">
            <v>40104</v>
          </cell>
          <cell r="B2378">
            <v>1.4902</v>
          </cell>
        </row>
        <row r="2379">
          <cell r="A2379">
            <v>40103</v>
          </cell>
          <cell r="B2379">
            <v>1.4912000000000001</v>
          </cell>
        </row>
        <row r="2380">
          <cell r="A2380">
            <v>40102</v>
          </cell>
          <cell r="B2380">
            <v>1.4930000000000001</v>
          </cell>
        </row>
        <row r="2381">
          <cell r="A2381">
            <v>40101</v>
          </cell>
          <cell r="B2381">
            <v>1.4885999999999999</v>
          </cell>
        </row>
        <row r="2382">
          <cell r="A2382">
            <v>40100</v>
          </cell>
          <cell r="B2382">
            <v>1.4803999999999999</v>
          </cell>
        </row>
        <row r="2383">
          <cell r="A2383">
            <v>40099</v>
          </cell>
          <cell r="B2383">
            <v>1.4742999999999999</v>
          </cell>
        </row>
        <row r="2384">
          <cell r="A2384">
            <v>40098</v>
          </cell>
          <cell r="B2384">
            <v>1.4724999999999999</v>
          </cell>
        </row>
        <row r="2385">
          <cell r="A2385">
            <v>40097</v>
          </cell>
          <cell r="B2385">
            <v>1.4725999999999999</v>
          </cell>
        </row>
        <row r="2386">
          <cell r="A2386">
            <v>40096</v>
          </cell>
          <cell r="B2386">
            <v>1.4736</v>
          </cell>
        </row>
        <row r="2387">
          <cell r="A2387">
            <v>40095</v>
          </cell>
          <cell r="B2387">
            <v>1.4756</v>
          </cell>
        </row>
        <row r="2388">
          <cell r="A2388">
            <v>40094</v>
          </cell>
          <cell r="B2388">
            <v>1.4698</v>
          </cell>
        </row>
        <row r="2389">
          <cell r="A2389">
            <v>40093</v>
          </cell>
          <cell r="B2389">
            <v>1.4709000000000001</v>
          </cell>
        </row>
        <row r="2390">
          <cell r="A2390">
            <v>40092</v>
          </cell>
          <cell r="B2390">
            <v>1.4626999999999999</v>
          </cell>
        </row>
        <row r="2391">
          <cell r="A2391">
            <v>40091</v>
          </cell>
          <cell r="B2391">
            <v>1.4575</v>
          </cell>
        </row>
        <row r="2392">
          <cell r="A2392">
            <v>40090</v>
          </cell>
          <cell r="B2392">
            <v>1.4571000000000001</v>
          </cell>
        </row>
        <row r="2393">
          <cell r="A2393">
            <v>40089</v>
          </cell>
          <cell r="B2393">
            <v>1.4555</v>
          </cell>
        </row>
        <row r="2394">
          <cell r="A2394">
            <v>40088</v>
          </cell>
          <cell r="B2394">
            <v>1.4584999999999999</v>
          </cell>
        </row>
        <row r="2395">
          <cell r="A2395">
            <v>40087</v>
          </cell>
          <cell r="B2395">
            <v>1.4622999999999999</v>
          </cell>
        </row>
        <row r="2396">
          <cell r="A2396">
            <v>40086</v>
          </cell>
          <cell r="B2396">
            <v>1.4591000000000001</v>
          </cell>
        </row>
        <row r="2397">
          <cell r="A2397">
            <v>40085</v>
          </cell>
          <cell r="B2397">
            <v>1.4633</v>
          </cell>
        </row>
        <row r="2398">
          <cell r="A2398">
            <v>40084</v>
          </cell>
          <cell r="B2398">
            <v>1.4685999999999999</v>
          </cell>
        </row>
        <row r="2399">
          <cell r="A2399">
            <v>40083</v>
          </cell>
          <cell r="B2399">
            <v>1.4683999999999999</v>
          </cell>
        </row>
        <row r="2400">
          <cell r="A2400">
            <v>40082</v>
          </cell>
          <cell r="B2400">
            <v>1.4669000000000001</v>
          </cell>
        </row>
        <row r="2401">
          <cell r="A2401">
            <v>40081</v>
          </cell>
          <cell r="B2401">
            <v>1.4723999999999999</v>
          </cell>
        </row>
        <row r="2402">
          <cell r="A2402">
            <v>40080</v>
          </cell>
          <cell r="B2402">
            <v>1.4789000000000001</v>
          </cell>
        </row>
        <row r="2403">
          <cell r="A2403">
            <v>40079</v>
          </cell>
          <cell r="B2403">
            <v>1.4754</v>
          </cell>
        </row>
        <row r="2404">
          <cell r="A2404">
            <v>40078</v>
          </cell>
          <cell r="B2404">
            <v>1.4674</v>
          </cell>
        </row>
        <row r="2405">
          <cell r="A2405">
            <v>40077</v>
          </cell>
          <cell r="B2405">
            <v>1.4705999999999999</v>
          </cell>
        </row>
        <row r="2406">
          <cell r="A2406">
            <v>40076</v>
          </cell>
          <cell r="B2406">
            <v>1.4705999999999999</v>
          </cell>
        </row>
        <row r="2407">
          <cell r="A2407">
            <v>40075</v>
          </cell>
          <cell r="B2407">
            <v>1.4712000000000001</v>
          </cell>
        </row>
        <row r="2408">
          <cell r="A2408">
            <v>40074</v>
          </cell>
          <cell r="B2408">
            <v>1.4726999999999999</v>
          </cell>
        </row>
        <row r="2409">
          <cell r="A2409">
            <v>40073</v>
          </cell>
          <cell r="B2409">
            <v>1.4685999999999999</v>
          </cell>
        </row>
        <row r="2410">
          <cell r="A2410">
            <v>40072</v>
          </cell>
          <cell r="B2410">
            <v>1.462</v>
          </cell>
        </row>
        <row r="2411">
          <cell r="A2411">
            <v>40071</v>
          </cell>
          <cell r="B2411">
            <v>1.4573</v>
          </cell>
        </row>
        <row r="2412">
          <cell r="A2412">
            <v>40070</v>
          </cell>
          <cell r="B2412">
            <v>1.4568000000000001</v>
          </cell>
        </row>
        <row r="2413">
          <cell r="A2413">
            <v>40069</v>
          </cell>
          <cell r="B2413">
            <v>1.4565999999999999</v>
          </cell>
        </row>
        <row r="2414">
          <cell r="A2414">
            <v>40068</v>
          </cell>
          <cell r="B2414">
            <v>1.4592000000000001</v>
          </cell>
        </row>
        <row r="2415">
          <cell r="A2415">
            <v>40067</v>
          </cell>
          <cell r="B2415">
            <v>1.4562999999999999</v>
          </cell>
        </row>
        <row r="2416">
          <cell r="A2416">
            <v>40066</v>
          </cell>
          <cell r="B2416">
            <v>1.4519</v>
          </cell>
        </row>
        <row r="2417">
          <cell r="A2417">
            <v>40065</v>
          </cell>
          <cell r="B2417">
            <v>1.4419999999999999</v>
          </cell>
        </row>
        <row r="2418">
          <cell r="A2418">
            <v>40064</v>
          </cell>
          <cell r="B2418">
            <v>1.4332</v>
          </cell>
        </row>
        <row r="2419">
          <cell r="A2419">
            <v>40063</v>
          </cell>
          <cell r="B2419">
            <v>1.4286000000000001</v>
          </cell>
        </row>
        <row r="2420">
          <cell r="A2420">
            <v>40062</v>
          </cell>
          <cell r="B2420">
            <v>1.4286000000000001</v>
          </cell>
        </row>
        <row r="2421">
          <cell r="A2421">
            <v>40061</v>
          </cell>
          <cell r="B2421">
            <v>1.4265000000000001</v>
          </cell>
        </row>
        <row r="2422">
          <cell r="A2422">
            <v>40060</v>
          </cell>
          <cell r="B2422">
            <v>1.4277</v>
          </cell>
        </row>
        <row r="2423">
          <cell r="A2423">
            <v>40059</v>
          </cell>
          <cell r="B2423">
            <v>1.4228000000000001</v>
          </cell>
        </row>
        <row r="2424">
          <cell r="A2424">
            <v>40058</v>
          </cell>
          <cell r="B2424">
            <v>1.4306000000000001</v>
          </cell>
        </row>
        <row r="2425">
          <cell r="A2425">
            <v>40057</v>
          </cell>
          <cell r="B2425">
            <v>1.4302999999999999</v>
          </cell>
        </row>
        <row r="2426">
          <cell r="A2426">
            <v>40056</v>
          </cell>
          <cell r="B2426">
            <v>1.4298</v>
          </cell>
        </row>
        <row r="2427">
          <cell r="A2427">
            <v>40055</v>
          </cell>
          <cell r="B2427">
            <v>1.4298</v>
          </cell>
        </row>
        <row r="2428">
          <cell r="A2428">
            <v>40054</v>
          </cell>
          <cell r="B2428">
            <v>1.4349000000000001</v>
          </cell>
        </row>
        <row r="2429">
          <cell r="A2429">
            <v>40053</v>
          </cell>
          <cell r="B2429">
            <v>1.4262999999999999</v>
          </cell>
        </row>
        <row r="2430">
          <cell r="A2430">
            <v>40052</v>
          </cell>
          <cell r="B2430">
            <v>1.4278999999999999</v>
          </cell>
        </row>
        <row r="2431">
          <cell r="A2431">
            <v>40051</v>
          </cell>
          <cell r="B2431">
            <v>1.4303999999999999</v>
          </cell>
        </row>
        <row r="2432">
          <cell r="A2432">
            <v>40050</v>
          </cell>
          <cell r="B2432">
            <v>1.4320999999999999</v>
          </cell>
        </row>
        <row r="2433">
          <cell r="A2433">
            <v>40049</v>
          </cell>
          <cell r="B2433">
            <v>1.4321999999999999</v>
          </cell>
        </row>
        <row r="2434">
          <cell r="A2434">
            <v>40048</v>
          </cell>
          <cell r="B2434">
            <v>1.4320999999999999</v>
          </cell>
        </row>
        <row r="2435">
          <cell r="A2435">
            <v>40047</v>
          </cell>
          <cell r="B2435">
            <v>1.4287000000000001</v>
          </cell>
        </row>
        <row r="2436">
          <cell r="A2436">
            <v>40046</v>
          </cell>
          <cell r="B2436">
            <v>1.4232</v>
          </cell>
        </row>
        <row r="2437">
          <cell r="A2437">
            <v>40045</v>
          </cell>
          <cell r="B2437">
            <v>1.4156</v>
          </cell>
        </row>
        <row r="2438">
          <cell r="A2438">
            <v>40044</v>
          </cell>
          <cell r="B2438">
            <v>1.4111</v>
          </cell>
        </row>
        <row r="2439">
          <cell r="A2439">
            <v>40043</v>
          </cell>
          <cell r="B2439">
            <v>1.4115</v>
          </cell>
        </row>
        <row r="2440">
          <cell r="A2440">
            <v>40042</v>
          </cell>
          <cell r="B2440">
            <v>1.4197</v>
          </cell>
        </row>
        <row r="2441">
          <cell r="A2441">
            <v>40041</v>
          </cell>
          <cell r="B2441">
            <v>1.4198</v>
          </cell>
        </row>
        <row r="2442">
          <cell r="A2442">
            <v>40040</v>
          </cell>
          <cell r="B2442">
            <v>1.4256</v>
          </cell>
        </row>
        <row r="2443">
          <cell r="A2443">
            <v>40039</v>
          </cell>
          <cell r="B2443">
            <v>1.4253</v>
          </cell>
        </row>
        <row r="2444">
          <cell r="A2444">
            <v>40038</v>
          </cell>
          <cell r="B2444">
            <v>1.4164000000000001</v>
          </cell>
        </row>
        <row r="2445">
          <cell r="A2445">
            <v>40037</v>
          </cell>
          <cell r="B2445">
            <v>1.4148000000000001</v>
          </cell>
        </row>
        <row r="2446">
          <cell r="A2446">
            <v>40036</v>
          </cell>
          <cell r="B2446">
            <v>1.4177999999999999</v>
          </cell>
        </row>
        <row r="2447">
          <cell r="A2447">
            <v>40035</v>
          </cell>
          <cell r="B2447">
            <v>1.4178999999999999</v>
          </cell>
        </row>
        <row r="2448">
          <cell r="A2448">
            <v>40034</v>
          </cell>
          <cell r="B2448">
            <v>1.4177999999999999</v>
          </cell>
        </row>
        <row r="2449">
          <cell r="A2449">
            <v>40033</v>
          </cell>
          <cell r="B2449">
            <v>1.4306000000000001</v>
          </cell>
        </row>
        <row r="2450">
          <cell r="A2450">
            <v>40032</v>
          </cell>
          <cell r="B2450">
            <v>1.4386000000000001</v>
          </cell>
        </row>
        <row r="2451">
          <cell r="A2451">
            <v>40031</v>
          </cell>
          <cell r="B2451">
            <v>1.4402999999999999</v>
          </cell>
        </row>
        <row r="2452">
          <cell r="A2452">
            <v>40030</v>
          </cell>
          <cell r="B2452">
            <v>1.4400999999999999</v>
          </cell>
        </row>
        <row r="2453">
          <cell r="A2453">
            <v>40029</v>
          </cell>
          <cell r="B2453">
            <v>1.4308000000000001</v>
          </cell>
        </row>
        <row r="2454">
          <cell r="A2454">
            <v>40028</v>
          </cell>
          <cell r="B2454">
            <v>1.4254</v>
          </cell>
        </row>
        <row r="2455">
          <cell r="A2455">
            <v>40027</v>
          </cell>
          <cell r="B2455">
            <v>1.4252</v>
          </cell>
        </row>
        <row r="2456">
          <cell r="A2456">
            <v>40026</v>
          </cell>
          <cell r="B2456">
            <v>1.4147000000000001</v>
          </cell>
        </row>
        <row r="2457">
          <cell r="A2457">
            <v>40025</v>
          </cell>
          <cell r="B2457">
            <v>1.4058999999999999</v>
          </cell>
        </row>
        <row r="2458">
          <cell r="A2458">
            <v>40024</v>
          </cell>
          <cell r="B2458">
            <v>1.4120999999999999</v>
          </cell>
        </row>
        <row r="2459">
          <cell r="A2459">
            <v>40023</v>
          </cell>
          <cell r="B2459">
            <v>1.4226000000000001</v>
          </cell>
        </row>
        <row r="2460">
          <cell r="A2460">
            <v>40022</v>
          </cell>
          <cell r="B2460">
            <v>1.4234</v>
          </cell>
        </row>
        <row r="2461">
          <cell r="A2461">
            <v>40021</v>
          </cell>
          <cell r="B2461">
            <v>1.4198999999999999</v>
          </cell>
        </row>
        <row r="2462">
          <cell r="A2462">
            <v>40020</v>
          </cell>
          <cell r="B2462">
            <v>1.4197</v>
          </cell>
        </row>
        <row r="2463">
          <cell r="A2463">
            <v>40019</v>
          </cell>
          <cell r="B2463">
            <v>1.4193</v>
          </cell>
        </row>
        <row r="2464">
          <cell r="A2464">
            <v>40018</v>
          </cell>
          <cell r="B2464">
            <v>1.4224000000000001</v>
          </cell>
        </row>
        <row r="2465">
          <cell r="A2465">
            <v>40017</v>
          </cell>
          <cell r="B2465">
            <v>1.4202999999999999</v>
          </cell>
        </row>
        <row r="2466">
          <cell r="A2466">
            <v>40016</v>
          </cell>
          <cell r="B2466">
            <v>1.4212</v>
          </cell>
        </row>
        <row r="2467">
          <cell r="A2467">
            <v>40015</v>
          </cell>
          <cell r="B2467">
            <v>1.419</v>
          </cell>
        </row>
        <row r="2468">
          <cell r="A2468">
            <v>40014</v>
          </cell>
          <cell r="B2468">
            <v>1.4097</v>
          </cell>
        </row>
        <row r="2469">
          <cell r="A2469">
            <v>40013</v>
          </cell>
          <cell r="B2469">
            <v>1.4097</v>
          </cell>
        </row>
        <row r="2470">
          <cell r="A2470">
            <v>40012</v>
          </cell>
          <cell r="B2470">
            <v>1.4113</v>
          </cell>
        </row>
        <row r="2471">
          <cell r="A2471">
            <v>40011</v>
          </cell>
          <cell r="B2471">
            <v>1.4100999999999999</v>
          </cell>
        </row>
        <row r="2472">
          <cell r="A2472">
            <v>40010</v>
          </cell>
          <cell r="B2472">
            <v>1.4044000000000001</v>
          </cell>
        </row>
        <row r="2473">
          <cell r="A2473">
            <v>40009</v>
          </cell>
          <cell r="B2473">
            <v>1.3974</v>
          </cell>
        </row>
        <row r="2474">
          <cell r="A2474">
            <v>40008</v>
          </cell>
          <cell r="B2474">
            <v>1.3944000000000001</v>
          </cell>
        </row>
        <row r="2475">
          <cell r="A2475">
            <v>40007</v>
          </cell>
          <cell r="B2475">
            <v>1.3932</v>
          </cell>
        </row>
        <row r="2476">
          <cell r="A2476">
            <v>40006</v>
          </cell>
          <cell r="B2476">
            <v>1.3932</v>
          </cell>
        </row>
        <row r="2477">
          <cell r="A2477">
            <v>40005</v>
          </cell>
          <cell r="B2477">
            <v>1.3953</v>
          </cell>
        </row>
        <row r="2478">
          <cell r="A2478">
            <v>40004</v>
          </cell>
          <cell r="B2478">
            <v>1.3952</v>
          </cell>
        </row>
        <row r="2479">
          <cell r="A2479">
            <v>40003</v>
          </cell>
          <cell r="B2479">
            <v>1.3894</v>
          </cell>
        </row>
        <row r="2480">
          <cell r="A2480">
            <v>40002</v>
          </cell>
          <cell r="B2480">
            <v>1.3966000000000001</v>
          </cell>
        </row>
        <row r="2481">
          <cell r="A2481">
            <v>40001</v>
          </cell>
          <cell r="B2481">
            <v>1.3946000000000001</v>
          </cell>
        </row>
        <row r="2482">
          <cell r="A2482">
            <v>40000</v>
          </cell>
          <cell r="B2482">
            <v>1.3974</v>
          </cell>
        </row>
        <row r="2483">
          <cell r="A2483">
            <v>39999</v>
          </cell>
          <cell r="B2483">
            <v>1.3975</v>
          </cell>
        </row>
        <row r="2484">
          <cell r="A2484">
            <v>39998</v>
          </cell>
          <cell r="B2484">
            <v>1.3986000000000001</v>
          </cell>
        </row>
        <row r="2485">
          <cell r="A2485">
            <v>39997</v>
          </cell>
          <cell r="B2485">
            <v>1.4077</v>
          </cell>
        </row>
        <row r="2486">
          <cell r="A2486">
            <v>39996</v>
          </cell>
          <cell r="B2486">
            <v>1.4083000000000001</v>
          </cell>
        </row>
        <row r="2487">
          <cell r="A2487">
            <v>39995</v>
          </cell>
          <cell r="B2487">
            <v>1.4085000000000001</v>
          </cell>
        </row>
        <row r="2488">
          <cell r="A2488">
            <v>39994</v>
          </cell>
          <cell r="B2488">
            <v>1.4047000000000001</v>
          </cell>
        </row>
        <row r="2489">
          <cell r="A2489">
            <v>39993</v>
          </cell>
          <cell r="B2489">
            <v>1.4053</v>
          </cell>
        </row>
        <row r="2490">
          <cell r="A2490">
            <v>39992</v>
          </cell>
          <cell r="B2490">
            <v>1.4052</v>
          </cell>
        </row>
        <row r="2491">
          <cell r="A2491">
            <v>39991</v>
          </cell>
          <cell r="B2491">
            <v>1.4051</v>
          </cell>
        </row>
        <row r="2492">
          <cell r="A2492">
            <v>39990</v>
          </cell>
          <cell r="B2492">
            <v>1.3952</v>
          </cell>
        </row>
        <row r="2493">
          <cell r="A2493">
            <v>39989</v>
          </cell>
          <cell r="B2493">
            <v>1.4049</v>
          </cell>
        </row>
        <row r="2494">
          <cell r="A2494">
            <v>39988</v>
          </cell>
          <cell r="B2494">
            <v>1.3940999999999999</v>
          </cell>
        </row>
        <row r="2495">
          <cell r="A2495">
            <v>39987</v>
          </cell>
          <cell r="B2495">
            <v>1.3880999999999999</v>
          </cell>
        </row>
        <row r="2496">
          <cell r="A2496">
            <v>39986</v>
          </cell>
          <cell r="B2496">
            <v>1.3933</v>
          </cell>
        </row>
        <row r="2497">
          <cell r="A2497">
            <v>39985</v>
          </cell>
          <cell r="B2497">
            <v>1.3932</v>
          </cell>
        </row>
        <row r="2498">
          <cell r="A2498">
            <v>39984</v>
          </cell>
          <cell r="B2498">
            <v>1.3928</v>
          </cell>
        </row>
        <row r="2499">
          <cell r="A2499">
            <v>39983</v>
          </cell>
          <cell r="B2499">
            <v>1.3944000000000001</v>
          </cell>
        </row>
        <row r="2500">
          <cell r="A2500">
            <v>39982</v>
          </cell>
          <cell r="B2500">
            <v>1.3871</v>
          </cell>
        </row>
        <row r="2501">
          <cell r="A2501">
            <v>39981</v>
          </cell>
          <cell r="B2501">
            <v>1.3839999999999999</v>
          </cell>
        </row>
        <row r="2502">
          <cell r="A2502">
            <v>39980</v>
          </cell>
          <cell r="B2502">
            <v>1.3884000000000001</v>
          </cell>
        </row>
        <row r="2503">
          <cell r="A2503">
            <v>39979</v>
          </cell>
          <cell r="B2503">
            <v>1.4011</v>
          </cell>
        </row>
        <row r="2504">
          <cell r="A2504">
            <v>39978</v>
          </cell>
          <cell r="B2504">
            <v>1.4011</v>
          </cell>
        </row>
        <row r="2505">
          <cell r="A2505">
            <v>39977</v>
          </cell>
          <cell r="B2505">
            <v>1.4052</v>
          </cell>
        </row>
        <row r="2506">
          <cell r="A2506">
            <v>39976</v>
          </cell>
          <cell r="B2506">
            <v>1.4036999999999999</v>
          </cell>
        </row>
        <row r="2507">
          <cell r="A2507">
            <v>39975</v>
          </cell>
          <cell r="B2507">
            <v>1.4053</v>
          </cell>
        </row>
        <row r="2508">
          <cell r="A2508">
            <v>39974</v>
          </cell>
          <cell r="B2508">
            <v>1.3949</v>
          </cell>
        </row>
        <row r="2509">
          <cell r="A2509">
            <v>39973</v>
          </cell>
          <cell r="B2509">
            <v>1.3914</v>
          </cell>
        </row>
        <row r="2510">
          <cell r="A2510">
            <v>39972</v>
          </cell>
          <cell r="B2510">
            <v>1.3963000000000001</v>
          </cell>
        </row>
        <row r="2511">
          <cell r="A2511">
            <v>39971</v>
          </cell>
          <cell r="B2511">
            <v>1.3963000000000001</v>
          </cell>
        </row>
        <row r="2512">
          <cell r="A2512">
            <v>39970</v>
          </cell>
          <cell r="B2512">
            <v>1.4124000000000001</v>
          </cell>
        </row>
        <row r="2513">
          <cell r="A2513">
            <v>39969</v>
          </cell>
          <cell r="B2513">
            <v>1.4172</v>
          </cell>
        </row>
        <row r="2514">
          <cell r="A2514">
            <v>39968</v>
          </cell>
          <cell r="B2514">
            <v>1.4233</v>
          </cell>
        </row>
        <row r="2515">
          <cell r="A2515">
            <v>39967</v>
          </cell>
          <cell r="B2515">
            <v>1.4205000000000001</v>
          </cell>
        </row>
        <row r="2516">
          <cell r="A2516">
            <v>39966</v>
          </cell>
          <cell r="B2516">
            <v>1.4172</v>
          </cell>
        </row>
        <row r="2517">
          <cell r="A2517">
            <v>39965</v>
          </cell>
          <cell r="B2517">
            <v>1.4144000000000001</v>
          </cell>
        </row>
        <row r="2518">
          <cell r="A2518">
            <v>39964</v>
          </cell>
          <cell r="B2518">
            <v>1.4144000000000001</v>
          </cell>
        </row>
        <row r="2519">
          <cell r="A2519">
            <v>39963</v>
          </cell>
          <cell r="B2519">
            <v>1.4043000000000001</v>
          </cell>
        </row>
        <row r="2520">
          <cell r="A2520">
            <v>39962</v>
          </cell>
          <cell r="B2520">
            <v>1.3875999999999999</v>
          </cell>
        </row>
        <row r="2521">
          <cell r="A2521">
            <v>39961</v>
          </cell>
          <cell r="B2521">
            <v>1.3948</v>
          </cell>
        </row>
        <row r="2522">
          <cell r="A2522">
            <v>39960</v>
          </cell>
          <cell r="B2522">
            <v>1.3960999999999999</v>
          </cell>
        </row>
        <row r="2523">
          <cell r="A2523">
            <v>39959</v>
          </cell>
          <cell r="B2523">
            <v>1.4001999999999999</v>
          </cell>
        </row>
        <row r="2524">
          <cell r="A2524">
            <v>39958</v>
          </cell>
          <cell r="B2524">
            <v>1.3994</v>
          </cell>
        </row>
        <row r="2525">
          <cell r="A2525">
            <v>39957</v>
          </cell>
          <cell r="B2525">
            <v>1.3993</v>
          </cell>
        </row>
        <row r="2526">
          <cell r="A2526">
            <v>39956</v>
          </cell>
          <cell r="B2526">
            <v>1.3959999999999999</v>
          </cell>
        </row>
        <row r="2527">
          <cell r="A2527">
            <v>39955</v>
          </cell>
          <cell r="B2527">
            <v>1.3798999999999999</v>
          </cell>
        </row>
        <row r="2528">
          <cell r="A2528">
            <v>39954</v>
          </cell>
          <cell r="B2528">
            <v>1.3677999999999999</v>
          </cell>
        </row>
        <row r="2529">
          <cell r="A2529">
            <v>39953</v>
          </cell>
          <cell r="B2529">
            <v>1.3592</v>
          </cell>
        </row>
        <row r="2530">
          <cell r="A2530">
            <v>39952</v>
          </cell>
          <cell r="B2530">
            <v>1.3479000000000001</v>
          </cell>
        </row>
        <row r="2531">
          <cell r="A2531">
            <v>39951</v>
          </cell>
          <cell r="B2531">
            <v>1.3489</v>
          </cell>
        </row>
        <row r="2532">
          <cell r="A2532">
            <v>39950</v>
          </cell>
          <cell r="B2532">
            <v>1.349</v>
          </cell>
        </row>
        <row r="2533">
          <cell r="A2533">
            <v>39949</v>
          </cell>
          <cell r="B2533">
            <v>1.3580000000000001</v>
          </cell>
        </row>
        <row r="2534">
          <cell r="A2534">
            <v>39948</v>
          </cell>
          <cell r="B2534">
            <v>1.3588</v>
          </cell>
        </row>
        <row r="2535">
          <cell r="A2535">
            <v>39947</v>
          </cell>
          <cell r="B2535">
            <v>1.3648</v>
          </cell>
        </row>
        <row r="2536">
          <cell r="A2536">
            <v>39946</v>
          </cell>
          <cell r="B2536">
            <v>1.3621000000000001</v>
          </cell>
        </row>
        <row r="2537">
          <cell r="A2537">
            <v>39945</v>
          </cell>
          <cell r="B2537">
            <v>1.3613999999999999</v>
          </cell>
        </row>
        <row r="2538">
          <cell r="A2538">
            <v>39944</v>
          </cell>
          <cell r="B2538">
            <v>1.363</v>
          </cell>
        </row>
        <row r="2539">
          <cell r="A2539">
            <v>39943</v>
          </cell>
          <cell r="B2539">
            <v>1.3628</v>
          </cell>
        </row>
        <row r="2540">
          <cell r="A2540">
            <v>39942</v>
          </cell>
          <cell r="B2540">
            <v>1.3446</v>
          </cell>
        </row>
        <row r="2541">
          <cell r="A2541">
            <v>39941</v>
          </cell>
          <cell r="B2541">
            <v>1.3345</v>
          </cell>
        </row>
        <row r="2542">
          <cell r="A2542">
            <v>39940</v>
          </cell>
          <cell r="B2542">
            <v>1.3303</v>
          </cell>
        </row>
        <row r="2543">
          <cell r="A2543">
            <v>39939</v>
          </cell>
          <cell r="B2543">
            <v>1.3378000000000001</v>
          </cell>
        </row>
        <row r="2544">
          <cell r="A2544">
            <v>39938</v>
          </cell>
          <cell r="B2544">
            <v>1.331</v>
          </cell>
        </row>
        <row r="2545">
          <cell r="A2545">
            <v>39937</v>
          </cell>
          <cell r="B2545">
            <v>1.3265</v>
          </cell>
        </row>
        <row r="2546">
          <cell r="A2546">
            <v>39936</v>
          </cell>
          <cell r="B2546">
            <v>1.3265</v>
          </cell>
        </row>
        <row r="2547">
          <cell r="A2547">
            <v>39935</v>
          </cell>
          <cell r="B2547">
            <v>1.3260000000000001</v>
          </cell>
        </row>
        <row r="2548">
          <cell r="A2548">
            <v>39934</v>
          </cell>
          <cell r="B2548">
            <v>1.3278000000000001</v>
          </cell>
        </row>
        <row r="2549">
          <cell r="A2549">
            <v>39933</v>
          </cell>
          <cell r="B2549">
            <v>1.3213999999999999</v>
          </cell>
        </row>
        <row r="2550">
          <cell r="A2550">
            <v>39932</v>
          </cell>
          <cell r="B2550">
            <v>1.3038000000000001</v>
          </cell>
        </row>
        <row r="2551">
          <cell r="A2551">
            <v>39931</v>
          </cell>
          <cell r="B2551">
            <v>1.3149</v>
          </cell>
        </row>
        <row r="2552">
          <cell r="A2552">
            <v>39930</v>
          </cell>
          <cell r="B2552">
            <v>1.3237000000000001</v>
          </cell>
        </row>
        <row r="2553">
          <cell r="A2553">
            <v>39929</v>
          </cell>
          <cell r="B2553">
            <v>1.3239000000000001</v>
          </cell>
        </row>
        <row r="2554">
          <cell r="A2554">
            <v>39928</v>
          </cell>
          <cell r="B2554">
            <v>1.3201000000000001</v>
          </cell>
        </row>
        <row r="2555">
          <cell r="A2555">
            <v>39927</v>
          </cell>
          <cell r="B2555">
            <v>1.3031999999999999</v>
          </cell>
        </row>
        <row r="2556">
          <cell r="A2556">
            <v>39926</v>
          </cell>
          <cell r="B2556">
            <v>1.2955000000000001</v>
          </cell>
        </row>
        <row r="2557">
          <cell r="A2557">
            <v>39925</v>
          </cell>
          <cell r="B2557">
            <v>1.2939000000000001</v>
          </cell>
        </row>
        <row r="2558">
          <cell r="A2558">
            <v>39924</v>
          </cell>
          <cell r="B2558">
            <v>1.2976000000000001</v>
          </cell>
        </row>
        <row r="2559">
          <cell r="A2559">
            <v>39923</v>
          </cell>
          <cell r="B2559">
            <v>1.304</v>
          </cell>
        </row>
        <row r="2560">
          <cell r="A2560">
            <v>39922</v>
          </cell>
          <cell r="B2560">
            <v>1.3039000000000001</v>
          </cell>
        </row>
        <row r="2561">
          <cell r="A2561">
            <v>39921</v>
          </cell>
          <cell r="B2561">
            <v>1.3096000000000001</v>
          </cell>
        </row>
        <row r="2562">
          <cell r="A2562">
            <v>39920</v>
          </cell>
          <cell r="B2562">
            <v>1.3197000000000001</v>
          </cell>
        </row>
        <row r="2563">
          <cell r="A2563">
            <v>39919</v>
          </cell>
          <cell r="B2563">
            <v>1.3228</v>
          </cell>
        </row>
        <row r="2564">
          <cell r="A2564">
            <v>39918</v>
          </cell>
          <cell r="B2564">
            <v>1.3307</v>
          </cell>
        </row>
        <row r="2565">
          <cell r="A2565">
            <v>39917</v>
          </cell>
          <cell r="B2565">
            <v>1.3229</v>
          </cell>
        </row>
        <row r="2566">
          <cell r="A2566">
            <v>39916</v>
          </cell>
          <cell r="B2566">
            <v>1.3180000000000001</v>
          </cell>
        </row>
        <row r="2567">
          <cell r="A2567">
            <v>39915</v>
          </cell>
          <cell r="B2567">
            <v>1.3180000000000001</v>
          </cell>
        </row>
        <row r="2568">
          <cell r="A2568">
            <v>39914</v>
          </cell>
          <cell r="B2568">
            <v>1.3139000000000001</v>
          </cell>
        </row>
        <row r="2569">
          <cell r="A2569">
            <v>39913</v>
          </cell>
          <cell r="B2569">
            <v>1.3244</v>
          </cell>
        </row>
        <row r="2570">
          <cell r="A2570">
            <v>39912</v>
          </cell>
          <cell r="B2570">
            <v>1.3230999999999999</v>
          </cell>
        </row>
        <row r="2571">
          <cell r="A2571">
            <v>39911</v>
          </cell>
          <cell r="B2571">
            <v>1.3323</v>
          </cell>
        </row>
        <row r="2572">
          <cell r="A2572">
            <v>39910</v>
          </cell>
          <cell r="B2572">
            <v>1.3496999999999999</v>
          </cell>
        </row>
        <row r="2573">
          <cell r="A2573">
            <v>39909</v>
          </cell>
          <cell r="B2573">
            <v>1.3481000000000001</v>
          </cell>
        </row>
        <row r="2574">
          <cell r="A2574">
            <v>39908</v>
          </cell>
          <cell r="B2574">
            <v>1.3480000000000001</v>
          </cell>
        </row>
        <row r="2575">
          <cell r="A2575">
            <v>39907</v>
          </cell>
          <cell r="B2575">
            <v>1.3441000000000001</v>
          </cell>
        </row>
        <row r="2576">
          <cell r="A2576">
            <v>39906</v>
          </cell>
          <cell r="B2576">
            <v>1.3331</v>
          </cell>
        </row>
        <row r="2577">
          <cell r="A2577">
            <v>39905</v>
          </cell>
          <cell r="B2577">
            <v>1.3226</v>
          </cell>
        </row>
        <row r="2578">
          <cell r="A2578">
            <v>39904</v>
          </cell>
          <cell r="B2578">
            <v>1.3273999999999999</v>
          </cell>
        </row>
        <row r="2579">
          <cell r="A2579">
            <v>39903</v>
          </cell>
          <cell r="B2579">
            <v>1.3205</v>
          </cell>
        </row>
        <row r="2580">
          <cell r="A2580">
            <v>39902</v>
          </cell>
          <cell r="B2580">
            <v>1.3283</v>
          </cell>
        </row>
        <row r="2581">
          <cell r="A2581">
            <v>39901</v>
          </cell>
          <cell r="B2581">
            <v>1.3285</v>
          </cell>
        </row>
        <row r="2582">
          <cell r="A2582">
            <v>39900</v>
          </cell>
          <cell r="B2582">
            <v>1.3452</v>
          </cell>
        </row>
        <row r="2583">
          <cell r="A2583">
            <v>39899</v>
          </cell>
          <cell r="B2583">
            <v>1.3572</v>
          </cell>
        </row>
        <row r="2584">
          <cell r="A2584">
            <v>39898</v>
          </cell>
          <cell r="B2584">
            <v>1.3496999999999999</v>
          </cell>
        </row>
        <row r="2585">
          <cell r="A2585">
            <v>39897</v>
          </cell>
          <cell r="B2585">
            <v>1.3593999999999999</v>
          </cell>
        </row>
        <row r="2586">
          <cell r="A2586">
            <v>39896</v>
          </cell>
          <cell r="B2586">
            <v>1.3629</v>
          </cell>
        </row>
        <row r="2587">
          <cell r="A2587">
            <v>39895</v>
          </cell>
          <cell r="B2587">
            <v>1.3576999999999999</v>
          </cell>
        </row>
        <row r="2588">
          <cell r="A2588">
            <v>39894</v>
          </cell>
          <cell r="B2588">
            <v>1.3575999999999999</v>
          </cell>
        </row>
        <row r="2589">
          <cell r="A2589">
            <v>39893</v>
          </cell>
          <cell r="B2589">
            <v>1.3626</v>
          </cell>
        </row>
        <row r="2590">
          <cell r="A2590">
            <v>39892</v>
          </cell>
          <cell r="B2590">
            <v>1.3540000000000001</v>
          </cell>
        </row>
        <row r="2591">
          <cell r="A2591">
            <v>39891</v>
          </cell>
          <cell r="B2591">
            <v>1.3080000000000001</v>
          </cell>
        </row>
        <row r="2592">
          <cell r="A2592">
            <v>39890</v>
          </cell>
          <cell r="B2592">
            <v>1.2986</v>
          </cell>
        </row>
        <row r="2593">
          <cell r="A2593">
            <v>39889</v>
          </cell>
          <cell r="B2593">
            <v>1.2950999999999999</v>
          </cell>
        </row>
        <row r="2594">
          <cell r="A2594">
            <v>39888</v>
          </cell>
          <cell r="B2594">
            <v>1.2924</v>
          </cell>
        </row>
        <row r="2595">
          <cell r="A2595">
            <v>39887</v>
          </cell>
          <cell r="B2595">
            <v>1.2924</v>
          </cell>
        </row>
        <row r="2596">
          <cell r="A2596">
            <v>39886</v>
          </cell>
          <cell r="B2596">
            <v>1.2907</v>
          </cell>
        </row>
        <row r="2597">
          <cell r="A2597">
            <v>39885</v>
          </cell>
          <cell r="B2597">
            <v>1.2811999999999999</v>
          </cell>
        </row>
        <row r="2598">
          <cell r="A2598">
            <v>39884</v>
          </cell>
          <cell r="B2598">
            <v>1.2718</v>
          </cell>
        </row>
        <row r="2599">
          <cell r="A2599">
            <v>39883</v>
          </cell>
          <cell r="B2599">
            <v>1.2685</v>
          </cell>
        </row>
        <row r="2600">
          <cell r="A2600">
            <v>39882</v>
          </cell>
          <cell r="B2600">
            <v>1.2645</v>
          </cell>
        </row>
        <row r="2601">
          <cell r="A2601">
            <v>39881</v>
          </cell>
          <cell r="B2601">
            <v>1.2648999999999999</v>
          </cell>
        </row>
        <row r="2602">
          <cell r="A2602">
            <v>39880</v>
          </cell>
          <cell r="B2602">
            <v>1.2648999999999999</v>
          </cell>
        </row>
        <row r="2603">
          <cell r="A2603">
            <v>39879</v>
          </cell>
          <cell r="B2603">
            <v>1.2632000000000001</v>
          </cell>
        </row>
        <row r="2604">
          <cell r="A2604">
            <v>39878</v>
          </cell>
          <cell r="B2604">
            <v>1.2585</v>
          </cell>
        </row>
        <row r="2605">
          <cell r="A2605">
            <v>39877</v>
          </cell>
          <cell r="B2605">
            <v>1.2543</v>
          </cell>
        </row>
        <row r="2606">
          <cell r="A2606">
            <v>39876</v>
          </cell>
          <cell r="B2606">
            <v>1.26</v>
          </cell>
        </row>
        <row r="2607">
          <cell r="A2607">
            <v>39875</v>
          </cell>
          <cell r="B2607">
            <v>1.2589999999999999</v>
          </cell>
        </row>
        <row r="2608">
          <cell r="A2608">
            <v>39874</v>
          </cell>
          <cell r="B2608">
            <v>1.2662</v>
          </cell>
        </row>
        <row r="2609">
          <cell r="A2609">
            <v>39873</v>
          </cell>
          <cell r="B2609">
            <v>1.2664</v>
          </cell>
        </row>
        <row r="2610">
          <cell r="A2610">
            <v>39872</v>
          </cell>
          <cell r="B2610">
            <v>1.2694000000000001</v>
          </cell>
        </row>
        <row r="2611">
          <cell r="A2611">
            <v>39871</v>
          </cell>
          <cell r="B2611">
            <v>1.2744</v>
          </cell>
        </row>
        <row r="2612">
          <cell r="A2612">
            <v>39870</v>
          </cell>
          <cell r="B2612">
            <v>1.2811999999999999</v>
          </cell>
        </row>
        <row r="2613">
          <cell r="A2613">
            <v>39869</v>
          </cell>
          <cell r="B2613">
            <v>1.2749999999999999</v>
          </cell>
        </row>
        <row r="2614">
          <cell r="A2614">
            <v>39868</v>
          </cell>
          <cell r="B2614">
            <v>1.2829999999999999</v>
          </cell>
        </row>
        <row r="2615">
          <cell r="A2615">
            <v>39867</v>
          </cell>
          <cell r="B2615">
            <v>1.2817000000000001</v>
          </cell>
        </row>
        <row r="2616">
          <cell r="A2616">
            <v>39866</v>
          </cell>
          <cell r="B2616">
            <v>1.2822</v>
          </cell>
        </row>
        <row r="2617">
          <cell r="A2617">
            <v>39865</v>
          </cell>
          <cell r="B2617">
            <v>1.2654000000000001</v>
          </cell>
        </row>
        <row r="2618">
          <cell r="A2618">
            <v>39864</v>
          </cell>
          <cell r="B2618">
            <v>1.2630999999999999</v>
          </cell>
        </row>
        <row r="2619">
          <cell r="A2619">
            <v>39863</v>
          </cell>
          <cell r="B2619">
            <v>1.2582</v>
          </cell>
        </row>
        <row r="2620">
          <cell r="A2620">
            <v>39862</v>
          </cell>
          <cell r="B2620">
            <v>1.2652000000000001</v>
          </cell>
        </row>
        <row r="2621">
          <cell r="A2621">
            <v>39861</v>
          </cell>
          <cell r="B2621">
            <v>1.2771999999999999</v>
          </cell>
        </row>
        <row r="2622">
          <cell r="A2622">
            <v>39860</v>
          </cell>
          <cell r="B2622">
            <v>1.2854000000000001</v>
          </cell>
        </row>
        <row r="2623">
          <cell r="A2623">
            <v>39859</v>
          </cell>
          <cell r="B2623">
            <v>1.2858000000000001</v>
          </cell>
        </row>
        <row r="2624">
          <cell r="A2624">
            <v>39858</v>
          </cell>
          <cell r="B2624">
            <v>1.2888999999999999</v>
          </cell>
        </row>
        <row r="2625">
          <cell r="A2625">
            <v>39857</v>
          </cell>
          <cell r="B2625">
            <v>1.286</v>
          </cell>
        </row>
        <row r="2626">
          <cell r="A2626">
            <v>39856</v>
          </cell>
          <cell r="B2626">
            <v>1.2908999999999999</v>
          </cell>
        </row>
        <row r="2627">
          <cell r="A2627">
            <v>39855</v>
          </cell>
          <cell r="B2627">
            <v>1.2925</v>
          </cell>
        </row>
        <row r="2628">
          <cell r="A2628">
            <v>39854</v>
          </cell>
          <cell r="B2628">
            <v>1.2972999999999999</v>
          </cell>
        </row>
        <row r="2629">
          <cell r="A2629">
            <v>39853</v>
          </cell>
          <cell r="B2629">
            <v>1.2936000000000001</v>
          </cell>
        </row>
        <row r="2630">
          <cell r="A2630">
            <v>39852</v>
          </cell>
          <cell r="B2630">
            <v>1.2935000000000001</v>
          </cell>
        </row>
        <row r="2631">
          <cell r="A2631">
            <v>39851</v>
          </cell>
          <cell r="B2631">
            <v>1.2824</v>
          </cell>
        </row>
        <row r="2632">
          <cell r="A2632">
            <v>39850</v>
          </cell>
          <cell r="B2632">
            <v>1.2837000000000001</v>
          </cell>
        </row>
        <row r="2633">
          <cell r="A2633">
            <v>39849</v>
          </cell>
          <cell r="B2633">
            <v>1.2943</v>
          </cell>
        </row>
        <row r="2634">
          <cell r="A2634">
            <v>39848</v>
          </cell>
          <cell r="B2634">
            <v>1.2885</v>
          </cell>
        </row>
        <row r="2635">
          <cell r="A2635">
            <v>39847</v>
          </cell>
          <cell r="B2635">
            <v>1.2766999999999999</v>
          </cell>
        </row>
        <row r="2636">
          <cell r="A2636">
            <v>39846</v>
          </cell>
          <cell r="B2636">
            <v>1.2805</v>
          </cell>
        </row>
        <row r="2637">
          <cell r="A2637">
            <v>39845</v>
          </cell>
          <cell r="B2637">
            <v>1.2806999999999999</v>
          </cell>
        </row>
        <row r="2638">
          <cell r="A2638">
            <v>39844</v>
          </cell>
          <cell r="B2638">
            <v>1.2871999999999999</v>
          </cell>
        </row>
        <row r="2639">
          <cell r="A2639">
            <v>39843</v>
          </cell>
          <cell r="B2639">
            <v>1.3085</v>
          </cell>
        </row>
        <row r="2640">
          <cell r="A2640">
            <v>39842</v>
          </cell>
          <cell r="B2640">
            <v>1.3233999999999999</v>
          </cell>
        </row>
        <row r="2641">
          <cell r="A2641">
            <v>39841</v>
          </cell>
          <cell r="B2641">
            <v>1.3201000000000001</v>
          </cell>
        </row>
        <row r="2642">
          <cell r="A2642">
            <v>39840</v>
          </cell>
          <cell r="B2642">
            <v>1.2992999999999999</v>
          </cell>
        </row>
        <row r="2643">
          <cell r="A2643">
            <v>39839</v>
          </cell>
          <cell r="B2643">
            <v>1.2983</v>
          </cell>
        </row>
        <row r="2644">
          <cell r="A2644">
            <v>39838</v>
          </cell>
          <cell r="B2644">
            <v>1.2983</v>
          </cell>
        </row>
        <row r="2645">
          <cell r="A2645">
            <v>39837</v>
          </cell>
          <cell r="B2645">
            <v>1.2910999999999999</v>
          </cell>
        </row>
        <row r="2646">
          <cell r="A2646">
            <v>39836</v>
          </cell>
          <cell r="B2646">
            <v>1.2999000000000001</v>
          </cell>
        </row>
        <row r="2647">
          <cell r="A2647">
            <v>39835</v>
          </cell>
          <cell r="B2647">
            <v>1.2916000000000001</v>
          </cell>
        </row>
        <row r="2648">
          <cell r="A2648">
            <v>39834</v>
          </cell>
          <cell r="B2648">
            <v>1.2979000000000001</v>
          </cell>
        </row>
        <row r="2649">
          <cell r="A2649">
            <v>39833</v>
          </cell>
          <cell r="B2649">
            <v>1.3260000000000001</v>
          </cell>
        </row>
        <row r="2650">
          <cell r="A2650">
            <v>39832</v>
          </cell>
          <cell r="B2650">
            <v>1.327</v>
          </cell>
        </row>
        <row r="2651">
          <cell r="A2651">
            <v>39831</v>
          </cell>
          <cell r="B2651">
            <v>1.3263</v>
          </cell>
        </row>
        <row r="2652">
          <cell r="A2652">
            <v>39830</v>
          </cell>
          <cell r="B2652">
            <v>1.3229</v>
          </cell>
        </row>
        <row r="2653">
          <cell r="A2653">
            <v>39829</v>
          </cell>
          <cell r="B2653">
            <v>1.3151999999999999</v>
          </cell>
        </row>
        <row r="2654">
          <cell r="A2654">
            <v>39828</v>
          </cell>
          <cell r="B2654">
            <v>1.3211999999999999</v>
          </cell>
        </row>
        <row r="2655">
          <cell r="A2655">
            <v>39827</v>
          </cell>
          <cell r="B2655">
            <v>1.3275999999999999</v>
          </cell>
        </row>
        <row r="2656">
          <cell r="A2656">
            <v>39826</v>
          </cell>
          <cell r="B2656">
            <v>1.3399000000000001</v>
          </cell>
        </row>
        <row r="2657">
          <cell r="A2657">
            <v>39825</v>
          </cell>
          <cell r="B2657">
            <v>1.347</v>
          </cell>
        </row>
        <row r="2658">
          <cell r="A2658">
            <v>39824</v>
          </cell>
          <cell r="B2658">
            <v>1.347</v>
          </cell>
        </row>
        <row r="2659">
          <cell r="A2659">
            <v>39823</v>
          </cell>
          <cell r="B2659">
            <v>1.3621000000000001</v>
          </cell>
        </row>
        <row r="2660">
          <cell r="A2660">
            <v>39822</v>
          </cell>
          <cell r="B2660">
            <v>1.3640000000000001</v>
          </cell>
        </row>
        <row r="2661">
          <cell r="A2661">
            <v>39821</v>
          </cell>
          <cell r="B2661">
            <v>1.3576999999999999</v>
          </cell>
        </row>
        <row r="2662">
          <cell r="A2662">
            <v>39820</v>
          </cell>
          <cell r="B2662">
            <v>1.3494999999999999</v>
          </cell>
        </row>
        <row r="2663">
          <cell r="A2663">
            <v>39819</v>
          </cell>
          <cell r="B2663">
            <v>1.3753</v>
          </cell>
        </row>
        <row r="2664">
          <cell r="A2664">
            <v>39818</v>
          </cell>
          <cell r="B2664">
            <v>1.3913</v>
          </cell>
        </row>
        <row r="2665">
          <cell r="A2665">
            <v>39817</v>
          </cell>
          <cell r="B2665">
            <v>1.3915</v>
          </cell>
        </row>
        <row r="2666">
          <cell r="A2666">
            <v>39816</v>
          </cell>
          <cell r="B2666">
            <v>1.3922000000000001</v>
          </cell>
        </row>
        <row r="2667">
          <cell r="A2667">
            <v>39815</v>
          </cell>
          <cell r="B2667">
            <v>1.3968</v>
          </cell>
        </row>
        <row r="2668">
          <cell r="A2668">
            <v>39814</v>
          </cell>
          <cell r="B2668">
            <v>1.4039999999999999</v>
          </cell>
        </row>
        <row r="2669">
          <cell r="A2669">
            <v>39813</v>
          </cell>
          <cell r="B2669">
            <v>1.4095</v>
          </cell>
        </row>
        <row r="2670">
          <cell r="A2670">
            <v>39812</v>
          </cell>
          <cell r="B2670">
            <v>1.4187000000000001</v>
          </cell>
        </row>
        <row r="2671">
          <cell r="A2671">
            <v>39811</v>
          </cell>
          <cell r="B2671">
            <v>1.4027000000000001</v>
          </cell>
        </row>
        <row r="2672">
          <cell r="A2672">
            <v>39810</v>
          </cell>
          <cell r="B2672">
            <v>1.4027000000000001</v>
          </cell>
        </row>
        <row r="2673">
          <cell r="A2673">
            <v>39809</v>
          </cell>
          <cell r="B2673">
            <v>1.4048</v>
          </cell>
        </row>
        <row r="2674">
          <cell r="A2674">
            <v>39808</v>
          </cell>
          <cell r="B2674">
            <v>1.4006000000000001</v>
          </cell>
        </row>
        <row r="2675">
          <cell r="A2675">
            <v>39807</v>
          </cell>
          <cell r="B2675">
            <v>1.3971</v>
          </cell>
        </row>
        <row r="2676">
          <cell r="A2676">
            <v>39806</v>
          </cell>
          <cell r="B2676">
            <v>1.3974</v>
          </cell>
        </row>
        <row r="2677">
          <cell r="A2677">
            <v>39805</v>
          </cell>
          <cell r="B2677">
            <v>1.3979999999999999</v>
          </cell>
        </row>
        <row r="2678">
          <cell r="A2678">
            <v>39804</v>
          </cell>
          <cell r="B2678">
            <v>1.3908</v>
          </cell>
        </row>
        <row r="2679">
          <cell r="A2679">
            <v>39803</v>
          </cell>
          <cell r="B2679">
            <v>1.3907</v>
          </cell>
        </row>
        <row r="2680">
          <cell r="A2680">
            <v>39802</v>
          </cell>
          <cell r="B2680">
            <v>1.4117999999999999</v>
          </cell>
        </row>
        <row r="2681">
          <cell r="A2681">
            <v>39801</v>
          </cell>
          <cell r="B2681">
            <v>1.4437</v>
          </cell>
        </row>
        <row r="2682">
          <cell r="A2682">
            <v>39800</v>
          </cell>
          <cell r="B2682">
            <v>1.4137</v>
          </cell>
        </row>
        <row r="2683">
          <cell r="A2683">
            <v>39799</v>
          </cell>
          <cell r="B2683">
            <v>1.3721000000000001</v>
          </cell>
        </row>
        <row r="2684">
          <cell r="A2684">
            <v>39798</v>
          </cell>
          <cell r="B2684">
            <v>1.35</v>
          </cell>
        </row>
        <row r="2685">
          <cell r="A2685">
            <v>39797</v>
          </cell>
          <cell r="B2685">
            <v>1.3382000000000001</v>
          </cell>
        </row>
        <row r="2686">
          <cell r="A2686">
            <v>39796</v>
          </cell>
          <cell r="B2686">
            <v>1.3385</v>
          </cell>
        </row>
        <row r="2687">
          <cell r="A2687">
            <v>39795</v>
          </cell>
          <cell r="B2687">
            <v>1.3339000000000001</v>
          </cell>
        </row>
        <row r="2688">
          <cell r="A2688">
            <v>39794</v>
          </cell>
          <cell r="B2688">
            <v>1.3141</v>
          </cell>
        </row>
        <row r="2689">
          <cell r="A2689">
            <v>39793</v>
          </cell>
          <cell r="B2689">
            <v>1.2958000000000001</v>
          </cell>
        </row>
        <row r="2690">
          <cell r="A2690">
            <v>39792</v>
          </cell>
          <cell r="B2690">
            <v>1.2889999999999999</v>
          </cell>
        </row>
        <row r="2691">
          <cell r="A2691">
            <v>39791</v>
          </cell>
          <cell r="B2691">
            <v>1.2827999999999999</v>
          </cell>
        </row>
        <row r="2692">
          <cell r="A2692">
            <v>39790</v>
          </cell>
          <cell r="B2692">
            <v>1.2714000000000001</v>
          </cell>
        </row>
        <row r="2693">
          <cell r="A2693">
            <v>39789</v>
          </cell>
          <cell r="B2693">
            <v>1.2713000000000001</v>
          </cell>
        </row>
        <row r="2694">
          <cell r="A2694">
            <v>39788</v>
          </cell>
          <cell r="B2694">
            <v>1.2732000000000001</v>
          </cell>
        </row>
        <row r="2695">
          <cell r="A2695">
            <v>39787</v>
          </cell>
          <cell r="B2695">
            <v>1.2692000000000001</v>
          </cell>
        </row>
        <row r="2696">
          <cell r="A2696">
            <v>39786</v>
          </cell>
          <cell r="B2696">
            <v>1.2677</v>
          </cell>
        </row>
        <row r="2697">
          <cell r="A2697">
            <v>39785</v>
          </cell>
          <cell r="B2697">
            <v>1.2649999999999999</v>
          </cell>
        </row>
        <row r="2698">
          <cell r="A2698">
            <v>39784</v>
          </cell>
          <cell r="B2698">
            <v>1.2661</v>
          </cell>
        </row>
        <row r="2699">
          <cell r="A2699">
            <v>39783</v>
          </cell>
          <cell r="B2699">
            <v>1.2687999999999999</v>
          </cell>
        </row>
        <row r="2700">
          <cell r="A2700">
            <v>39782</v>
          </cell>
          <cell r="B2700">
            <v>1.2686999999999999</v>
          </cell>
        </row>
        <row r="2701">
          <cell r="A2701">
            <v>39781</v>
          </cell>
          <cell r="B2701">
            <v>1.2836000000000001</v>
          </cell>
        </row>
        <row r="2702">
          <cell r="A2702">
            <v>39780</v>
          </cell>
          <cell r="B2702">
            <v>1.2904</v>
          </cell>
        </row>
        <row r="2703">
          <cell r="A2703">
            <v>39779</v>
          </cell>
          <cell r="B2703">
            <v>1.2969999999999999</v>
          </cell>
        </row>
        <row r="2704">
          <cell r="A2704">
            <v>39778</v>
          </cell>
          <cell r="B2704">
            <v>1.2910999999999999</v>
          </cell>
        </row>
        <row r="2705">
          <cell r="A2705">
            <v>39777</v>
          </cell>
          <cell r="B2705">
            <v>1.2687999999999999</v>
          </cell>
        </row>
        <row r="2706">
          <cell r="A2706">
            <v>39776</v>
          </cell>
          <cell r="B2706">
            <v>1.2583</v>
          </cell>
        </row>
        <row r="2707">
          <cell r="A2707">
            <v>39775</v>
          </cell>
          <cell r="B2707">
            <v>1.2581</v>
          </cell>
        </row>
        <row r="2708">
          <cell r="A2708">
            <v>39774</v>
          </cell>
          <cell r="B2708">
            <v>1.2518</v>
          </cell>
        </row>
        <row r="2709">
          <cell r="A2709">
            <v>39773</v>
          </cell>
          <cell r="B2709">
            <v>1.2517</v>
          </cell>
        </row>
        <row r="2710">
          <cell r="A2710">
            <v>39772</v>
          </cell>
          <cell r="B2710">
            <v>1.2626999999999999</v>
          </cell>
        </row>
        <row r="2711">
          <cell r="A2711">
            <v>39771</v>
          </cell>
          <cell r="B2711">
            <v>1.2628999999999999</v>
          </cell>
        </row>
        <row r="2712">
          <cell r="A2712">
            <v>39770</v>
          </cell>
          <cell r="B2712">
            <v>1.2615000000000001</v>
          </cell>
        </row>
        <row r="2713">
          <cell r="A2713">
            <v>39769</v>
          </cell>
          <cell r="B2713">
            <v>1.2597</v>
          </cell>
        </row>
        <row r="2714">
          <cell r="A2714">
            <v>39768</v>
          </cell>
          <cell r="B2714">
            <v>1.2606999999999999</v>
          </cell>
        </row>
        <row r="2715">
          <cell r="A2715">
            <v>39767</v>
          </cell>
          <cell r="B2715">
            <v>1.2726999999999999</v>
          </cell>
        </row>
        <row r="2716">
          <cell r="A2716">
            <v>39766</v>
          </cell>
          <cell r="B2716">
            <v>1.2494000000000001</v>
          </cell>
        </row>
        <row r="2717">
          <cell r="A2717">
            <v>39765</v>
          </cell>
          <cell r="B2717">
            <v>1.2544999999999999</v>
          </cell>
        </row>
        <row r="2718">
          <cell r="A2718">
            <v>39764</v>
          </cell>
          <cell r="B2718">
            <v>1.2698</v>
          </cell>
        </row>
        <row r="2719">
          <cell r="A2719">
            <v>39763</v>
          </cell>
          <cell r="B2719">
            <v>1.284</v>
          </cell>
        </row>
        <row r="2720">
          <cell r="A2720">
            <v>39762</v>
          </cell>
          <cell r="B2720">
            <v>1.2716000000000001</v>
          </cell>
        </row>
        <row r="2721">
          <cell r="A2721">
            <v>39761</v>
          </cell>
          <cell r="B2721">
            <v>1.2713000000000001</v>
          </cell>
        </row>
        <row r="2722">
          <cell r="A2722">
            <v>39760</v>
          </cell>
          <cell r="B2722">
            <v>1.2748999999999999</v>
          </cell>
        </row>
        <row r="2723">
          <cell r="A2723">
            <v>39759</v>
          </cell>
          <cell r="B2723">
            <v>1.2855000000000001</v>
          </cell>
        </row>
        <row r="2724">
          <cell r="A2724">
            <v>39758</v>
          </cell>
          <cell r="B2724">
            <v>1.2935000000000001</v>
          </cell>
        </row>
        <row r="2725">
          <cell r="A2725">
            <v>39757</v>
          </cell>
          <cell r="B2725">
            <v>1.2726999999999999</v>
          </cell>
        </row>
        <row r="2726">
          <cell r="A2726">
            <v>39756</v>
          </cell>
          <cell r="B2726">
            <v>1.2786999999999999</v>
          </cell>
        </row>
        <row r="2727">
          <cell r="A2727">
            <v>39755</v>
          </cell>
          <cell r="B2727">
            <v>1.272</v>
          </cell>
        </row>
        <row r="2728">
          <cell r="A2728">
            <v>39754</v>
          </cell>
          <cell r="B2728">
            <v>1.2717000000000001</v>
          </cell>
        </row>
        <row r="2729">
          <cell r="A2729">
            <v>39753</v>
          </cell>
          <cell r="B2729">
            <v>1.2739</v>
          </cell>
        </row>
        <row r="2730">
          <cell r="A2730">
            <v>39752</v>
          </cell>
          <cell r="B2730">
            <v>1.3052999999999999</v>
          </cell>
        </row>
        <row r="2731">
          <cell r="A2731">
            <v>39751</v>
          </cell>
          <cell r="B2731">
            <v>1.2783</v>
          </cell>
        </row>
        <row r="2732">
          <cell r="A2732">
            <v>39750</v>
          </cell>
          <cell r="B2732">
            <v>1.2488999999999999</v>
          </cell>
        </row>
        <row r="2733">
          <cell r="A2733">
            <v>39749</v>
          </cell>
          <cell r="B2733">
            <v>1.2515000000000001</v>
          </cell>
        </row>
        <row r="2734">
          <cell r="A2734">
            <v>39748</v>
          </cell>
          <cell r="B2734">
            <v>1.2614000000000001</v>
          </cell>
        </row>
        <row r="2735">
          <cell r="A2735">
            <v>39747</v>
          </cell>
          <cell r="B2735">
            <v>1.2697000000000001</v>
          </cell>
        </row>
        <row r="2736">
          <cell r="A2736">
            <v>39746</v>
          </cell>
          <cell r="B2736">
            <v>1.2653000000000001</v>
          </cell>
        </row>
        <row r="2737">
          <cell r="A2737">
            <v>39745</v>
          </cell>
          <cell r="B2737">
            <v>1.2819</v>
          </cell>
        </row>
        <row r="2738">
          <cell r="A2738">
            <v>39744</v>
          </cell>
          <cell r="B2738">
            <v>1.2916000000000001</v>
          </cell>
        </row>
        <row r="2739">
          <cell r="A2739">
            <v>39743</v>
          </cell>
          <cell r="B2739">
            <v>1.3247</v>
          </cell>
        </row>
        <row r="2740">
          <cell r="A2740">
            <v>39742</v>
          </cell>
          <cell r="B2740">
            <v>1.3414999999999999</v>
          </cell>
        </row>
        <row r="2741">
          <cell r="A2741">
            <v>39741</v>
          </cell>
          <cell r="B2741">
            <v>1.3404</v>
          </cell>
        </row>
        <row r="2742">
          <cell r="A2742">
            <v>39740</v>
          </cell>
          <cell r="B2742">
            <v>1.3404</v>
          </cell>
        </row>
        <row r="2743">
          <cell r="A2743">
            <v>39739</v>
          </cell>
          <cell r="B2743">
            <v>1.3455999999999999</v>
          </cell>
        </row>
        <row r="2744">
          <cell r="A2744">
            <v>39738</v>
          </cell>
          <cell r="B2744">
            <v>1.3447</v>
          </cell>
        </row>
        <row r="2745">
          <cell r="A2745">
            <v>39737</v>
          </cell>
          <cell r="B2745">
            <v>1.3585</v>
          </cell>
        </row>
        <row r="2746">
          <cell r="A2746">
            <v>39736</v>
          </cell>
          <cell r="B2746">
            <v>1.3663000000000001</v>
          </cell>
        </row>
        <row r="2747">
          <cell r="A2747">
            <v>39735</v>
          </cell>
          <cell r="B2747">
            <v>1.3576999999999999</v>
          </cell>
        </row>
        <row r="2748">
          <cell r="A2748">
            <v>39734</v>
          </cell>
          <cell r="B2748">
            <v>1.3403</v>
          </cell>
        </row>
        <row r="2749">
          <cell r="A2749">
            <v>39733</v>
          </cell>
          <cell r="B2749">
            <v>1.3391999999999999</v>
          </cell>
        </row>
        <row r="2750">
          <cell r="A2750">
            <v>39732</v>
          </cell>
          <cell r="B2750">
            <v>1.3536999999999999</v>
          </cell>
        </row>
        <row r="2751">
          <cell r="A2751">
            <v>39731</v>
          </cell>
          <cell r="B2751">
            <v>1.3667</v>
          </cell>
        </row>
        <row r="2752">
          <cell r="A2752">
            <v>39730</v>
          </cell>
          <cell r="B2752">
            <v>1.363</v>
          </cell>
        </row>
        <row r="2753">
          <cell r="A2753">
            <v>39729</v>
          </cell>
          <cell r="B2753">
            <v>1.3571</v>
          </cell>
        </row>
        <row r="2754">
          <cell r="A2754">
            <v>39728</v>
          </cell>
          <cell r="B2754">
            <v>1.3588</v>
          </cell>
        </row>
        <row r="2755">
          <cell r="A2755">
            <v>39727</v>
          </cell>
          <cell r="B2755">
            <v>1.3762000000000001</v>
          </cell>
        </row>
        <row r="2756">
          <cell r="A2756">
            <v>39726</v>
          </cell>
          <cell r="B2756">
            <v>1.377</v>
          </cell>
        </row>
        <row r="2757">
          <cell r="A2757">
            <v>39725</v>
          </cell>
          <cell r="B2757">
            <v>1.3827</v>
          </cell>
        </row>
        <row r="2758">
          <cell r="A2758">
            <v>39724</v>
          </cell>
          <cell r="B2758">
            <v>1.3912</v>
          </cell>
        </row>
        <row r="2759">
          <cell r="A2759">
            <v>39723</v>
          </cell>
          <cell r="B2759">
            <v>1.4089</v>
          </cell>
        </row>
        <row r="2760">
          <cell r="A2760">
            <v>39722</v>
          </cell>
          <cell r="B2760">
            <v>1.4292</v>
          </cell>
        </row>
        <row r="2761">
          <cell r="A2761">
            <v>39721</v>
          </cell>
          <cell r="B2761">
            <v>1.4444999999999999</v>
          </cell>
        </row>
        <row r="2762">
          <cell r="A2762">
            <v>39720</v>
          </cell>
          <cell r="B2762">
            <v>1.4607000000000001</v>
          </cell>
        </row>
        <row r="2763">
          <cell r="A2763">
            <v>39719</v>
          </cell>
          <cell r="B2763">
            <v>1.4607000000000001</v>
          </cell>
        </row>
        <row r="2764">
          <cell r="A2764">
            <v>39718</v>
          </cell>
          <cell r="B2764">
            <v>1.4613</v>
          </cell>
        </row>
        <row r="2765">
          <cell r="A2765">
            <v>39717</v>
          </cell>
          <cell r="B2765">
            <v>1.4673</v>
          </cell>
        </row>
        <row r="2766">
          <cell r="A2766">
            <v>39716</v>
          </cell>
          <cell r="B2766">
            <v>1.4674</v>
          </cell>
        </row>
        <row r="2767">
          <cell r="A2767">
            <v>39715</v>
          </cell>
          <cell r="B2767">
            <v>1.4754</v>
          </cell>
        </row>
        <row r="2768">
          <cell r="A2768">
            <v>39714</v>
          </cell>
          <cell r="B2768">
            <v>1.4579</v>
          </cell>
        </row>
        <row r="2769">
          <cell r="A2769">
            <v>39713</v>
          </cell>
          <cell r="B2769">
            <v>1.4462999999999999</v>
          </cell>
        </row>
        <row r="2770">
          <cell r="A2770">
            <v>39712</v>
          </cell>
          <cell r="B2770">
            <v>1.4461999999999999</v>
          </cell>
        </row>
        <row r="2771">
          <cell r="A2771">
            <v>39711</v>
          </cell>
          <cell r="B2771">
            <v>1.4311</v>
          </cell>
        </row>
        <row r="2772">
          <cell r="A2772">
            <v>39710</v>
          </cell>
          <cell r="B2772">
            <v>1.4376</v>
          </cell>
        </row>
        <row r="2773">
          <cell r="A2773">
            <v>39709</v>
          </cell>
          <cell r="B2773">
            <v>1.4194</v>
          </cell>
        </row>
        <row r="2774">
          <cell r="A2774">
            <v>39708</v>
          </cell>
          <cell r="B2774">
            <v>1.4214</v>
          </cell>
        </row>
        <row r="2775">
          <cell r="A2775">
            <v>39707</v>
          </cell>
          <cell r="B2775">
            <v>1.4274</v>
          </cell>
        </row>
        <row r="2776">
          <cell r="A2776">
            <v>39706</v>
          </cell>
          <cell r="B2776">
            <v>1.4226000000000001</v>
          </cell>
        </row>
        <row r="2777">
          <cell r="A2777">
            <v>39705</v>
          </cell>
          <cell r="B2777">
            <v>1.4222999999999999</v>
          </cell>
        </row>
        <row r="2778">
          <cell r="A2778">
            <v>39704</v>
          </cell>
          <cell r="B2778">
            <v>1.4074</v>
          </cell>
        </row>
        <row r="2779">
          <cell r="A2779">
            <v>39703</v>
          </cell>
          <cell r="B2779">
            <v>1.3948</v>
          </cell>
        </row>
        <row r="2780">
          <cell r="A2780">
            <v>39702</v>
          </cell>
          <cell r="B2780">
            <v>1.411</v>
          </cell>
        </row>
        <row r="2781">
          <cell r="A2781">
            <v>39701</v>
          </cell>
          <cell r="B2781">
            <v>1.4132</v>
          </cell>
        </row>
        <row r="2782">
          <cell r="A2782">
            <v>39700</v>
          </cell>
          <cell r="B2782">
            <v>1.4276</v>
          </cell>
        </row>
        <row r="2783">
          <cell r="A2783">
            <v>39699</v>
          </cell>
          <cell r="B2783">
            <v>1.4265000000000001</v>
          </cell>
        </row>
        <row r="2784">
          <cell r="A2784">
            <v>39698</v>
          </cell>
          <cell r="B2784">
            <v>1.4261999999999999</v>
          </cell>
        </row>
        <row r="2785">
          <cell r="A2785">
            <v>39697</v>
          </cell>
          <cell r="B2785">
            <v>1.4267000000000001</v>
          </cell>
        </row>
        <row r="2786">
          <cell r="A2786">
            <v>39696</v>
          </cell>
          <cell r="B2786">
            <v>1.4462999999999999</v>
          </cell>
        </row>
        <row r="2787">
          <cell r="A2787">
            <v>39695</v>
          </cell>
          <cell r="B2787">
            <v>1.4468000000000001</v>
          </cell>
        </row>
        <row r="2788">
          <cell r="A2788">
            <v>39694</v>
          </cell>
          <cell r="B2788">
            <v>1.4541999999999999</v>
          </cell>
        </row>
        <row r="2789">
          <cell r="A2789">
            <v>39693</v>
          </cell>
          <cell r="B2789">
            <v>1.4638</v>
          </cell>
        </row>
        <row r="2790">
          <cell r="A2790">
            <v>39692</v>
          </cell>
          <cell r="B2790">
            <v>1.4670000000000001</v>
          </cell>
        </row>
        <row r="2791">
          <cell r="A2791">
            <v>39691</v>
          </cell>
          <cell r="B2791">
            <v>1.4669000000000001</v>
          </cell>
        </row>
        <row r="2792">
          <cell r="A2792">
            <v>39690</v>
          </cell>
          <cell r="B2792">
            <v>1.4714</v>
          </cell>
        </row>
        <row r="2793">
          <cell r="A2793">
            <v>39689</v>
          </cell>
          <cell r="B2793">
            <v>1.4750000000000001</v>
          </cell>
        </row>
        <row r="2794">
          <cell r="A2794">
            <v>39688</v>
          </cell>
          <cell r="B2794">
            <v>1.4702</v>
          </cell>
        </row>
        <row r="2795">
          <cell r="A2795">
            <v>39687</v>
          </cell>
          <cell r="B2795">
            <v>1.4673</v>
          </cell>
        </row>
        <row r="2796">
          <cell r="A2796">
            <v>39686</v>
          </cell>
          <cell r="B2796">
            <v>1.4757</v>
          </cell>
        </row>
        <row r="2797">
          <cell r="A2797">
            <v>39685</v>
          </cell>
          <cell r="B2797">
            <v>1.4787999999999999</v>
          </cell>
        </row>
        <row r="2798">
          <cell r="A2798">
            <v>39684</v>
          </cell>
          <cell r="B2798">
            <v>1.4786999999999999</v>
          </cell>
        </row>
        <row r="2799">
          <cell r="A2799">
            <v>39683</v>
          </cell>
          <cell r="B2799">
            <v>1.4847999999999999</v>
          </cell>
        </row>
        <row r="2800">
          <cell r="A2800">
            <v>39682</v>
          </cell>
          <cell r="B2800">
            <v>1.4801</v>
          </cell>
        </row>
        <row r="2801">
          <cell r="A2801">
            <v>39681</v>
          </cell>
          <cell r="B2801">
            <v>1.4746999999999999</v>
          </cell>
        </row>
        <row r="2802">
          <cell r="A2802">
            <v>39680</v>
          </cell>
          <cell r="B2802">
            <v>1.4696</v>
          </cell>
        </row>
        <row r="2803">
          <cell r="A2803">
            <v>39679</v>
          </cell>
          <cell r="B2803">
            <v>1.4718</v>
          </cell>
        </row>
        <row r="2804">
          <cell r="A2804">
            <v>39678</v>
          </cell>
          <cell r="B2804">
            <v>1.4681</v>
          </cell>
        </row>
        <row r="2805">
          <cell r="A2805">
            <v>39677</v>
          </cell>
          <cell r="B2805">
            <v>1.4681</v>
          </cell>
        </row>
        <row r="2806">
          <cell r="A2806">
            <v>39676</v>
          </cell>
          <cell r="B2806">
            <v>1.474</v>
          </cell>
        </row>
        <row r="2807">
          <cell r="A2807">
            <v>39675</v>
          </cell>
          <cell r="B2807">
            <v>1.4885999999999999</v>
          </cell>
        </row>
        <row r="2808">
          <cell r="A2808">
            <v>39674</v>
          </cell>
          <cell r="B2808">
            <v>1.4914000000000001</v>
          </cell>
        </row>
        <row r="2809">
          <cell r="A2809">
            <v>39673</v>
          </cell>
          <cell r="B2809">
            <v>1.4898</v>
          </cell>
        </row>
        <row r="2810">
          <cell r="A2810">
            <v>39672</v>
          </cell>
          <cell r="B2810">
            <v>1.4976</v>
          </cell>
        </row>
        <row r="2811">
          <cell r="A2811">
            <v>39671</v>
          </cell>
          <cell r="B2811">
            <v>1.5001</v>
          </cell>
        </row>
        <row r="2812">
          <cell r="A2812">
            <v>39670</v>
          </cell>
          <cell r="B2812">
            <v>1.5001</v>
          </cell>
        </row>
        <row r="2813">
          <cell r="A2813">
            <v>39669</v>
          </cell>
          <cell r="B2813">
            <v>1.5165</v>
          </cell>
        </row>
        <row r="2814">
          <cell r="A2814">
            <v>39668</v>
          </cell>
          <cell r="B2814">
            <v>1.5415000000000001</v>
          </cell>
        </row>
        <row r="2815">
          <cell r="A2815">
            <v>39667</v>
          </cell>
          <cell r="B2815">
            <v>1.546</v>
          </cell>
        </row>
        <row r="2816">
          <cell r="A2816">
            <v>39666</v>
          </cell>
          <cell r="B2816">
            <v>1.5513999999999999</v>
          </cell>
        </row>
        <row r="2817">
          <cell r="A2817">
            <v>39665</v>
          </cell>
          <cell r="B2817">
            <v>1.5580000000000001</v>
          </cell>
        </row>
        <row r="2818">
          <cell r="A2818">
            <v>39664</v>
          </cell>
          <cell r="B2818">
            <v>1.5559000000000001</v>
          </cell>
        </row>
        <row r="2819">
          <cell r="A2819">
            <v>39663</v>
          </cell>
          <cell r="B2819">
            <v>1.5558000000000001</v>
          </cell>
        </row>
        <row r="2820">
          <cell r="A2820">
            <v>39662</v>
          </cell>
          <cell r="B2820">
            <v>1.5539000000000001</v>
          </cell>
        </row>
        <row r="2821">
          <cell r="A2821">
            <v>39661</v>
          </cell>
          <cell r="B2821">
            <v>1.5599000000000001</v>
          </cell>
        </row>
        <row r="2822">
          <cell r="A2822">
            <v>39660</v>
          </cell>
          <cell r="B2822">
            <v>1.5582</v>
          </cell>
        </row>
        <row r="2823">
          <cell r="A2823">
            <v>39659</v>
          </cell>
          <cell r="B2823">
            <v>1.5698000000000001</v>
          </cell>
        </row>
        <row r="2824">
          <cell r="A2824">
            <v>39658</v>
          </cell>
          <cell r="B2824">
            <v>1.5723</v>
          </cell>
        </row>
        <row r="2825">
          <cell r="A2825">
            <v>39657</v>
          </cell>
          <cell r="B2825">
            <v>1.5704</v>
          </cell>
        </row>
        <row r="2826">
          <cell r="A2826">
            <v>39656</v>
          </cell>
          <cell r="B2826">
            <v>1.5704</v>
          </cell>
        </row>
        <row r="2827">
          <cell r="A2827">
            <v>39655</v>
          </cell>
          <cell r="B2827">
            <v>1.5704</v>
          </cell>
        </row>
        <row r="2828">
          <cell r="A2828">
            <v>39654</v>
          </cell>
          <cell r="B2828">
            <v>1.5678000000000001</v>
          </cell>
        </row>
        <row r="2829">
          <cell r="A2829">
            <v>39653</v>
          </cell>
          <cell r="B2829">
            <v>1.5751999999999999</v>
          </cell>
        </row>
        <row r="2830">
          <cell r="A2830">
            <v>39652</v>
          </cell>
          <cell r="B2830">
            <v>1.5888</v>
          </cell>
        </row>
        <row r="2831">
          <cell r="A2831">
            <v>39651</v>
          </cell>
          <cell r="B2831">
            <v>1.5863</v>
          </cell>
        </row>
        <row r="2832">
          <cell r="A2832">
            <v>39650</v>
          </cell>
          <cell r="B2832">
            <v>1.5842000000000001</v>
          </cell>
        </row>
        <row r="2833">
          <cell r="A2833">
            <v>39649</v>
          </cell>
          <cell r="B2833">
            <v>1.5843</v>
          </cell>
        </row>
        <row r="2834">
          <cell r="A2834">
            <v>39648</v>
          </cell>
          <cell r="B2834">
            <v>1.5847</v>
          </cell>
        </row>
        <row r="2835">
          <cell r="A2835">
            <v>39647</v>
          </cell>
          <cell r="B2835">
            <v>1.5845</v>
          </cell>
        </row>
        <row r="2836">
          <cell r="A2836">
            <v>39646</v>
          </cell>
          <cell r="B2836">
            <v>1.5891999999999999</v>
          </cell>
        </row>
        <row r="2837">
          <cell r="A2837">
            <v>39645</v>
          </cell>
          <cell r="B2837">
            <v>1.5938000000000001</v>
          </cell>
        </row>
        <row r="2838">
          <cell r="A2838">
            <v>39644</v>
          </cell>
          <cell r="B2838">
            <v>1.5896999999999999</v>
          </cell>
        </row>
        <row r="2839">
          <cell r="A2839">
            <v>39643</v>
          </cell>
          <cell r="B2839">
            <v>1.5932999999999999</v>
          </cell>
        </row>
        <row r="2840">
          <cell r="A2840">
            <v>39642</v>
          </cell>
          <cell r="B2840">
            <v>1.5931999999999999</v>
          </cell>
        </row>
        <row r="2841">
          <cell r="A2841">
            <v>39641</v>
          </cell>
          <cell r="B2841">
            <v>1.5822000000000001</v>
          </cell>
        </row>
        <row r="2842">
          <cell r="A2842">
            <v>39640</v>
          </cell>
          <cell r="B2842">
            <v>1.5737000000000001</v>
          </cell>
        </row>
        <row r="2843">
          <cell r="A2843">
            <v>39639</v>
          </cell>
          <cell r="B2843">
            <v>1.5696000000000001</v>
          </cell>
        </row>
        <row r="2844">
          <cell r="A2844">
            <v>39638</v>
          </cell>
          <cell r="B2844">
            <v>1.5697000000000001</v>
          </cell>
        </row>
        <row r="2845">
          <cell r="A2845">
            <v>39637</v>
          </cell>
          <cell r="B2845">
            <v>1.5666</v>
          </cell>
        </row>
        <row r="2846">
          <cell r="A2846">
            <v>39636</v>
          </cell>
          <cell r="B2846">
            <v>1.5704</v>
          </cell>
        </row>
        <row r="2847">
          <cell r="A2847">
            <v>39635</v>
          </cell>
          <cell r="B2847">
            <v>1.5704</v>
          </cell>
        </row>
        <row r="2848">
          <cell r="A2848">
            <v>39634</v>
          </cell>
          <cell r="B2848">
            <v>1.5699000000000001</v>
          </cell>
        </row>
        <row r="2849">
          <cell r="A2849">
            <v>39633</v>
          </cell>
          <cell r="B2849">
            <v>1.5827</v>
          </cell>
        </row>
        <row r="2850">
          <cell r="A2850">
            <v>39632</v>
          </cell>
          <cell r="B2850">
            <v>1.5823</v>
          </cell>
        </row>
        <row r="2851">
          <cell r="A2851">
            <v>39631</v>
          </cell>
          <cell r="B2851">
            <v>1.5767</v>
          </cell>
        </row>
        <row r="2852">
          <cell r="A2852">
            <v>39630</v>
          </cell>
          <cell r="B2852">
            <v>1.5778000000000001</v>
          </cell>
        </row>
        <row r="2853">
          <cell r="A2853">
            <v>39629</v>
          </cell>
          <cell r="B2853">
            <v>1.5789</v>
          </cell>
        </row>
        <row r="2854">
          <cell r="A2854">
            <v>39628</v>
          </cell>
          <cell r="B2854">
            <v>1.5789</v>
          </cell>
        </row>
        <row r="2855">
          <cell r="A2855">
            <v>39627</v>
          </cell>
          <cell r="B2855">
            <v>1.575</v>
          </cell>
        </row>
        <row r="2856">
          <cell r="A2856">
            <v>39626</v>
          </cell>
          <cell r="B2856">
            <v>1.5696000000000001</v>
          </cell>
        </row>
        <row r="2857">
          <cell r="A2857">
            <v>39625</v>
          </cell>
          <cell r="B2857">
            <v>1.5581</v>
          </cell>
        </row>
        <row r="2858">
          <cell r="A2858">
            <v>39624</v>
          </cell>
          <cell r="B2858">
            <v>1.5548999999999999</v>
          </cell>
        </row>
        <row r="2859">
          <cell r="A2859">
            <v>39623</v>
          </cell>
          <cell r="B2859">
            <v>1.5558000000000001</v>
          </cell>
        </row>
        <row r="2860">
          <cell r="A2860">
            <v>39622</v>
          </cell>
          <cell r="B2860">
            <v>1.5602</v>
          </cell>
        </row>
        <row r="2861">
          <cell r="A2861">
            <v>39621</v>
          </cell>
          <cell r="B2861">
            <v>1.5602</v>
          </cell>
        </row>
        <row r="2862">
          <cell r="A2862">
            <v>39620</v>
          </cell>
          <cell r="B2862">
            <v>1.5590999999999999</v>
          </cell>
        </row>
        <row r="2863">
          <cell r="A2863">
            <v>39619</v>
          </cell>
          <cell r="B2863">
            <v>1.5525</v>
          </cell>
        </row>
        <row r="2864">
          <cell r="A2864">
            <v>39618</v>
          </cell>
          <cell r="B2864">
            <v>1.5503</v>
          </cell>
        </row>
        <row r="2865">
          <cell r="A2865">
            <v>39617</v>
          </cell>
          <cell r="B2865">
            <v>1.5502</v>
          </cell>
        </row>
        <row r="2866">
          <cell r="A2866">
            <v>39616</v>
          </cell>
          <cell r="B2866">
            <v>1.5428999999999999</v>
          </cell>
        </row>
        <row r="2867">
          <cell r="A2867">
            <v>39615</v>
          </cell>
          <cell r="B2867">
            <v>1.5378000000000001</v>
          </cell>
        </row>
        <row r="2868">
          <cell r="A2868">
            <v>39614</v>
          </cell>
          <cell r="B2868">
            <v>1.5376000000000001</v>
          </cell>
        </row>
        <row r="2869">
          <cell r="A2869">
            <v>39613</v>
          </cell>
          <cell r="B2869">
            <v>1.5370999999999999</v>
          </cell>
        </row>
        <row r="2870">
          <cell r="A2870">
            <v>39612</v>
          </cell>
          <cell r="B2870">
            <v>1.5463</v>
          </cell>
        </row>
        <row r="2871">
          <cell r="A2871">
            <v>39611</v>
          </cell>
          <cell r="B2871">
            <v>1.55</v>
          </cell>
        </row>
        <row r="2872">
          <cell r="A2872">
            <v>39610</v>
          </cell>
          <cell r="B2872">
            <v>1.5551999999999999</v>
          </cell>
        </row>
        <row r="2873">
          <cell r="A2873">
            <v>39609</v>
          </cell>
          <cell r="B2873">
            <v>1.5757000000000001</v>
          </cell>
        </row>
        <row r="2874">
          <cell r="A2874">
            <v>39608</v>
          </cell>
          <cell r="B2874">
            <v>1.5772999999999999</v>
          </cell>
        </row>
        <row r="2875">
          <cell r="A2875">
            <v>39607</v>
          </cell>
          <cell r="B2875">
            <v>1.5732999999999999</v>
          </cell>
        </row>
        <row r="2876">
          <cell r="A2876">
            <v>39606</v>
          </cell>
          <cell r="B2876">
            <v>1.5660000000000001</v>
          </cell>
        </row>
        <row r="2877">
          <cell r="A2877">
            <v>39605</v>
          </cell>
          <cell r="B2877">
            <v>1.5458000000000001</v>
          </cell>
        </row>
        <row r="2878">
          <cell r="A2878">
            <v>39604</v>
          </cell>
          <cell r="B2878">
            <v>1.5449999999999999</v>
          </cell>
        </row>
        <row r="2879">
          <cell r="A2879">
            <v>39603</v>
          </cell>
          <cell r="B2879">
            <v>1.5528</v>
          </cell>
        </row>
        <row r="2880">
          <cell r="A2880">
            <v>39602</v>
          </cell>
          <cell r="B2880">
            <v>1.554</v>
          </cell>
        </row>
        <row r="2881">
          <cell r="A2881">
            <v>39601</v>
          </cell>
          <cell r="B2881">
            <v>1.5548999999999999</v>
          </cell>
        </row>
        <row r="2882">
          <cell r="A2882">
            <v>39600</v>
          </cell>
          <cell r="B2882">
            <v>1.5548999999999999</v>
          </cell>
        </row>
        <row r="2883">
          <cell r="A2883">
            <v>39599</v>
          </cell>
          <cell r="B2883">
            <v>1.5523</v>
          </cell>
        </row>
        <row r="2884">
          <cell r="A2884">
            <v>39598</v>
          </cell>
          <cell r="B2884">
            <v>1.5586</v>
          </cell>
        </row>
        <row r="2885">
          <cell r="A2885">
            <v>39597</v>
          </cell>
          <cell r="B2885">
            <v>1.5676000000000001</v>
          </cell>
        </row>
        <row r="2886">
          <cell r="A2886">
            <v>39596</v>
          </cell>
          <cell r="B2886">
            <v>1.5758000000000001</v>
          </cell>
        </row>
        <row r="2887">
          <cell r="A2887">
            <v>39595</v>
          </cell>
          <cell r="B2887">
            <v>1.5765</v>
          </cell>
        </row>
        <row r="2888">
          <cell r="A2888">
            <v>39594</v>
          </cell>
          <cell r="B2888">
            <v>1.5757000000000001</v>
          </cell>
        </row>
        <row r="2889">
          <cell r="A2889">
            <v>39593</v>
          </cell>
          <cell r="B2889">
            <v>1.5757000000000001</v>
          </cell>
        </row>
        <row r="2890">
          <cell r="A2890">
            <v>39592</v>
          </cell>
          <cell r="B2890">
            <v>1.5749</v>
          </cell>
        </row>
        <row r="2891">
          <cell r="A2891">
            <v>39591</v>
          </cell>
          <cell r="B2891">
            <v>1.5758000000000001</v>
          </cell>
        </row>
        <row r="2892">
          <cell r="A2892">
            <v>39590</v>
          </cell>
          <cell r="B2892">
            <v>1.5708</v>
          </cell>
        </row>
        <row r="2893">
          <cell r="A2893">
            <v>39589</v>
          </cell>
          <cell r="B2893">
            <v>1.5589999999999999</v>
          </cell>
        </row>
        <row r="2894">
          <cell r="A2894">
            <v>39588</v>
          </cell>
          <cell r="B2894">
            <v>1.5563</v>
          </cell>
        </row>
        <row r="2895">
          <cell r="A2895">
            <v>39587</v>
          </cell>
          <cell r="B2895">
            <v>1.5571999999999999</v>
          </cell>
        </row>
        <row r="2896">
          <cell r="A2896">
            <v>39586</v>
          </cell>
          <cell r="B2896">
            <v>1.5571999999999999</v>
          </cell>
        </row>
        <row r="2897">
          <cell r="A2897">
            <v>39585</v>
          </cell>
          <cell r="B2897">
            <v>1.5498000000000001</v>
          </cell>
        </row>
        <row r="2898">
          <cell r="A2898">
            <v>39584</v>
          </cell>
          <cell r="B2898">
            <v>1.5479000000000001</v>
          </cell>
        </row>
        <row r="2899">
          <cell r="A2899">
            <v>39583</v>
          </cell>
          <cell r="B2899">
            <v>1.5455000000000001</v>
          </cell>
        </row>
        <row r="2900">
          <cell r="A2900">
            <v>39582</v>
          </cell>
          <cell r="B2900">
            <v>1.5506</v>
          </cell>
        </row>
        <row r="2901">
          <cell r="A2901">
            <v>39581</v>
          </cell>
          <cell r="B2901">
            <v>1.546</v>
          </cell>
        </row>
        <row r="2902">
          <cell r="A2902">
            <v>39580</v>
          </cell>
          <cell r="B2902">
            <v>1.5477000000000001</v>
          </cell>
        </row>
        <row r="2903">
          <cell r="A2903">
            <v>39579</v>
          </cell>
          <cell r="B2903">
            <v>1.5478000000000001</v>
          </cell>
        </row>
        <row r="2904">
          <cell r="A2904">
            <v>39578</v>
          </cell>
          <cell r="B2904">
            <v>1.5436000000000001</v>
          </cell>
        </row>
        <row r="2905">
          <cell r="A2905">
            <v>39577</v>
          </cell>
          <cell r="B2905">
            <v>1.5364</v>
          </cell>
        </row>
        <row r="2906">
          <cell r="A2906">
            <v>39576</v>
          </cell>
          <cell r="B2906">
            <v>1.5463</v>
          </cell>
        </row>
        <row r="2907">
          <cell r="A2907">
            <v>39575</v>
          </cell>
          <cell r="B2907">
            <v>1.5519000000000001</v>
          </cell>
        </row>
        <row r="2908">
          <cell r="A2908">
            <v>39574</v>
          </cell>
          <cell r="B2908">
            <v>1.5464</v>
          </cell>
        </row>
        <row r="2909">
          <cell r="A2909">
            <v>39573</v>
          </cell>
          <cell r="B2909">
            <v>1.5419</v>
          </cell>
        </row>
        <row r="2910">
          <cell r="A2910">
            <v>39572</v>
          </cell>
          <cell r="B2910">
            <v>1.5419</v>
          </cell>
        </row>
        <row r="2911">
          <cell r="A2911">
            <v>39571</v>
          </cell>
          <cell r="B2911">
            <v>1.5449999999999999</v>
          </cell>
        </row>
        <row r="2912">
          <cell r="A2912">
            <v>39570</v>
          </cell>
          <cell r="B2912">
            <v>1.5555000000000001</v>
          </cell>
        </row>
        <row r="2913">
          <cell r="A2913">
            <v>39569</v>
          </cell>
          <cell r="B2913">
            <v>1.5569</v>
          </cell>
        </row>
        <row r="2914">
          <cell r="A2914">
            <v>39568</v>
          </cell>
          <cell r="B2914">
            <v>1.5608</v>
          </cell>
        </row>
        <row r="2915">
          <cell r="A2915">
            <v>39567</v>
          </cell>
          <cell r="B2915">
            <v>1.5636000000000001</v>
          </cell>
        </row>
        <row r="2916">
          <cell r="A2916">
            <v>39566</v>
          </cell>
          <cell r="B2916">
            <v>1.5622</v>
          </cell>
        </row>
        <row r="2917">
          <cell r="A2917">
            <v>39565</v>
          </cell>
          <cell r="B2917">
            <v>1.5624</v>
          </cell>
        </row>
        <row r="2918">
          <cell r="A2918">
            <v>39564</v>
          </cell>
          <cell r="B2918">
            <v>1.5645</v>
          </cell>
        </row>
        <row r="2919">
          <cell r="A2919">
            <v>39563</v>
          </cell>
          <cell r="B2919">
            <v>1.5786</v>
          </cell>
        </row>
        <row r="2920">
          <cell r="A2920">
            <v>39562</v>
          </cell>
          <cell r="B2920">
            <v>1.5951</v>
          </cell>
        </row>
        <row r="2921">
          <cell r="A2921">
            <v>39561</v>
          </cell>
          <cell r="B2921">
            <v>1.593</v>
          </cell>
        </row>
        <row r="2922">
          <cell r="A2922">
            <v>39560</v>
          </cell>
          <cell r="B2922">
            <v>1.5855999999999999</v>
          </cell>
        </row>
        <row r="2923">
          <cell r="A2923">
            <v>39559</v>
          </cell>
          <cell r="B2923">
            <v>1.5811999999999999</v>
          </cell>
        </row>
        <row r="2924">
          <cell r="A2924">
            <v>39558</v>
          </cell>
          <cell r="B2924">
            <v>1.5811999999999999</v>
          </cell>
        </row>
        <row r="2925">
          <cell r="A2925">
            <v>39557</v>
          </cell>
          <cell r="B2925">
            <v>1.5851999999999999</v>
          </cell>
        </row>
        <row r="2926">
          <cell r="A2926">
            <v>39556</v>
          </cell>
          <cell r="B2926">
            <v>1.5927</v>
          </cell>
        </row>
        <row r="2927">
          <cell r="A2927">
            <v>39555</v>
          </cell>
          <cell r="B2927">
            <v>1.5868</v>
          </cell>
        </row>
        <row r="2928">
          <cell r="A2928">
            <v>39554</v>
          </cell>
          <cell r="B2928">
            <v>1.5820000000000001</v>
          </cell>
        </row>
        <row r="2929">
          <cell r="A2929">
            <v>39553</v>
          </cell>
          <cell r="B2929">
            <v>1.5769</v>
          </cell>
        </row>
        <row r="2930">
          <cell r="A2930">
            <v>39552</v>
          </cell>
          <cell r="B2930">
            <v>1.5794999999999999</v>
          </cell>
        </row>
        <row r="2931">
          <cell r="A2931">
            <v>39551</v>
          </cell>
          <cell r="B2931">
            <v>1.5803</v>
          </cell>
        </row>
        <row r="2932">
          <cell r="A2932">
            <v>39550</v>
          </cell>
          <cell r="B2932">
            <v>1.5792999999999999</v>
          </cell>
        </row>
        <row r="2933">
          <cell r="A2933">
            <v>39549</v>
          </cell>
          <cell r="B2933">
            <v>1.5824</v>
          </cell>
        </row>
        <row r="2934">
          <cell r="A2934">
            <v>39548</v>
          </cell>
          <cell r="B2934">
            <v>1.5738000000000001</v>
          </cell>
        </row>
        <row r="2935">
          <cell r="A2935">
            <v>39547</v>
          </cell>
          <cell r="B2935">
            <v>1.5730999999999999</v>
          </cell>
        </row>
        <row r="2936">
          <cell r="A2936">
            <v>39546</v>
          </cell>
          <cell r="B2936">
            <v>1.5704</v>
          </cell>
        </row>
        <row r="2937">
          <cell r="A2937">
            <v>39545</v>
          </cell>
          <cell r="B2937">
            <v>1.5731999999999999</v>
          </cell>
        </row>
        <row r="2938">
          <cell r="A2938">
            <v>39544</v>
          </cell>
          <cell r="B2938">
            <v>1.5731999999999999</v>
          </cell>
        </row>
        <row r="2939">
          <cell r="A2939">
            <v>39543</v>
          </cell>
          <cell r="B2939">
            <v>1.5712999999999999</v>
          </cell>
        </row>
        <row r="2940">
          <cell r="A2940">
            <v>39542</v>
          </cell>
          <cell r="B2940">
            <v>1.5634999999999999</v>
          </cell>
        </row>
        <row r="2941">
          <cell r="A2941">
            <v>39541</v>
          </cell>
          <cell r="B2941">
            <v>1.5618000000000001</v>
          </cell>
        </row>
        <row r="2942">
          <cell r="A2942">
            <v>39540</v>
          </cell>
          <cell r="B2942">
            <v>1.5694999999999999</v>
          </cell>
        </row>
        <row r="2943">
          <cell r="A2943">
            <v>39539</v>
          </cell>
          <cell r="B2943">
            <v>1.5799000000000001</v>
          </cell>
        </row>
        <row r="2944">
          <cell r="A2944">
            <v>39538</v>
          </cell>
          <cell r="B2944">
            <v>1.579</v>
          </cell>
        </row>
        <row r="2945">
          <cell r="A2945">
            <v>39537</v>
          </cell>
          <cell r="B2945">
            <v>1.579</v>
          </cell>
        </row>
        <row r="2946">
          <cell r="A2946">
            <v>39536</v>
          </cell>
          <cell r="B2946">
            <v>1.5784</v>
          </cell>
        </row>
        <row r="2947">
          <cell r="A2947">
            <v>39535</v>
          </cell>
          <cell r="B2947">
            <v>1.58</v>
          </cell>
        </row>
        <row r="2948">
          <cell r="A2948">
            <v>39534</v>
          </cell>
          <cell r="B2948">
            <v>1.5681</v>
          </cell>
        </row>
        <row r="2949">
          <cell r="A2949">
            <v>39533</v>
          </cell>
          <cell r="B2949">
            <v>1.5531999999999999</v>
          </cell>
        </row>
        <row r="2950">
          <cell r="A2950">
            <v>39532</v>
          </cell>
          <cell r="B2950">
            <v>1.54</v>
          </cell>
        </row>
        <row r="2951">
          <cell r="A2951">
            <v>39531</v>
          </cell>
          <cell r="B2951">
            <v>1.5428999999999999</v>
          </cell>
        </row>
        <row r="2952">
          <cell r="A2952">
            <v>39530</v>
          </cell>
          <cell r="B2952">
            <v>1.5428999999999999</v>
          </cell>
        </row>
        <row r="2953">
          <cell r="A2953">
            <v>39529</v>
          </cell>
          <cell r="B2953">
            <v>1.5438000000000001</v>
          </cell>
        </row>
        <row r="2954">
          <cell r="A2954">
            <v>39528</v>
          </cell>
          <cell r="B2954">
            <v>1.5529999999999999</v>
          </cell>
        </row>
        <row r="2955">
          <cell r="A2955">
            <v>39527</v>
          </cell>
          <cell r="B2955">
            <v>1.5678000000000001</v>
          </cell>
        </row>
        <row r="2956">
          <cell r="A2956">
            <v>39526</v>
          </cell>
          <cell r="B2956">
            <v>1.5763</v>
          </cell>
        </row>
        <row r="2957">
          <cell r="A2957">
            <v>39525</v>
          </cell>
          <cell r="B2957">
            <v>1.577</v>
          </cell>
        </row>
        <row r="2958">
          <cell r="A2958">
            <v>39524</v>
          </cell>
          <cell r="B2958">
            <v>1.5668</v>
          </cell>
        </row>
        <row r="2959">
          <cell r="A2959">
            <v>39523</v>
          </cell>
          <cell r="B2959">
            <v>1.5669</v>
          </cell>
        </row>
        <row r="2960">
          <cell r="A2960">
            <v>39522</v>
          </cell>
          <cell r="B2960">
            <v>1.5609999999999999</v>
          </cell>
        </row>
        <row r="2961">
          <cell r="A2961">
            <v>39521</v>
          </cell>
          <cell r="B2961">
            <v>1.5567</v>
          </cell>
        </row>
        <row r="2962">
          <cell r="A2962">
            <v>39520</v>
          </cell>
          <cell r="B2962">
            <v>1.5409999999999999</v>
          </cell>
        </row>
        <row r="2963">
          <cell r="A2963">
            <v>39519</v>
          </cell>
          <cell r="B2963">
            <v>1.5361</v>
          </cell>
        </row>
        <row r="2964">
          <cell r="A2964">
            <v>39518</v>
          </cell>
          <cell r="B2964">
            <v>1.5367</v>
          </cell>
        </row>
        <row r="2965">
          <cell r="A2965">
            <v>39517</v>
          </cell>
          <cell r="B2965">
            <v>1.5350999999999999</v>
          </cell>
        </row>
        <row r="2966">
          <cell r="A2966">
            <v>39516</v>
          </cell>
          <cell r="B2966">
            <v>1.5350999999999999</v>
          </cell>
        </row>
        <row r="2967">
          <cell r="A2967">
            <v>39515</v>
          </cell>
          <cell r="B2967">
            <v>1.538</v>
          </cell>
        </row>
        <row r="2968">
          <cell r="A2968">
            <v>39514</v>
          </cell>
          <cell r="B2968">
            <v>1.5309999999999999</v>
          </cell>
        </row>
        <row r="2969">
          <cell r="A2969">
            <v>39513</v>
          </cell>
          <cell r="B2969">
            <v>1.5212000000000001</v>
          </cell>
        </row>
        <row r="2970">
          <cell r="A2970">
            <v>39512</v>
          </cell>
          <cell r="B2970">
            <v>1.5202</v>
          </cell>
        </row>
        <row r="2971">
          <cell r="A2971">
            <v>39511</v>
          </cell>
          <cell r="B2971">
            <v>1.5196000000000001</v>
          </cell>
        </row>
        <row r="2972">
          <cell r="A2972">
            <v>39510</v>
          </cell>
          <cell r="B2972">
            <v>1.5174000000000001</v>
          </cell>
        </row>
        <row r="2973">
          <cell r="A2973">
            <v>39509</v>
          </cell>
          <cell r="B2973">
            <v>1.5175000000000001</v>
          </cell>
        </row>
        <row r="2974">
          <cell r="A2974">
            <v>39508</v>
          </cell>
          <cell r="B2974">
            <v>1.5189999999999999</v>
          </cell>
        </row>
        <row r="2975">
          <cell r="A2975">
            <v>39507</v>
          </cell>
          <cell r="B2975">
            <v>1.5125999999999999</v>
          </cell>
        </row>
        <row r="2976">
          <cell r="A2976">
            <v>39506</v>
          </cell>
          <cell r="B2976">
            <v>1.5037</v>
          </cell>
        </row>
        <row r="2977">
          <cell r="A2977">
            <v>39505</v>
          </cell>
          <cell r="B2977">
            <v>1.4852000000000001</v>
          </cell>
        </row>
        <row r="2978">
          <cell r="A2978">
            <v>39504</v>
          </cell>
          <cell r="B2978">
            <v>1.482</v>
          </cell>
        </row>
        <row r="2979">
          <cell r="A2979">
            <v>39503</v>
          </cell>
          <cell r="B2979">
            <v>1.4822</v>
          </cell>
        </row>
        <row r="2980">
          <cell r="A2980">
            <v>39502</v>
          </cell>
          <cell r="B2980">
            <v>1.4822</v>
          </cell>
        </row>
        <row r="2981">
          <cell r="A2981">
            <v>39501</v>
          </cell>
          <cell r="B2981">
            <v>1.4818</v>
          </cell>
        </row>
        <row r="2982">
          <cell r="A2982">
            <v>39500</v>
          </cell>
          <cell r="B2982">
            <v>1.474</v>
          </cell>
        </row>
        <row r="2983">
          <cell r="A2983">
            <v>39499</v>
          </cell>
          <cell r="B2983">
            <v>1.4701</v>
          </cell>
        </row>
        <row r="2984">
          <cell r="A2984">
            <v>39498</v>
          </cell>
          <cell r="B2984">
            <v>1.4701</v>
          </cell>
        </row>
        <row r="2985">
          <cell r="A2985">
            <v>39497</v>
          </cell>
          <cell r="B2985">
            <v>1.4659</v>
          </cell>
        </row>
        <row r="2986">
          <cell r="A2986">
            <v>39496</v>
          </cell>
          <cell r="B2986">
            <v>1.4677</v>
          </cell>
        </row>
        <row r="2987">
          <cell r="A2987">
            <v>39495</v>
          </cell>
          <cell r="B2987">
            <v>1.4677</v>
          </cell>
        </row>
        <row r="2988">
          <cell r="A2988">
            <v>39494</v>
          </cell>
          <cell r="B2988">
            <v>1.4657</v>
          </cell>
        </row>
        <row r="2989">
          <cell r="A2989">
            <v>39493</v>
          </cell>
          <cell r="B2989">
            <v>1.4595</v>
          </cell>
        </row>
        <row r="2990">
          <cell r="A2990">
            <v>39492</v>
          </cell>
          <cell r="B2990">
            <v>1.4573</v>
          </cell>
        </row>
        <row r="2991">
          <cell r="A2991">
            <v>39491</v>
          </cell>
          <cell r="B2991">
            <v>1.4537</v>
          </cell>
        </row>
        <row r="2992">
          <cell r="A2992">
            <v>39490</v>
          </cell>
          <cell r="B2992">
            <v>1.4530000000000001</v>
          </cell>
        </row>
        <row r="2993">
          <cell r="A2993">
            <v>39489</v>
          </cell>
          <cell r="B2993">
            <v>1.4500999999999999</v>
          </cell>
        </row>
        <row r="2994">
          <cell r="A2994">
            <v>39488</v>
          </cell>
          <cell r="B2994">
            <v>1.4500999999999999</v>
          </cell>
        </row>
        <row r="2995">
          <cell r="A2995">
            <v>39487</v>
          </cell>
          <cell r="B2995">
            <v>1.4487000000000001</v>
          </cell>
        </row>
        <row r="2996">
          <cell r="A2996">
            <v>39486</v>
          </cell>
          <cell r="B2996">
            <v>1.4585999999999999</v>
          </cell>
        </row>
        <row r="2997">
          <cell r="A2997">
            <v>39485</v>
          </cell>
          <cell r="B2997">
            <v>1.4635</v>
          </cell>
        </row>
        <row r="2998">
          <cell r="A2998">
            <v>39484</v>
          </cell>
          <cell r="B2998">
            <v>1.4749000000000001</v>
          </cell>
        </row>
        <row r="2999">
          <cell r="A2999">
            <v>39483</v>
          </cell>
          <cell r="B2999">
            <v>1.4814000000000001</v>
          </cell>
        </row>
        <row r="3000">
          <cell r="A3000">
            <v>39482</v>
          </cell>
          <cell r="B3000">
            <v>1.4798</v>
          </cell>
        </row>
        <row r="3001">
          <cell r="A3001">
            <v>39481</v>
          </cell>
          <cell r="B3001">
            <v>1.4797</v>
          </cell>
        </row>
        <row r="3002">
          <cell r="A3002">
            <v>39480</v>
          </cell>
          <cell r="B3002">
            <v>1.4861</v>
          </cell>
        </row>
        <row r="3003">
          <cell r="A3003">
            <v>39479</v>
          </cell>
          <cell r="B3003">
            <v>1.4853000000000001</v>
          </cell>
        </row>
        <row r="3004">
          <cell r="A3004">
            <v>39478</v>
          </cell>
          <cell r="B3004">
            <v>1.4782999999999999</v>
          </cell>
        </row>
        <row r="3005">
          <cell r="A3005">
            <v>39477</v>
          </cell>
          <cell r="B3005">
            <v>1.4772000000000001</v>
          </cell>
        </row>
        <row r="3006">
          <cell r="A3006">
            <v>39476</v>
          </cell>
          <cell r="B3006">
            <v>1.4712000000000001</v>
          </cell>
        </row>
        <row r="3007">
          <cell r="A3007">
            <v>39475</v>
          </cell>
          <cell r="B3007">
            <v>1.4676</v>
          </cell>
        </row>
        <row r="3008">
          <cell r="A3008">
            <v>39474</v>
          </cell>
          <cell r="B3008">
            <v>1.4676</v>
          </cell>
        </row>
        <row r="3009">
          <cell r="A3009">
            <v>39473</v>
          </cell>
          <cell r="B3009">
            <v>1.4733000000000001</v>
          </cell>
        </row>
        <row r="3010">
          <cell r="A3010">
            <v>39472</v>
          </cell>
          <cell r="B3010">
            <v>1.4653</v>
          </cell>
        </row>
        <row r="3011">
          <cell r="A3011">
            <v>39471</v>
          </cell>
          <cell r="B3011">
            <v>1.4602999999999999</v>
          </cell>
        </row>
        <row r="3012">
          <cell r="A3012">
            <v>39470</v>
          </cell>
          <cell r="B3012">
            <v>1.4486000000000001</v>
          </cell>
        </row>
        <row r="3013">
          <cell r="A3013">
            <v>39469</v>
          </cell>
          <cell r="B3013">
            <v>1.4519</v>
          </cell>
        </row>
        <row r="3014">
          <cell r="A3014">
            <v>39468</v>
          </cell>
          <cell r="B3014">
            <v>1.4615</v>
          </cell>
        </row>
        <row r="3015">
          <cell r="A3015">
            <v>39467</v>
          </cell>
          <cell r="B3015">
            <v>1.4616</v>
          </cell>
        </row>
        <row r="3016">
          <cell r="A3016">
            <v>39466</v>
          </cell>
          <cell r="B3016">
            <v>1.4639</v>
          </cell>
        </row>
        <row r="3017">
          <cell r="A3017">
            <v>39465</v>
          </cell>
          <cell r="B3017">
            <v>1.466</v>
          </cell>
        </row>
        <row r="3018">
          <cell r="A3018">
            <v>39464</v>
          </cell>
          <cell r="B3018">
            <v>1.4784999999999999</v>
          </cell>
        </row>
        <row r="3019">
          <cell r="A3019">
            <v>39463</v>
          </cell>
          <cell r="B3019">
            <v>1.4866999999999999</v>
          </cell>
        </row>
        <row r="3020">
          <cell r="A3020">
            <v>39462</v>
          </cell>
          <cell r="B3020">
            <v>1.4846999999999999</v>
          </cell>
        </row>
        <row r="3021">
          <cell r="A3021">
            <v>39461</v>
          </cell>
          <cell r="B3021">
            <v>1.4772000000000001</v>
          </cell>
        </row>
        <row r="3022">
          <cell r="A3022">
            <v>39460</v>
          </cell>
          <cell r="B3022">
            <v>1.4772000000000001</v>
          </cell>
        </row>
        <row r="3023">
          <cell r="A3023">
            <v>39459</v>
          </cell>
          <cell r="B3023">
            <v>1.4792000000000001</v>
          </cell>
        </row>
        <row r="3024">
          <cell r="A3024">
            <v>39458</v>
          </cell>
          <cell r="B3024">
            <v>1.4694</v>
          </cell>
        </row>
        <row r="3025">
          <cell r="A3025">
            <v>39457</v>
          </cell>
          <cell r="B3025">
            <v>1.47</v>
          </cell>
        </row>
        <row r="3026">
          <cell r="A3026">
            <v>39456</v>
          </cell>
          <cell r="B3026">
            <v>1.4704999999999999</v>
          </cell>
        </row>
        <row r="3027">
          <cell r="A3027">
            <v>39455</v>
          </cell>
          <cell r="B3027">
            <v>1.4713000000000001</v>
          </cell>
        </row>
        <row r="3028">
          <cell r="A3028">
            <v>39454</v>
          </cell>
          <cell r="B3028">
            <v>1.4738</v>
          </cell>
        </row>
        <row r="3029">
          <cell r="A3029">
            <v>39453</v>
          </cell>
          <cell r="B3029">
            <v>1.4739</v>
          </cell>
        </row>
        <row r="3030">
          <cell r="A3030">
            <v>39452</v>
          </cell>
          <cell r="B3030">
            <v>1.4743999999999999</v>
          </cell>
        </row>
        <row r="3031">
          <cell r="A3031">
            <v>39451</v>
          </cell>
          <cell r="B3031">
            <v>1.4724999999999999</v>
          </cell>
        </row>
        <row r="3032">
          <cell r="A3032">
            <v>39450</v>
          </cell>
          <cell r="B3032">
            <v>1.4654</v>
          </cell>
        </row>
        <row r="3033">
          <cell r="A3033">
            <v>39449</v>
          </cell>
          <cell r="B3033">
            <v>1.4587000000000001</v>
          </cell>
        </row>
        <row r="3034">
          <cell r="A3034">
            <v>39448</v>
          </cell>
          <cell r="B3034">
            <v>1.4699</v>
          </cell>
        </row>
        <row r="3035">
          <cell r="A3035">
            <v>39447</v>
          </cell>
          <cell r="B3035">
            <v>1.4719</v>
          </cell>
        </row>
        <row r="3036">
          <cell r="A3036">
            <v>39446</v>
          </cell>
          <cell r="B3036">
            <v>1.4718</v>
          </cell>
        </row>
        <row r="3037">
          <cell r="A3037">
            <v>39445</v>
          </cell>
          <cell r="B3037">
            <v>1.4654</v>
          </cell>
        </row>
        <row r="3038">
          <cell r="A3038">
            <v>39444</v>
          </cell>
          <cell r="B3038">
            <v>1.4520999999999999</v>
          </cell>
        </row>
        <row r="3039">
          <cell r="A3039">
            <v>39443</v>
          </cell>
          <cell r="B3039">
            <v>1.4434</v>
          </cell>
        </row>
        <row r="3040">
          <cell r="A3040">
            <v>39442</v>
          </cell>
          <cell r="B3040">
            <v>1.4392</v>
          </cell>
        </row>
        <row r="3041">
          <cell r="A3041">
            <v>39441</v>
          </cell>
          <cell r="B3041">
            <v>1.4389000000000001</v>
          </cell>
        </row>
        <row r="3042">
          <cell r="A3042">
            <v>39440</v>
          </cell>
          <cell r="B3042">
            <v>1.4377</v>
          </cell>
        </row>
        <row r="3043">
          <cell r="A3043">
            <v>39439</v>
          </cell>
          <cell r="B3043">
            <v>1.4376</v>
          </cell>
        </row>
        <row r="3044">
          <cell r="A3044">
            <v>39438</v>
          </cell>
          <cell r="B3044">
            <v>1.4359</v>
          </cell>
        </row>
        <row r="3045">
          <cell r="A3045">
            <v>39437</v>
          </cell>
          <cell r="B3045">
            <v>1.4359999999999999</v>
          </cell>
        </row>
        <row r="3046">
          <cell r="A3046">
            <v>39436</v>
          </cell>
          <cell r="B3046">
            <v>1.4397</v>
          </cell>
        </row>
        <row r="3047">
          <cell r="A3047">
            <v>39435</v>
          </cell>
          <cell r="B3047">
            <v>1.4400999999999999</v>
          </cell>
        </row>
        <row r="3048">
          <cell r="A3048">
            <v>39434</v>
          </cell>
          <cell r="B3048">
            <v>1.4399</v>
          </cell>
        </row>
        <row r="3049">
          <cell r="A3049">
            <v>39433</v>
          </cell>
          <cell r="B3049">
            <v>1.4422999999999999</v>
          </cell>
        </row>
        <row r="3050">
          <cell r="A3050">
            <v>39432</v>
          </cell>
          <cell r="B3050">
            <v>1.4423999999999999</v>
          </cell>
        </row>
        <row r="3051">
          <cell r="A3051">
            <v>39431</v>
          </cell>
          <cell r="B3051">
            <v>1.456</v>
          </cell>
        </row>
        <row r="3052">
          <cell r="A3052">
            <v>39430</v>
          </cell>
          <cell r="B3052">
            <v>1.4685999999999999</v>
          </cell>
        </row>
        <row r="3053">
          <cell r="A3053">
            <v>39429</v>
          </cell>
          <cell r="B3053">
            <v>1.4679</v>
          </cell>
        </row>
        <row r="3054">
          <cell r="A3054">
            <v>39428</v>
          </cell>
          <cell r="B3054">
            <v>1.4706999999999999</v>
          </cell>
        </row>
        <row r="3055">
          <cell r="A3055">
            <v>39427</v>
          </cell>
          <cell r="B3055">
            <v>1.4672000000000001</v>
          </cell>
        </row>
        <row r="3056">
          <cell r="A3056">
            <v>39426</v>
          </cell>
          <cell r="B3056">
            <v>1.4653</v>
          </cell>
        </row>
        <row r="3057">
          <cell r="A3057">
            <v>39425</v>
          </cell>
          <cell r="B3057">
            <v>1.4653</v>
          </cell>
        </row>
        <row r="3058">
          <cell r="A3058">
            <v>39424</v>
          </cell>
          <cell r="B3058">
            <v>1.4635</v>
          </cell>
        </row>
        <row r="3059">
          <cell r="A3059">
            <v>39423</v>
          </cell>
          <cell r="B3059">
            <v>1.4601</v>
          </cell>
        </row>
        <row r="3060">
          <cell r="A3060">
            <v>39422</v>
          </cell>
          <cell r="B3060">
            <v>1.4722</v>
          </cell>
        </row>
        <row r="3061">
          <cell r="A3061">
            <v>39421</v>
          </cell>
          <cell r="B3061">
            <v>1.4694</v>
          </cell>
        </row>
        <row r="3062">
          <cell r="A3062">
            <v>39420</v>
          </cell>
          <cell r="B3062">
            <v>1.4657</v>
          </cell>
        </row>
        <row r="3063">
          <cell r="A3063">
            <v>39419</v>
          </cell>
          <cell r="B3063">
            <v>1.4629000000000001</v>
          </cell>
        </row>
        <row r="3064">
          <cell r="A3064">
            <v>39418</v>
          </cell>
          <cell r="B3064">
            <v>1.4666999999999999</v>
          </cell>
        </row>
        <row r="3065">
          <cell r="A3065">
            <v>39417</v>
          </cell>
          <cell r="B3065">
            <v>1.4739</v>
          </cell>
        </row>
        <row r="3066">
          <cell r="A3066">
            <v>39416</v>
          </cell>
          <cell r="B3066">
            <v>1.4791000000000001</v>
          </cell>
        </row>
        <row r="3067">
          <cell r="A3067">
            <v>39415</v>
          </cell>
          <cell r="B3067">
            <v>1.4790000000000001</v>
          </cell>
        </row>
        <row r="3068">
          <cell r="A3068">
            <v>39414</v>
          </cell>
          <cell r="B3068">
            <v>1.4857</v>
          </cell>
        </row>
        <row r="3069">
          <cell r="A3069">
            <v>39413</v>
          </cell>
          <cell r="B3069">
            <v>1.4839</v>
          </cell>
        </row>
        <row r="3070">
          <cell r="A3070">
            <v>39412</v>
          </cell>
          <cell r="B3070">
            <v>1.4829000000000001</v>
          </cell>
        </row>
        <row r="3071">
          <cell r="A3071">
            <v>39411</v>
          </cell>
          <cell r="B3071">
            <v>1.4833000000000001</v>
          </cell>
        </row>
        <row r="3072">
          <cell r="A3072">
            <v>39410</v>
          </cell>
          <cell r="B3072">
            <v>1.4857</v>
          </cell>
        </row>
        <row r="3073">
          <cell r="A3073">
            <v>39409</v>
          </cell>
          <cell r="B3073">
            <v>1.4847999999999999</v>
          </cell>
        </row>
        <row r="3074">
          <cell r="A3074">
            <v>39408</v>
          </cell>
          <cell r="B3074">
            <v>1.4823</v>
          </cell>
        </row>
        <row r="3075">
          <cell r="A3075">
            <v>39407</v>
          </cell>
          <cell r="B3075">
            <v>1.4722999999999999</v>
          </cell>
        </row>
        <row r="3076">
          <cell r="A3076">
            <v>39406</v>
          </cell>
          <cell r="B3076">
            <v>1.4659</v>
          </cell>
        </row>
        <row r="3077">
          <cell r="A3077">
            <v>39405</v>
          </cell>
          <cell r="B3077">
            <v>1.4658</v>
          </cell>
        </row>
        <row r="3078">
          <cell r="A3078">
            <v>39404</v>
          </cell>
          <cell r="B3078">
            <v>1.4657</v>
          </cell>
        </row>
        <row r="3079">
          <cell r="A3079">
            <v>39403</v>
          </cell>
          <cell r="B3079">
            <v>1.4625999999999999</v>
          </cell>
        </row>
        <row r="3080">
          <cell r="A3080">
            <v>39402</v>
          </cell>
          <cell r="B3080">
            <v>1.4649000000000001</v>
          </cell>
        </row>
        <row r="3081">
          <cell r="A3081">
            <v>39401</v>
          </cell>
          <cell r="B3081">
            <v>1.4658</v>
          </cell>
        </row>
        <row r="3082">
          <cell r="A3082">
            <v>39400</v>
          </cell>
          <cell r="B3082">
            <v>1.458</v>
          </cell>
        </row>
        <row r="3083">
          <cell r="A3083">
            <v>39399</v>
          </cell>
          <cell r="B3083">
            <v>1.4605999999999999</v>
          </cell>
        </row>
        <row r="3084">
          <cell r="A3084">
            <v>39398</v>
          </cell>
          <cell r="B3084">
            <v>1.4673</v>
          </cell>
        </row>
        <row r="3085">
          <cell r="A3085">
            <v>39397</v>
          </cell>
          <cell r="B3085">
            <v>1.4673</v>
          </cell>
        </row>
        <row r="3086">
          <cell r="A3086">
            <v>39396</v>
          </cell>
          <cell r="B3086">
            <v>1.4692000000000001</v>
          </cell>
        </row>
        <row r="3087">
          <cell r="A3087">
            <v>39395</v>
          </cell>
          <cell r="B3087">
            <v>1.4656</v>
          </cell>
        </row>
        <row r="3088">
          <cell r="A3088">
            <v>39394</v>
          </cell>
          <cell r="B3088">
            <v>1.4633</v>
          </cell>
        </row>
        <row r="3089">
          <cell r="A3089">
            <v>39393</v>
          </cell>
          <cell r="B3089">
            <v>1.4513</v>
          </cell>
        </row>
        <row r="3090">
          <cell r="A3090">
            <v>39392</v>
          </cell>
          <cell r="B3090">
            <v>1.4483999999999999</v>
          </cell>
        </row>
        <row r="3091">
          <cell r="A3091">
            <v>39391</v>
          </cell>
          <cell r="B3091">
            <v>1.4512</v>
          </cell>
        </row>
        <row r="3092">
          <cell r="A3092">
            <v>39390</v>
          </cell>
          <cell r="B3092">
            <v>1.4503999999999999</v>
          </cell>
        </row>
        <row r="3093">
          <cell r="A3093">
            <v>39389</v>
          </cell>
          <cell r="B3093">
            <v>1.4462999999999999</v>
          </cell>
        </row>
        <row r="3094">
          <cell r="A3094">
            <v>39388</v>
          </cell>
          <cell r="B3094">
            <v>1.4452</v>
          </cell>
        </row>
        <row r="3095">
          <cell r="A3095">
            <v>39387</v>
          </cell>
          <cell r="B3095">
            <v>1.4446000000000001</v>
          </cell>
        </row>
        <row r="3096">
          <cell r="A3096">
            <v>39386</v>
          </cell>
          <cell r="B3096">
            <v>1.4410000000000001</v>
          </cell>
        </row>
        <row r="3097">
          <cell r="A3097">
            <v>39385</v>
          </cell>
          <cell r="B3097">
            <v>1.4412</v>
          </cell>
        </row>
        <row r="3098">
          <cell r="A3098">
            <v>39384</v>
          </cell>
          <cell r="B3098">
            <v>1.4389000000000001</v>
          </cell>
        </row>
        <row r="3099">
          <cell r="A3099">
            <v>39383</v>
          </cell>
          <cell r="B3099">
            <v>1.4388000000000001</v>
          </cell>
        </row>
        <row r="3100">
          <cell r="A3100">
            <v>39382</v>
          </cell>
          <cell r="B3100">
            <v>1.4354</v>
          </cell>
        </row>
        <row r="3101">
          <cell r="A3101">
            <v>39381</v>
          </cell>
          <cell r="B3101">
            <v>1.4282999999999999</v>
          </cell>
        </row>
        <row r="3102">
          <cell r="A3102">
            <v>39380</v>
          </cell>
          <cell r="B3102">
            <v>1.4244000000000001</v>
          </cell>
        </row>
        <row r="3103">
          <cell r="A3103">
            <v>39379</v>
          </cell>
          <cell r="B3103">
            <v>1.4213</v>
          </cell>
        </row>
        <row r="3104">
          <cell r="A3104">
            <v>39378</v>
          </cell>
          <cell r="B3104">
            <v>1.4258</v>
          </cell>
        </row>
        <row r="3105">
          <cell r="A3105">
            <v>39377</v>
          </cell>
          <cell r="B3105">
            <v>1.4298</v>
          </cell>
        </row>
        <row r="3106">
          <cell r="A3106">
            <v>39376</v>
          </cell>
          <cell r="B3106">
            <v>1.4296</v>
          </cell>
        </row>
        <row r="3107">
          <cell r="A3107">
            <v>39375</v>
          </cell>
          <cell r="B3107">
            <v>1.4285000000000001</v>
          </cell>
        </row>
        <row r="3108">
          <cell r="A3108">
            <v>39374</v>
          </cell>
          <cell r="B3108">
            <v>1.425</v>
          </cell>
        </row>
        <row r="3109">
          <cell r="A3109">
            <v>39373</v>
          </cell>
          <cell r="B3109">
            <v>1.4181999999999999</v>
          </cell>
        </row>
        <row r="3110">
          <cell r="A3110">
            <v>39372</v>
          </cell>
          <cell r="B3110">
            <v>1.4182999999999999</v>
          </cell>
        </row>
        <row r="3111">
          <cell r="A3111">
            <v>39371</v>
          </cell>
          <cell r="B3111">
            <v>1.4194</v>
          </cell>
        </row>
        <row r="3112">
          <cell r="A3112">
            <v>39370</v>
          </cell>
          <cell r="B3112">
            <v>1.4173</v>
          </cell>
        </row>
        <row r="3113">
          <cell r="A3113">
            <v>39369</v>
          </cell>
          <cell r="B3113">
            <v>1.4175</v>
          </cell>
        </row>
        <row r="3114">
          <cell r="A3114">
            <v>39368</v>
          </cell>
          <cell r="B3114">
            <v>1.4185000000000001</v>
          </cell>
        </row>
        <row r="3115">
          <cell r="A3115">
            <v>39367</v>
          </cell>
          <cell r="B3115">
            <v>1.4178999999999999</v>
          </cell>
        </row>
        <row r="3116">
          <cell r="A3116">
            <v>39366</v>
          </cell>
          <cell r="B3116">
            <v>1.4126000000000001</v>
          </cell>
        </row>
        <row r="3117">
          <cell r="A3117">
            <v>39365</v>
          </cell>
          <cell r="B3117">
            <v>1.405</v>
          </cell>
        </row>
        <row r="3118">
          <cell r="A3118">
            <v>39364</v>
          </cell>
          <cell r="B3118">
            <v>1.4103000000000001</v>
          </cell>
        </row>
        <row r="3119">
          <cell r="A3119">
            <v>39363</v>
          </cell>
          <cell r="B3119">
            <v>1.413</v>
          </cell>
        </row>
        <row r="3120">
          <cell r="A3120">
            <v>39362</v>
          </cell>
          <cell r="B3120">
            <v>1.413</v>
          </cell>
        </row>
        <row r="3121">
          <cell r="A3121">
            <v>39361</v>
          </cell>
          <cell r="B3121">
            <v>1.413</v>
          </cell>
        </row>
        <row r="3122">
          <cell r="A3122">
            <v>39360</v>
          </cell>
          <cell r="B3122">
            <v>1.4106000000000001</v>
          </cell>
        </row>
        <row r="3123">
          <cell r="A3123">
            <v>39359</v>
          </cell>
          <cell r="B3123">
            <v>1.4158999999999999</v>
          </cell>
        </row>
        <row r="3124">
          <cell r="A3124">
            <v>39358</v>
          </cell>
          <cell r="B3124">
            <v>1.4193</v>
          </cell>
        </row>
        <row r="3125">
          <cell r="A3125">
            <v>39357</v>
          </cell>
          <cell r="B3125">
            <v>1.4247000000000001</v>
          </cell>
        </row>
        <row r="3126">
          <cell r="A3126">
            <v>39356</v>
          </cell>
          <cell r="B3126">
            <v>1.4261999999999999</v>
          </cell>
        </row>
        <row r="3127">
          <cell r="A3127">
            <v>39355</v>
          </cell>
          <cell r="B3127">
            <v>1.4261999999999999</v>
          </cell>
        </row>
        <row r="3128">
          <cell r="A3128">
            <v>39354</v>
          </cell>
          <cell r="B3128">
            <v>1.4186000000000001</v>
          </cell>
        </row>
        <row r="3129">
          <cell r="A3129">
            <v>39353</v>
          </cell>
          <cell r="B3129">
            <v>1.4145000000000001</v>
          </cell>
        </row>
        <row r="3130">
          <cell r="A3130">
            <v>39352</v>
          </cell>
          <cell r="B3130">
            <v>1.4133</v>
          </cell>
        </row>
        <row r="3131">
          <cell r="A3131">
            <v>39351</v>
          </cell>
          <cell r="B3131">
            <v>1.4097999999999999</v>
          </cell>
        </row>
        <row r="3132">
          <cell r="A3132">
            <v>39350</v>
          </cell>
          <cell r="B3132">
            <v>1.4098999999999999</v>
          </cell>
        </row>
        <row r="3133">
          <cell r="A3133">
            <v>39349</v>
          </cell>
          <cell r="B3133">
            <v>1.4086000000000001</v>
          </cell>
        </row>
        <row r="3134">
          <cell r="A3134">
            <v>39348</v>
          </cell>
          <cell r="B3134">
            <v>1.4086000000000001</v>
          </cell>
        </row>
        <row r="3135">
          <cell r="A3135">
            <v>39347</v>
          </cell>
          <cell r="B3135">
            <v>1.4075</v>
          </cell>
        </row>
        <row r="3136">
          <cell r="A3136">
            <v>39346</v>
          </cell>
          <cell r="B3136">
            <v>1.4018999999999999</v>
          </cell>
        </row>
        <row r="3137">
          <cell r="A3137">
            <v>39345</v>
          </cell>
          <cell r="B3137">
            <v>1.3968</v>
          </cell>
        </row>
        <row r="3138">
          <cell r="A3138">
            <v>39344</v>
          </cell>
          <cell r="B3138">
            <v>1.3872</v>
          </cell>
        </row>
        <row r="3139">
          <cell r="A3139">
            <v>39343</v>
          </cell>
          <cell r="B3139">
            <v>1.3869</v>
          </cell>
        </row>
        <row r="3140">
          <cell r="A3140">
            <v>39342</v>
          </cell>
          <cell r="B3140">
            <v>1.387</v>
          </cell>
        </row>
        <row r="3141">
          <cell r="A3141">
            <v>39341</v>
          </cell>
          <cell r="B3141">
            <v>1.387</v>
          </cell>
        </row>
        <row r="3142">
          <cell r="A3142">
            <v>39340</v>
          </cell>
          <cell r="B3142">
            <v>1.3871</v>
          </cell>
        </row>
        <row r="3143">
          <cell r="A3143">
            <v>39339</v>
          </cell>
          <cell r="B3143">
            <v>1.3894</v>
          </cell>
        </row>
        <row r="3144">
          <cell r="A3144">
            <v>39338</v>
          </cell>
          <cell r="B3144">
            <v>1.3863000000000001</v>
          </cell>
        </row>
        <row r="3145">
          <cell r="A3145">
            <v>39337</v>
          </cell>
          <cell r="B3145">
            <v>1.3808</v>
          </cell>
        </row>
        <row r="3146">
          <cell r="A3146">
            <v>39336</v>
          </cell>
          <cell r="B3146">
            <v>1.3786</v>
          </cell>
        </row>
        <row r="3147">
          <cell r="A3147">
            <v>39335</v>
          </cell>
          <cell r="B3147">
            <v>1.3763000000000001</v>
          </cell>
        </row>
        <row r="3148">
          <cell r="A3148">
            <v>39334</v>
          </cell>
          <cell r="B3148">
            <v>1.3763000000000001</v>
          </cell>
        </row>
        <row r="3149">
          <cell r="A3149">
            <v>39333</v>
          </cell>
          <cell r="B3149">
            <v>1.3709</v>
          </cell>
        </row>
        <row r="3150">
          <cell r="A3150">
            <v>39332</v>
          </cell>
          <cell r="B3150">
            <v>1.3660000000000001</v>
          </cell>
        </row>
        <row r="3151">
          <cell r="A3151">
            <v>39331</v>
          </cell>
          <cell r="B3151">
            <v>1.3613</v>
          </cell>
        </row>
        <row r="3152">
          <cell r="A3152">
            <v>39330</v>
          </cell>
          <cell r="B3152">
            <v>1.3603000000000001</v>
          </cell>
        </row>
        <row r="3153">
          <cell r="A3153">
            <v>39329</v>
          </cell>
          <cell r="B3153">
            <v>1.3631</v>
          </cell>
        </row>
        <row r="3154">
          <cell r="A3154">
            <v>39328</v>
          </cell>
          <cell r="B3154">
            <v>1.3625</v>
          </cell>
        </row>
        <row r="3155">
          <cell r="A3155">
            <v>39327</v>
          </cell>
          <cell r="B3155">
            <v>1.3624000000000001</v>
          </cell>
        </row>
        <row r="3156">
          <cell r="A3156">
            <v>39326</v>
          </cell>
          <cell r="B3156">
            <v>1.3654999999999999</v>
          </cell>
        </row>
        <row r="3157">
          <cell r="A3157">
            <v>39325</v>
          </cell>
          <cell r="B3157">
            <v>1.3645</v>
          </cell>
        </row>
        <row r="3158">
          <cell r="A3158">
            <v>39324</v>
          </cell>
          <cell r="B3158">
            <v>1.3613</v>
          </cell>
        </row>
        <row r="3159">
          <cell r="A3159">
            <v>39323</v>
          </cell>
          <cell r="B3159">
            <v>1.3638999999999999</v>
          </cell>
        </row>
        <row r="3160">
          <cell r="A3160">
            <v>39322</v>
          </cell>
          <cell r="B3160">
            <v>1.3662000000000001</v>
          </cell>
        </row>
        <row r="3161">
          <cell r="A3161">
            <v>39321</v>
          </cell>
          <cell r="B3161">
            <v>1.367</v>
          </cell>
        </row>
        <row r="3162">
          <cell r="A3162">
            <v>39320</v>
          </cell>
          <cell r="B3162">
            <v>1.367</v>
          </cell>
        </row>
        <row r="3163">
          <cell r="A3163">
            <v>39319</v>
          </cell>
          <cell r="B3163">
            <v>1.3596999999999999</v>
          </cell>
        </row>
        <row r="3164">
          <cell r="A3164">
            <v>39318</v>
          </cell>
          <cell r="B3164">
            <v>1.3555999999999999</v>
          </cell>
        </row>
        <row r="3165">
          <cell r="A3165">
            <v>39317</v>
          </cell>
          <cell r="B3165">
            <v>1.3487</v>
          </cell>
        </row>
        <row r="3166">
          <cell r="A3166">
            <v>39316</v>
          </cell>
          <cell r="B3166">
            <v>1.3478000000000001</v>
          </cell>
        </row>
        <row r="3167">
          <cell r="A3167">
            <v>39315</v>
          </cell>
          <cell r="B3167">
            <v>1.3485</v>
          </cell>
        </row>
        <row r="3168">
          <cell r="A3168">
            <v>39314</v>
          </cell>
          <cell r="B3168">
            <v>1.347</v>
          </cell>
        </row>
        <row r="3169">
          <cell r="A3169">
            <v>39313</v>
          </cell>
          <cell r="B3169">
            <v>1.347</v>
          </cell>
        </row>
        <row r="3170">
          <cell r="A3170">
            <v>39312</v>
          </cell>
          <cell r="B3170">
            <v>1.3447</v>
          </cell>
        </row>
        <row r="3171">
          <cell r="A3171">
            <v>39311</v>
          </cell>
          <cell r="B3171">
            <v>1.3414999999999999</v>
          </cell>
        </row>
        <row r="3172">
          <cell r="A3172">
            <v>39310</v>
          </cell>
          <cell r="B3172">
            <v>1.3498000000000001</v>
          </cell>
        </row>
        <row r="3173">
          <cell r="A3173">
            <v>39309</v>
          </cell>
          <cell r="B3173">
            <v>1.359</v>
          </cell>
        </row>
        <row r="3174">
          <cell r="A3174">
            <v>39308</v>
          </cell>
          <cell r="B3174">
            <v>1.3665</v>
          </cell>
        </row>
        <row r="3175">
          <cell r="A3175">
            <v>39307</v>
          </cell>
          <cell r="B3175">
            <v>1.3689</v>
          </cell>
        </row>
        <row r="3176">
          <cell r="A3176">
            <v>39306</v>
          </cell>
          <cell r="B3176">
            <v>1.3689</v>
          </cell>
        </row>
        <row r="3177">
          <cell r="A3177">
            <v>39305</v>
          </cell>
          <cell r="B3177">
            <v>1.3675999999999999</v>
          </cell>
        </row>
        <row r="3178">
          <cell r="A3178">
            <v>39304</v>
          </cell>
          <cell r="B3178">
            <v>1.3755999999999999</v>
          </cell>
        </row>
        <row r="3179">
          <cell r="A3179">
            <v>39303</v>
          </cell>
          <cell r="B3179">
            <v>1.3767</v>
          </cell>
        </row>
        <row r="3180">
          <cell r="A3180">
            <v>39302</v>
          </cell>
          <cell r="B3180">
            <v>1.3787</v>
          </cell>
        </row>
        <row r="3181">
          <cell r="A3181">
            <v>39301</v>
          </cell>
          <cell r="B3181">
            <v>1.3809</v>
          </cell>
        </row>
        <row r="3182">
          <cell r="A3182">
            <v>39300</v>
          </cell>
          <cell r="B3182">
            <v>1.3769</v>
          </cell>
        </row>
        <row r="3183">
          <cell r="A3183">
            <v>39299</v>
          </cell>
          <cell r="B3183">
            <v>1.3769</v>
          </cell>
        </row>
        <row r="3184">
          <cell r="A3184">
            <v>39298</v>
          </cell>
          <cell r="B3184">
            <v>1.3722000000000001</v>
          </cell>
        </row>
        <row r="3185">
          <cell r="A3185">
            <v>39297</v>
          </cell>
          <cell r="B3185">
            <v>1.367</v>
          </cell>
        </row>
        <row r="3186">
          <cell r="A3186">
            <v>39296</v>
          </cell>
          <cell r="B3186">
            <v>1.3667</v>
          </cell>
        </row>
        <row r="3187">
          <cell r="A3187">
            <v>39295</v>
          </cell>
          <cell r="B3187">
            <v>1.3704000000000001</v>
          </cell>
        </row>
        <row r="3188">
          <cell r="A3188">
            <v>39294</v>
          </cell>
          <cell r="B3188">
            <v>1.3653999999999999</v>
          </cell>
        </row>
        <row r="3189">
          <cell r="A3189">
            <v>39293</v>
          </cell>
          <cell r="B3189">
            <v>1.363</v>
          </cell>
        </row>
        <row r="3190">
          <cell r="A3190">
            <v>39292</v>
          </cell>
          <cell r="B3190">
            <v>1.363</v>
          </cell>
        </row>
        <row r="3191">
          <cell r="A3191">
            <v>39291</v>
          </cell>
          <cell r="B3191">
            <v>1.3695999999999999</v>
          </cell>
        </row>
        <row r="3192">
          <cell r="A3192">
            <v>39290</v>
          </cell>
          <cell r="B3192">
            <v>1.3722000000000001</v>
          </cell>
        </row>
        <row r="3193">
          <cell r="A3193">
            <v>39289</v>
          </cell>
          <cell r="B3193">
            <v>1.377</v>
          </cell>
        </row>
        <row r="3194">
          <cell r="A3194">
            <v>39288</v>
          </cell>
          <cell r="B3194">
            <v>1.3822000000000001</v>
          </cell>
        </row>
        <row r="3195">
          <cell r="A3195">
            <v>39287</v>
          </cell>
          <cell r="B3195">
            <v>1.3822000000000001</v>
          </cell>
        </row>
        <row r="3196">
          <cell r="A3196">
            <v>39286</v>
          </cell>
          <cell r="B3196">
            <v>1.3822000000000001</v>
          </cell>
        </row>
        <row r="3197">
          <cell r="A3197">
            <v>39285</v>
          </cell>
          <cell r="B3197">
            <v>1.3822000000000001</v>
          </cell>
        </row>
        <row r="3198">
          <cell r="A3198">
            <v>39284</v>
          </cell>
          <cell r="B3198">
            <v>1.3804000000000001</v>
          </cell>
        </row>
        <row r="3199">
          <cell r="A3199">
            <v>39283</v>
          </cell>
          <cell r="B3199">
            <v>1.3807</v>
          </cell>
        </row>
        <row r="3200">
          <cell r="A3200">
            <v>39282</v>
          </cell>
          <cell r="B3200">
            <v>1.3797999999999999</v>
          </cell>
        </row>
        <row r="3201">
          <cell r="A3201">
            <v>39281</v>
          </cell>
          <cell r="B3201">
            <v>1.3778999999999999</v>
          </cell>
        </row>
        <row r="3202">
          <cell r="A3202">
            <v>39280</v>
          </cell>
          <cell r="B3202">
            <v>1.3782000000000001</v>
          </cell>
        </row>
        <row r="3203">
          <cell r="A3203">
            <v>39279</v>
          </cell>
          <cell r="B3203">
            <v>1.3778999999999999</v>
          </cell>
        </row>
        <row r="3204">
          <cell r="A3204">
            <v>39278</v>
          </cell>
          <cell r="B3204">
            <v>1.3778999999999999</v>
          </cell>
        </row>
        <row r="3205">
          <cell r="A3205">
            <v>39277</v>
          </cell>
          <cell r="B3205">
            <v>1.3784000000000001</v>
          </cell>
        </row>
        <row r="3206">
          <cell r="A3206">
            <v>39276</v>
          </cell>
          <cell r="B3206">
            <v>1.3767</v>
          </cell>
        </row>
        <row r="3207">
          <cell r="A3207">
            <v>39275</v>
          </cell>
          <cell r="B3207">
            <v>1.3751</v>
          </cell>
        </row>
        <row r="3208">
          <cell r="A3208">
            <v>39274</v>
          </cell>
          <cell r="B3208">
            <v>1.3653</v>
          </cell>
        </row>
        <row r="3209">
          <cell r="A3209">
            <v>39273</v>
          </cell>
          <cell r="B3209">
            <v>1.3623000000000001</v>
          </cell>
        </row>
        <row r="3210">
          <cell r="A3210">
            <v>39272</v>
          </cell>
          <cell r="B3210">
            <v>1.3623000000000001</v>
          </cell>
        </row>
        <row r="3211">
          <cell r="A3211">
            <v>39271</v>
          </cell>
          <cell r="B3211">
            <v>1.3623000000000001</v>
          </cell>
        </row>
        <row r="3212">
          <cell r="A3212">
            <v>39270</v>
          </cell>
          <cell r="B3212">
            <v>1.3601000000000001</v>
          </cell>
        </row>
        <row r="3213">
          <cell r="A3213">
            <v>39269</v>
          </cell>
          <cell r="B3213">
            <v>1.3614999999999999</v>
          </cell>
        </row>
        <row r="3214">
          <cell r="A3214">
            <v>39268</v>
          </cell>
          <cell r="B3214">
            <v>1.3614999999999999</v>
          </cell>
        </row>
        <row r="3215">
          <cell r="A3215">
            <v>39267</v>
          </cell>
          <cell r="B3215">
            <v>1.3614999999999999</v>
          </cell>
        </row>
        <row r="3216">
          <cell r="A3216">
            <v>39266</v>
          </cell>
          <cell r="B3216">
            <v>1.357</v>
          </cell>
        </row>
        <row r="3217">
          <cell r="A3217">
            <v>39265</v>
          </cell>
          <cell r="B3217">
            <v>1.3535999999999999</v>
          </cell>
        </row>
        <row r="3218">
          <cell r="A3218">
            <v>39264</v>
          </cell>
          <cell r="B3218">
            <v>1.3535999999999999</v>
          </cell>
        </row>
        <row r="3219">
          <cell r="A3219">
            <v>39263</v>
          </cell>
          <cell r="B3219">
            <v>1.3473999999999999</v>
          </cell>
        </row>
        <row r="3220">
          <cell r="A3220">
            <v>39262</v>
          </cell>
          <cell r="B3220">
            <v>1.3460000000000001</v>
          </cell>
        </row>
        <row r="3221">
          <cell r="A3221">
            <v>39261</v>
          </cell>
          <cell r="B3221">
            <v>1.3441000000000001</v>
          </cell>
        </row>
        <row r="3222">
          <cell r="A3222">
            <v>39260</v>
          </cell>
          <cell r="B3222">
            <v>1.3460000000000001</v>
          </cell>
        </row>
        <row r="3223">
          <cell r="A3223">
            <v>39259</v>
          </cell>
          <cell r="B3223">
            <v>1.3460000000000001</v>
          </cell>
        </row>
        <row r="3224">
          <cell r="A3224">
            <v>39258</v>
          </cell>
          <cell r="B3224">
            <v>1.3464</v>
          </cell>
        </row>
        <row r="3225">
          <cell r="A3225">
            <v>39257</v>
          </cell>
          <cell r="B3225">
            <v>1.3464</v>
          </cell>
        </row>
        <row r="3226">
          <cell r="A3226">
            <v>39256</v>
          </cell>
          <cell r="B3226">
            <v>1.3409</v>
          </cell>
        </row>
        <row r="3227">
          <cell r="A3227">
            <v>39255</v>
          </cell>
          <cell r="B3227">
            <v>1.3392999999999999</v>
          </cell>
        </row>
        <row r="3228">
          <cell r="A3228">
            <v>39254</v>
          </cell>
          <cell r="B3228">
            <v>1.3425</v>
          </cell>
        </row>
        <row r="3229">
          <cell r="A3229">
            <v>39253</v>
          </cell>
          <cell r="B3229">
            <v>1.3413999999999999</v>
          </cell>
        </row>
        <row r="3230">
          <cell r="A3230">
            <v>39252</v>
          </cell>
          <cell r="B3230">
            <v>1.34</v>
          </cell>
        </row>
        <row r="3231">
          <cell r="A3231">
            <v>39251</v>
          </cell>
          <cell r="B3231">
            <v>1.3384</v>
          </cell>
        </row>
        <row r="3232">
          <cell r="A3232">
            <v>39250</v>
          </cell>
          <cell r="B3232">
            <v>1.3384</v>
          </cell>
        </row>
        <row r="3233">
          <cell r="A3233">
            <v>39249</v>
          </cell>
          <cell r="B3233">
            <v>1.333</v>
          </cell>
        </row>
        <row r="3234">
          <cell r="A3234">
            <v>39248</v>
          </cell>
          <cell r="B3234">
            <v>1.3307</v>
          </cell>
        </row>
        <row r="3235">
          <cell r="A3235">
            <v>39247</v>
          </cell>
          <cell r="B3235">
            <v>1.3294999999999999</v>
          </cell>
        </row>
        <row r="3236">
          <cell r="A3236">
            <v>39246</v>
          </cell>
          <cell r="B3236">
            <v>1.3344</v>
          </cell>
        </row>
        <row r="3237">
          <cell r="A3237">
            <v>39245</v>
          </cell>
          <cell r="B3237">
            <v>1.3351</v>
          </cell>
        </row>
        <row r="3238">
          <cell r="A3238">
            <v>39244</v>
          </cell>
          <cell r="B3238">
            <v>1.3368</v>
          </cell>
        </row>
        <row r="3239">
          <cell r="A3239">
            <v>39243</v>
          </cell>
          <cell r="B3239">
            <v>1.3368</v>
          </cell>
        </row>
        <row r="3240">
          <cell r="A3240">
            <v>39242</v>
          </cell>
          <cell r="B3240">
            <v>1.339</v>
          </cell>
        </row>
        <row r="3241">
          <cell r="A3241">
            <v>39241</v>
          </cell>
          <cell r="B3241">
            <v>1.3481000000000001</v>
          </cell>
        </row>
        <row r="3242">
          <cell r="A3242">
            <v>39240</v>
          </cell>
          <cell r="B3242">
            <v>1.3514999999999999</v>
          </cell>
        </row>
        <row r="3243">
          <cell r="A3243">
            <v>39239</v>
          </cell>
          <cell r="B3243">
            <v>1.3508</v>
          </cell>
        </row>
        <row r="3244">
          <cell r="A3244">
            <v>39238</v>
          </cell>
          <cell r="B3244">
            <v>1.3460000000000001</v>
          </cell>
        </row>
        <row r="3245">
          <cell r="A3245">
            <v>39237</v>
          </cell>
          <cell r="B3245">
            <v>1.3446</v>
          </cell>
        </row>
        <row r="3246">
          <cell r="A3246">
            <v>39236</v>
          </cell>
          <cell r="B3246">
            <v>1.3446</v>
          </cell>
        </row>
        <row r="3247">
          <cell r="A3247">
            <v>39235</v>
          </cell>
          <cell r="B3247">
            <v>1.3443000000000001</v>
          </cell>
        </row>
        <row r="3248">
          <cell r="A3248">
            <v>39234</v>
          </cell>
          <cell r="B3248">
            <v>1.3441000000000001</v>
          </cell>
        </row>
        <row r="3249">
          <cell r="A3249">
            <v>39233</v>
          </cell>
          <cell r="B3249">
            <v>1.3436999999999999</v>
          </cell>
        </row>
        <row r="3250">
          <cell r="A3250">
            <v>39232</v>
          </cell>
          <cell r="B3250">
            <v>1.3461000000000001</v>
          </cell>
        </row>
        <row r="3251">
          <cell r="A3251">
            <v>39231</v>
          </cell>
          <cell r="B3251">
            <v>1.3452</v>
          </cell>
        </row>
        <row r="3252">
          <cell r="A3252">
            <v>39230</v>
          </cell>
          <cell r="B3252">
            <v>1.3435999999999999</v>
          </cell>
        </row>
        <row r="3253">
          <cell r="A3253">
            <v>39229</v>
          </cell>
          <cell r="B3253">
            <v>1.3435999999999999</v>
          </cell>
        </row>
        <row r="3254">
          <cell r="A3254">
            <v>39228</v>
          </cell>
          <cell r="B3254">
            <v>1.3434999999999999</v>
          </cell>
        </row>
        <row r="3255">
          <cell r="A3255">
            <v>39227</v>
          </cell>
          <cell r="B3255">
            <v>1.3445</v>
          </cell>
        </row>
        <row r="3256">
          <cell r="A3256">
            <v>39226</v>
          </cell>
          <cell r="B3256">
            <v>1.3458000000000001</v>
          </cell>
        </row>
        <row r="3257">
          <cell r="A3257">
            <v>39225</v>
          </cell>
          <cell r="B3257">
            <v>1.3458000000000001</v>
          </cell>
        </row>
        <row r="3258">
          <cell r="A3258">
            <v>39224</v>
          </cell>
          <cell r="B3258">
            <v>1.3489</v>
          </cell>
        </row>
        <row r="3259">
          <cell r="A3259">
            <v>39223</v>
          </cell>
          <cell r="B3259">
            <v>1.3504</v>
          </cell>
        </row>
        <row r="3260">
          <cell r="A3260">
            <v>39222</v>
          </cell>
          <cell r="B3260">
            <v>1.3503000000000001</v>
          </cell>
        </row>
        <row r="3261">
          <cell r="A3261">
            <v>39221</v>
          </cell>
          <cell r="B3261">
            <v>1.3492999999999999</v>
          </cell>
        </row>
        <row r="3262">
          <cell r="A3262">
            <v>39220</v>
          </cell>
          <cell r="B3262">
            <v>1.3513999999999999</v>
          </cell>
        </row>
        <row r="3263">
          <cell r="A3263">
            <v>39219</v>
          </cell>
          <cell r="B3263">
            <v>1.3575999999999999</v>
          </cell>
        </row>
        <row r="3264">
          <cell r="A3264">
            <v>39218</v>
          </cell>
          <cell r="B3264">
            <v>1.3554999999999999</v>
          </cell>
        </row>
        <row r="3265">
          <cell r="A3265">
            <v>39217</v>
          </cell>
          <cell r="B3265">
            <v>1.3541000000000001</v>
          </cell>
        </row>
        <row r="3266">
          <cell r="A3266">
            <v>39216</v>
          </cell>
          <cell r="B3266">
            <v>1.3520000000000001</v>
          </cell>
        </row>
        <row r="3267">
          <cell r="A3267">
            <v>39215</v>
          </cell>
          <cell r="B3267">
            <v>1.3520000000000001</v>
          </cell>
        </row>
        <row r="3268">
          <cell r="A3268">
            <v>39214</v>
          </cell>
          <cell r="B3268">
            <v>1.349</v>
          </cell>
        </row>
        <row r="3269">
          <cell r="A3269">
            <v>39213</v>
          </cell>
          <cell r="B3269">
            <v>1.3523000000000001</v>
          </cell>
        </row>
        <row r="3270">
          <cell r="A3270">
            <v>39212</v>
          </cell>
          <cell r="B3270">
            <v>1.3542000000000001</v>
          </cell>
        </row>
        <row r="3271">
          <cell r="A3271">
            <v>39211</v>
          </cell>
          <cell r="B3271">
            <v>1.3577999999999999</v>
          </cell>
        </row>
        <row r="3272">
          <cell r="A3272">
            <v>39210</v>
          </cell>
          <cell r="B3272">
            <v>1.3606</v>
          </cell>
        </row>
        <row r="3273">
          <cell r="A3273">
            <v>39209</v>
          </cell>
          <cell r="B3273">
            <v>1.3587</v>
          </cell>
        </row>
        <row r="3274">
          <cell r="A3274">
            <v>39208</v>
          </cell>
          <cell r="B3274">
            <v>1.3586</v>
          </cell>
        </row>
        <row r="3275">
          <cell r="A3275">
            <v>39207</v>
          </cell>
          <cell r="B3275">
            <v>1.3565</v>
          </cell>
        </row>
        <row r="3276">
          <cell r="A3276">
            <v>39206</v>
          </cell>
          <cell r="B3276">
            <v>1.3589</v>
          </cell>
        </row>
        <row r="3277">
          <cell r="A3277">
            <v>39205</v>
          </cell>
          <cell r="B3277">
            <v>1.359</v>
          </cell>
        </row>
        <row r="3278">
          <cell r="A3278">
            <v>39204</v>
          </cell>
          <cell r="B3278">
            <v>1.3637999999999999</v>
          </cell>
        </row>
        <row r="3279">
          <cell r="A3279">
            <v>39203</v>
          </cell>
          <cell r="B3279">
            <v>1.3631</v>
          </cell>
        </row>
        <row r="3280">
          <cell r="A3280">
            <v>39202</v>
          </cell>
          <cell r="B3280">
            <v>1.3647</v>
          </cell>
        </row>
        <row r="3281">
          <cell r="A3281">
            <v>39201</v>
          </cell>
          <cell r="B3281">
            <v>1.3647</v>
          </cell>
        </row>
        <row r="3282">
          <cell r="A3282">
            <v>39200</v>
          </cell>
          <cell r="B3282">
            <v>1.3615999999999999</v>
          </cell>
        </row>
        <row r="3283">
          <cell r="A3283">
            <v>39199</v>
          </cell>
          <cell r="B3283">
            <v>1.3625</v>
          </cell>
        </row>
        <row r="3284">
          <cell r="A3284">
            <v>39198</v>
          </cell>
          <cell r="B3284">
            <v>1.3641000000000001</v>
          </cell>
        </row>
        <row r="3285">
          <cell r="A3285">
            <v>39197</v>
          </cell>
          <cell r="B3285">
            <v>1.3583000000000001</v>
          </cell>
        </row>
        <row r="3286">
          <cell r="A3286">
            <v>39196</v>
          </cell>
          <cell r="B3286">
            <v>1.3577999999999999</v>
          </cell>
        </row>
        <row r="3287">
          <cell r="A3287">
            <v>39195</v>
          </cell>
          <cell r="B3287">
            <v>1.3585</v>
          </cell>
        </row>
        <row r="3288">
          <cell r="A3288">
            <v>39194</v>
          </cell>
          <cell r="B3288">
            <v>1.3585</v>
          </cell>
        </row>
        <row r="3289">
          <cell r="A3289">
            <v>39193</v>
          </cell>
          <cell r="B3289">
            <v>1.361</v>
          </cell>
        </row>
        <row r="3290">
          <cell r="A3290">
            <v>39192</v>
          </cell>
          <cell r="B3290">
            <v>1.3596999999999999</v>
          </cell>
        </row>
        <row r="3291">
          <cell r="A3291">
            <v>39191</v>
          </cell>
          <cell r="B3291">
            <v>1.3584000000000001</v>
          </cell>
        </row>
        <row r="3292">
          <cell r="A3292">
            <v>39190</v>
          </cell>
          <cell r="B3292">
            <v>1.3547</v>
          </cell>
        </row>
        <row r="3293">
          <cell r="A3293">
            <v>39189</v>
          </cell>
          <cell r="B3293">
            <v>1.3552999999999999</v>
          </cell>
        </row>
        <row r="3294">
          <cell r="A3294">
            <v>39188</v>
          </cell>
          <cell r="B3294">
            <v>1.3523000000000001</v>
          </cell>
        </row>
        <row r="3295">
          <cell r="A3295">
            <v>39187</v>
          </cell>
          <cell r="B3295">
            <v>1.3523000000000001</v>
          </cell>
        </row>
        <row r="3296">
          <cell r="A3296">
            <v>39186</v>
          </cell>
          <cell r="B3296">
            <v>1.3515999999999999</v>
          </cell>
        </row>
        <row r="3297">
          <cell r="A3297">
            <v>39185</v>
          </cell>
          <cell r="B3297">
            <v>1.3460000000000001</v>
          </cell>
        </row>
        <row r="3298">
          <cell r="A3298">
            <v>39184</v>
          </cell>
          <cell r="B3298">
            <v>1.3426</v>
          </cell>
        </row>
        <row r="3299">
          <cell r="A3299">
            <v>39183</v>
          </cell>
          <cell r="B3299">
            <v>1.3408</v>
          </cell>
        </row>
        <row r="3300">
          <cell r="A3300">
            <v>39182</v>
          </cell>
          <cell r="B3300">
            <v>1.3364</v>
          </cell>
        </row>
        <row r="3301">
          <cell r="A3301">
            <v>39181</v>
          </cell>
          <cell r="B3301">
            <v>1.3374999999999999</v>
          </cell>
        </row>
        <row r="3302">
          <cell r="A3302">
            <v>39180</v>
          </cell>
          <cell r="B3302">
            <v>1.3373999999999999</v>
          </cell>
        </row>
        <row r="3303">
          <cell r="A3303">
            <v>39179</v>
          </cell>
          <cell r="B3303">
            <v>1.3406</v>
          </cell>
        </row>
        <row r="3304">
          <cell r="A3304">
            <v>39178</v>
          </cell>
          <cell r="B3304">
            <v>1.3385</v>
          </cell>
        </row>
        <row r="3305">
          <cell r="A3305">
            <v>39177</v>
          </cell>
          <cell r="B3305">
            <v>1.3347</v>
          </cell>
        </row>
        <row r="3306">
          <cell r="A3306">
            <v>39176</v>
          </cell>
          <cell r="B3306">
            <v>1.3362000000000001</v>
          </cell>
        </row>
        <row r="3307">
          <cell r="A3307">
            <v>39175</v>
          </cell>
          <cell r="B3307">
            <v>1.3359000000000001</v>
          </cell>
        </row>
        <row r="3308">
          <cell r="A3308">
            <v>39174</v>
          </cell>
          <cell r="B3308">
            <v>1.335</v>
          </cell>
        </row>
        <row r="3309">
          <cell r="A3309">
            <v>39173</v>
          </cell>
          <cell r="B3309">
            <v>1.335</v>
          </cell>
        </row>
        <row r="3310">
          <cell r="A3310">
            <v>39172</v>
          </cell>
          <cell r="B3310">
            <v>1.3333999999999999</v>
          </cell>
        </row>
        <row r="3311">
          <cell r="A3311">
            <v>39171</v>
          </cell>
          <cell r="B3311">
            <v>1.3326</v>
          </cell>
        </row>
        <row r="3312">
          <cell r="A3312">
            <v>39170</v>
          </cell>
          <cell r="B3312">
            <v>1.3345</v>
          </cell>
        </row>
        <row r="3313">
          <cell r="A3313">
            <v>39169</v>
          </cell>
          <cell r="B3313">
            <v>1.3337000000000001</v>
          </cell>
        </row>
        <row r="3314">
          <cell r="A3314">
            <v>39168</v>
          </cell>
          <cell r="B3314">
            <v>1.3286</v>
          </cell>
        </row>
        <row r="3315">
          <cell r="A3315">
            <v>39167</v>
          </cell>
          <cell r="B3315">
            <v>1.3279000000000001</v>
          </cell>
        </row>
        <row r="3316">
          <cell r="A3316">
            <v>39166</v>
          </cell>
          <cell r="B3316">
            <v>1.3279000000000001</v>
          </cell>
        </row>
        <row r="3317">
          <cell r="A3317">
            <v>39165</v>
          </cell>
          <cell r="B3317">
            <v>1.3318000000000001</v>
          </cell>
        </row>
        <row r="3318">
          <cell r="A3318">
            <v>39164</v>
          </cell>
          <cell r="B3318">
            <v>1.3369</v>
          </cell>
        </row>
        <row r="3319">
          <cell r="A3319">
            <v>39163</v>
          </cell>
          <cell r="B3319">
            <v>1.3313999999999999</v>
          </cell>
        </row>
        <row r="3320">
          <cell r="A3320">
            <v>39162</v>
          </cell>
          <cell r="B3320">
            <v>1.3297000000000001</v>
          </cell>
        </row>
        <row r="3321">
          <cell r="A3321">
            <v>39161</v>
          </cell>
          <cell r="B3321">
            <v>1.3302</v>
          </cell>
        </row>
        <row r="3322">
          <cell r="A3322">
            <v>39160</v>
          </cell>
          <cell r="B3322">
            <v>1.3312999999999999</v>
          </cell>
        </row>
        <row r="3323">
          <cell r="A3323">
            <v>39159</v>
          </cell>
          <cell r="B3323">
            <v>1.3312999999999999</v>
          </cell>
        </row>
        <row r="3324">
          <cell r="A3324">
            <v>39158</v>
          </cell>
          <cell r="B3324">
            <v>1.3297000000000001</v>
          </cell>
        </row>
        <row r="3325">
          <cell r="A3325">
            <v>39157</v>
          </cell>
          <cell r="B3325">
            <v>1.3223</v>
          </cell>
        </row>
        <row r="3326">
          <cell r="A3326">
            <v>39156</v>
          </cell>
          <cell r="B3326">
            <v>1.3201000000000001</v>
          </cell>
        </row>
        <row r="3327">
          <cell r="A3327">
            <v>39155</v>
          </cell>
          <cell r="B3327">
            <v>1.3188</v>
          </cell>
        </row>
        <row r="3328">
          <cell r="A3328">
            <v>39154</v>
          </cell>
          <cell r="B3328">
            <v>1.3144</v>
          </cell>
        </row>
        <row r="3329">
          <cell r="A3329">
            <v>39153</v>
          </cell>
          <cell r="B3329">
            <v>1.3111999999999999</v>
          </cell>
        </row>
        <row r="3330">
          <cell r="A3330">
            <v>39152</v>
          </cell>
          <cell r="B3330">
            <v>1.3110999999999999</v>
          </cell>
        </row>
        <row r="3331">
          <cell r="A3331">
            <v>39151</v>
          </cell>
          <cell r="B3331">
            <v>1.3134999999999999</v>
          </cell>
        </row>
        <row r="3332">
          <cell r="A3332">
            <v>39150</v>
          </cell>
          <cell r="B3332">
            <v>1.3157000000000001</v>
          </cell>
        </row>
        <row r="3333">
          <cell r="A3333">
            <v>39149</v>
          </cell>
          <cell r="B3333">
            <v>1.3130999999999999</v>
          </cell>
        </row>
        <row r="3334">
          <cell r="A3334">
            <v>39148</v>
          </cell>
          <cell r="B3334">
            <v>1.3104</v>
          </cell>
        </row>
        <row r="3335">
          <cell r="A3335">
            <v>39147</v>
          </cell>
          <cell r="B3335">
            <v>1.3136000000000001</v>
          </cell>
        </row>
        <row r="3336">
          <cell r="A3336">
            <v>39146</v>
          </cell>
          <cell r="B3336">
            <v>1.3184</v>
          </cell>
        </row>
        <row r="3337">
          <cell r="A3337">
            <v>39145</v>
          </cell>
          <cell r="B3337">
            <v>1.319</v>
          </cell>
        </row>
        <row r="3338">
          <cell r="A3338">
            <v>39144</v>
          </cell>
          <cell r="B3338">
            <v>1.3172999999999999</v>
          </cell>
        </row>
        <row r="3339">
          <cell r="A3339">
            <v>39143</v>
          </cell>
          <cell r="B3339">
            <v>1.3214999999999999</v>
          </cell>
        </row>
        <row r="3340">
          <cell r="A3340">
            <v>39142</v>
          </cell>
          <cell r="B3340">
            <v>1.3217000000000001</v>
          </cell>
        </row>
        <row r="3341">
          <cell r="A3341">
            <v>39141</v>
          </cell>
          <cell r="B3341">
            <v>1.3205</v>
          </cell>
        </row>
        <row r="3342">
          <cell r="A3342">
            <v>39140</v>
          </cell>
          <cell r="B3342">
            <v>1.3172999999999999</v>
          </cell>
        </row>
        <row r="3343">
          <cell r="A3343">
            <v>39139</v>
          </cell>
          <cell r="B3343">
            <v>1.3162</v>
          </cell>
        </row>
        <row r="3344">
          <cell r="A3344">
            <v>39138</v>
          </cell>
          <cell r="B3344">
            <v>1.3162</v>
          </cell>
        </row>
        <row r="3345">
          <cell r="A3345">
            <v>39137</v>
          </cell>
          <cell r="B3345">
            <v>1.3131999999999999</v>
          </cell>
        </row>
        <row r="3346">
          <cell r="A3346">
            <v>39136</v>
          </cell>
          <cell r="B3346">
            <v>1.3120000000000001</v>
          </cell>
        </row>
        <row r="3347">
          <cell r="A3347">
            <v>39135</v>
          </cell>
          <cell r="B3347">
            <v>1.3138000000000001</v>
          </cell>
        </row>
        <row r="3348">
          <cell r="A3348">
            <v>39134</v>
          </cell>
          <cell r="B3348">
            <v>1.3153999999999999</v>
          </cell>
        </row>
        <row r="3349">
          <cell r="A3349">
            <v>39133</v>
          </cell>
          <cell r="B3349">
            <v>1.3146</v>
          </cell>
        </row>
        <row r="3350">
          <cell r="A3350">
            <v>39132</v>
          </cell>
          <cell r="B3350">
            <v>1.3132999999999999</v>
          </cell>
        </row>
        <row r="3351">
          <cell r="A3351">
            <v>39131</v>
          </cell>
          <cell r="B3351">
            <v>1.3132999999999999</v>
          </cell>
        </row>
        <row r="3352">
          <cell r="A3352">
            <v>39130</v>
          </cell>
          <cell r="B3352">
            <v>1.3130999999999999</v>
          </cell>
        </row>
        <row r="3353">
          <cell r="A3353">
            <v>39129</v>
          </cell>
          <cell r="B3353">
            <v>1.3136000000000001</v>
          </cell>
        </row>
        <row r="3354">
          <cell r="A3354">
            <v>39128</v>
          </cell>
          <cell r="B3354">
            <v>1.3070999999999999</v>
          </cell>
        </row>
        <row r="3355">
          <cell r="A3355">
            <v>39127</v>
          </cell>
          <cell r="B3355">
            <v>1.2988999999999999</v>
          </cell>
        </row>
        <row r="3356">
          <cell r="A3356">
            <v>39126</v>
          </cell>
          <cell r="B3356">
            <v>1.2989999999999999</v>
          </cell>
        </row>
        <row r="3357">
          <cell r="A3357">
            <v>39125</v>
          </cell>
          <cell r="B3357">
            <v>1.3003</v>
          </cell>
        </row>
        <row r="3358">
          <cell r="A3358">
            <v>39124</v>
          </cell>
          <cell r="B3358">
            <v>1.3003</v>
          </cell>
        </row>
        <row r="3359">
          <cell r="A3359">
            <v>39123</v>
          </cell>
          <cell r="B3359">
            <v>1.302</v>
          </cell>
        </row>
        <row r="3360">
          <cell r="A3360">
            <v>39122</v>
          </cell>
          <cell r="B3360">
            <v>1.3011999999999999</v>
          </cell>
        </row>
        <row r="3361">
          <cell r="A3361">
            <v>39121</v>
          </cell>
          <cell r="B3361">
            <v>1.2989999999999999</v>
          </cell>
        </row>
        <row r="3362">
          <cell r="A3362">
            <v>39120</v>
          </cell>
          <cell r="B3362">
            <v>1.2939000000000001</v>
          </cell>
        </row>
        <row r="3363">
          <cell r="A3363">
            <v>39119</v>
          </cell>
          <cell r="B3363">
            <v>1.2941</v>
          </cell>
        </row>
        <row r="3364">
          <cell r="A3364">
            <v>39118</v>
          </cell>
          <cell r="B3364">
            <v>1.2957000000000001</v>
          </cell>
        </row>
        <row r="3365">
          <cell r="A3365">
            <v>39117</v>
          </cell>
          <cell r="B3365">
            <v>1.2957000000000001</v>
          </cell>
        </row>
        <row r="3366">
          <cell r="A3366">
            <v>39116</v>
          </cell>
          <cell r="B3366">
            <v>1.3008</v>
          </cell>
        </row>
        <row r="3367">
          <cell r="A3367">
            <v>39115</v>
          </cell>
          <cell r="B3367">
            <v>1.3025</v>
          </cell>
        </row>
        <row r="3368">
          <cell r="A3368">
            <v>39114</v>
          </cell>
          <cell r="B3368">
            <v>1.2965</v>
          </cell>
        </row>
        <row r="3369">
          <cell r="A3369">
            <v>39113</v>
          </cell>
          <cell r="B3369">
            <v>1.2959000000000001</v>
          </cell>
        </row>
        <row r="3370">
          <cell r="A3370">
            <v>39112</v>
          </cell>
          <cell r="B3370">
            <v>1.2919</v>
          </cell>
        </row>
        <row r="3371">
          <cell r="A3371">
            <v>39111</v>
          </cell>
          <cell r="B3371">
            <v>1.2911999999999999</v>
          </cell>
        </row>
        <row r="3372">
          <cell r="A3372">
            <v>39110</v>
          </cell>
          <cell r="B3372">
            <v>1.2911999999999999</v>
          </cell>
        </row>
        <row r="3373">
          <cell r="A3373">
            <v>39109</v>
          </cell>
          <cell r="B3373">
            <v>1.292</v>
          </cell>
        </row>
        <row r="3374">
          <cell r="A3374">
            <v>39108</v>
          </cell>
          <cell r="B3374">
            <v>1.2968999999999999</v>
          </cell>
        </row>
        <row r="3375">
          <cell r="A3375">
            <v>39107</v>
          </cell>
          <cell r="B3375">
            <v>1.3004</v>
          </cell>
        </row>
        <row r="3376">
          <cell r="A3376">
            <v>39106</v>
          </cell>
          <cell r="B3376">
            <v>1.298</v>
          </cell>
        </row>
        <row r="3377">
          <cell r="A3377">
            <v>39105</v>
          </cell>
          <cell r="B3377">
            <v>1.2958000000000001</v>
          </cell>
        </row>
        <row r="3378">
          <cell r="A3378">
            <v>39104</v>
          </cell>
          <cell r="B3378">
            <v>1.2951999999999999</v>
          </cell>
        </row>
        <row r="3379">
          <cell r="A3379">
            <v>39103</v>
          </cell>
          <cell r="B3379">
            <v>1.2952999999999999</v>
          </cell>
        </row>
        <row r="3380">
          <cell r="A3380">
            <v>39102</v>
          </cell>
          <cell r="B3380">
            <v>1.2968</v>
          </cell>
        </row>
        <row r="3381">
          <cell r="A3381">
            <v>39101</v>
          </cell>
          <cell r="B3381">
            <v>1.2947</v>
          </cell>
        </row>
        <row r="3382">
          <cell r="A3382">
            <v>39100</v>
          </cell>
          <cell r="B3382">
            <v>1.2926</v>
          </cell>
        </row>
        <row r="3383">
          <cell r="A3383">
            <v>39099</v>
          </cell>
          <cell r="B3383">
            <v>1.2942</v>
          </cell>
        </row>
        <row r="3384">
          <cell r="A3384">
            <v>39098</v>
          </cell>
          <cell r="B3384">
            <v>1.2932999999999999</v>
          </cell>
        </row>
        <row r="3385">
          <cell r="A3385">
            <v>39097</v>
          </cell>
          <cell r="B3385">
            <v>1.2919</v>
          </cell>
        </row>
        <row r="3386">
          <cell r="A3386">
            <v>39096</v>
          </cell>
          <cell r="B3386">
            <v>1.2918000000000001</v>
          </cell>
        </row>
        <row r="3387">
          <cell r="A3387">
            <v>39095</v>
          </cell>
          <cell r="B3387">
            <v>1.2904</v>
          </cell>
        </row>
        <row r="3388">
          <cell r="A3388">
            <v>39094</v>
          </cell>
          <cell r="B3388">
            <v>1.2942</v>
          </cell>
        </row>
        <row r="3389">
          <cell r="A3389">
            <v>39093</v>
          </cell>
          <cell r="B3389">
            <v>1.2974000000000001</v>
          </cell>
        </row>
        <row r="3390">
          <cell r="A3390">
            <v>39092</v>
          </cell>
          <cell r="B3390">
            <v>1.3025</v>
          </cell>
        </row>
        <row r="3391">
          <cell r="A3391">
            <v>39091</v>
          </cell>
          <cell r="B3391">
            <v>1.3007</v>
          </cell>
        </row>
        <row r="3392">
          <cell r="A3392">
            <v>39090</v>
          </cell>
          <cell r="B3392">
            <v>1.2998000000000001</v>
          </cell>
        </row>
        <row r="3393">
          <cell r="A3393">
            <v>39089</v>
          </cell>
          <cell r="B3393">
            <v>1.2998000000000001</v>
          </cell>
        </row>
        <row r="3394">
          <cell r="A3394">
            <v>39088</v>
          </cell>
          <cell r="B3394">
            <v>1.3063</v>
          </cell>
        </row>
        <row r="3395">
          <cell r="A3395">
            <v>39087</v>
          </cell>
          <cell r="B3395">
            <v>1.3134999999999999</v>
          </cell>
        </row>
        <row r="3396">
          <cell r="A3396">
            <v>39086</v>
          </cell>
          <cell r="B3396">
            <v>1.3246</v>
          </cell>
        </row>
        <row r="3397">
          <cell r="A3397">
            <v>39085</v>
          </cell>
          <cell r="B3397">
            <v>1.325</v>
          </cell>
        </row>
        <row r="3398">
          <cell r="A3398">
            <v>39084</v>
          </cell>
          <cell r="B3398">
            <v>1.3192999999999999</v>
          </cell>
        </row>
        <row r="3399">
          <cell r="A3399">
            <v>39083</v>
          </cell>
          <cell r="B3399">
            <v>1.3192999999999999</v>
          </cell>
        </row>
        <row r="3400">
          <cell r="A3400">
            <v>39082</v>
          </cell>
          <cell r="B3400">
            <v>1.3192999999999999</v>
          </cell>
        </row>
        <row r="3401">
          <cell r="A3401">
            <v>39081</v>
          </cell>
          <cell r="B3401">
            <v>1.3165</v>
          </cell>
        </row>
        <row r="3402">
          <cell r="A3402">
            <v>39080</v>
          </cell>
          <cell r="B3402">
            <v>1.3137000000000001</v>
          </cell>
        </row>
        <row r="3403">
          <cell r="A3403">
            <v>39079</v>
          </cell>
          <cell r="B3403">
            <v>1.3131999999999999</v>
          </cell>
        </row>
        <row r="3404">
          <cell r="A3404">
            <v>39078</v>
          </cell>
          <cell r="B3404">
            <v>1.3127</v>
          </cell>
        </row>
        <row r="3405">
          <cell r="A3405">
            <v>39077</v>
          </cell>
          <cell r="B3405">
            <v>1.3129</v>
          </cell>
        </row>
        <row r="3406">
          <cell r="A3406">
            <v>39076</v>
          </cell>
          <cell r="B3406">
            <v>1.3123</v>
          </cell>
        </row>
        <row r="3407">
          <cell r="A3407">
            <v>39075</v>
          </cell>
          <cell r="B3407">
            <v>1.3124</v>
          </cell>
        </row>
        <row r="3408">
          <cell r="A3408">
            <v>39074</v>
          </cell>
          <cell r="B3408">
            <v>1.3178000000000001</v>
          </cell>
        </row>
        <row r="3409">
          <cell r="A3409">
            <v>39073</v>
          </cell>
          <cell r="B3409">
            <v>1.3180000000000001</v>
          </cell>
        </row>
        <row r="3410">
          <cell r="A3410">
            <v>39072</v>
          </cell>
          <cell r="B3410">
            <v>1.3209</v>
          </cell>
        </row>
        <row r="3411">
          <cell r="A3411">
            <v>39071</v>
          </cell>
          <cell r="B3411">
            <v>1.3133999999999999</v>
          </cell>
        </row>
        <row r="3412">
          <cell r="A3412">
            <v>39070</v>
          </cell>
          <cell r="B3412">
            <v>1.3088</v>
          </cell>
        </row>
        <row r="3413">
          <cell r="A3413">
            <v>39069</v>
          </cell>
          <cell r="B3413">
            <v>1.3075000000000001</v>
          </cell>
        </row>
        <row r="3414">
          <cell r="A3414">
            <v>39068</v>
          </cell>
          <cell r="B3414">
            <v>1.3076000000000001</v>
          </cell>
        </row>
        <row r="3415">
          <cell r="A3415">
            <v>39067</v>
          </cell>
          <cell r="B3415">
            <v>1.3129999999999999</v>
          </cell>
        </row>
        <row r="3416">
          <cell r="A3416">
            <v>39066</v>
          </cell>
          <cell r="B3416">
            <v>1.32</v>
          </cell>
        </row>
        <row r="3417">
          <cell r="A3417">
            <v>39065</v>
          </cell>
          <cell r="B3417">
            <v>1.3258000000000001</v>
          </cell>
        </row>
        <row r="3418">
          <cell r="A3418">
            <v>39064</v>
          </cell>
          <cell r="B3418">
            <v>1.3246</v>
          </cell>
        </row>
        <row r="3419">
          <cell r="A3419">
            <v>39063</v>
          </cell>
          <cell r="B3419">
            <v>1.3188</v>
          </cell>
        </row>
        <row r="3420">
          <cell r="A3420">
            <v>39062</v>
          </cell>
          <cell r="B3420">
            <v>1.3198000000000001</v>
          </cell>
        </row>
        <row r="3421">
          <cell r="A3421">
            <v>39061</v>
          </cell>
          <cell r="B3421">
            <v>1.3198000000000001</v>
          </cell>
        </row>
        <row r="3422">
          <cell r="A3422">
            <v>39060</v>
          </cell>
          <cell r="B3422">
            <v>1.3279000000000001</v>
          </cell>
        </row>
        <row r="3423">
          <cell r="A3423">
            <v>39059</v>
          </cell>
          <cell r="B3423">
            <v>1.3293999999999999</v>
          </cell>
        </row>
        <row r="3424">
          <cell r="A3424">
            <v>39058</v>
          </cell>
          <cell r="B3424">
            <v>1.3305</v>
          </cell>
        </row>
        <row r="3425">
          <cell r="A3425">
            <v>39057</v>
          </cell>
          <cell r="B3425">
            <v>1.3325</v>
          </cell>
        </row>
        <row r="3426">
          <cell r="A3426">
            <v>39056</v>
          </cell>
          <cell r="B3426">
            <v>1.3321000000000001</v>
          </cell>
        </row>
        <row r="3427">
          <cell r="A3427">
            <v>39055</v>
          </cell>
          <cell r="B3427">
            <v>1.3332999999999999</v>
          </cell>
        </row>
        <row r="3428">
          <cell r="A3428">
            <v>39054</v>
          </cell>
          <cell r="B3428">
            <v>1.3332999999999999</v>
          </cell>
        </row>
        <row r="3429">
          <cell r="A3429">
            <v>39053</v>
          </cell>
          <cell r="B3429">
            <v>1.3264</v>
          </cell>
        </row>
        <row r="3430">
          <cell r="A3430">
            <v>39052</v>
          </cell>
          <cell r="B3430">
            <v>1.319</v>
          </cell>
        </row>
        <row r="3431">
          <cell r="A3431">
            <v>39051</v>
          </cell>
          <cell r="B3431">
            <v>1.3176000000000001</v>
          </cell>
        </row>
        <row r="3432">
          <cell r="A3432">
            <v>39050</v>
          </cell>
          <cell r="B3432">
            <v>1.3145</v>
          </cell>
        </row>
        <row r="3433">
          <cell r="A3433">
            <v>39049</v>
          </cell>
          <cell r="B3433">
            <v>1.3129999999999999</v>
          </cell>
        </row>
        <row r="3434">
          <cell r="A3434">
            <v>39048</v>
          </cell>
          <cell r="B3434">
            <v>1.3090999999999999</v>
          </cell>
        </row>
        <row r="3435">
          <cell r="A3435">
            <v>39047</v>
          </cell>
          <cell r="B3435">
            <v>1.3088</v>
          </cell>
        </row>
        <row r="3436">
          <cell r="A3436">
            <v>39046</v>
          </cell>
          <cell r="B3436">
            <v>1.3016000000000001</v>
          </cell>
        </row>
        <row r="3437">
          <cell r="A3437">
            <v>39045</v>
          </cell>
          <cell r="B3437">
            <v>1.2945</v>
          </cell>
        </row>
        <row r="3438">
          <cell r="A3438">
            <v>39044</v>
          </cell>
          <cell r="B3438">
            <v>1.2878000000000001</v>
          </cell>
        </row>
        <row r="3439">
          <cell r="A3439">
            <v>39043</v>
          </cell>
          <cell r="B3439">
            <v>1.2818000000000001</v>
          </cell>
        </row>
        <row r="3440">
          <cell r="A3440">
            <v>39042</v>
          </cell>
          <cell r="B3440">
            <v>1.2828999999999999</v>
          </cell>
        </row>
        <row r="3441">
          <cell r="A3441">
            <v>39041</v>
          </cell>
          <cell r="B3441">
            <v>1.2823</v>
          </cell>
        </row>
        <row r="3442">
          <cell r="A3442">
            <v>39040</v>
          </cell>
          <cell r="B3442">
            <v>1.2822</v>
          </cell>
        </row>
        <row r="3443">
          <cell r="A3443">
            <v>39039</v>
          </cell>
          <cell r="B3443">
            <v>1.2791999999999999</v>
          </cell>
        </row>
        <row r="3444">
          <cell r="A3444">
            <v>39038</v>
          </cell>
          <cell r="B3444">
            <v>1.2815000000000001</v>
          </cell>
        </row>
        <row r="3445">
          <cell r="A3445">
            <v>39037</v>
          </cell>
          <cell r="B3445">
            <v>1.2808999999999999</v>
          </cell>
        </row>
        <row r="3446">
          <cell r="A3446">
            <v>39036</v>
          </cell>
          <cell r="B3446">
            <v>1.282</v>
          </cell>
        </row>
        <row r="3447">
          <cell r="A3447">
            <v>39035</v>
          </cell>
          <cell r="B3447">
            <v>1.2842</v>
          </cell>
        </row>
        <row r="3448">
          <cell r="A3448">
            <v>39034</v>
          </cell>
          <cell r="B3448">
            <v>1.2836000000000001</v>
          </cell>
        </row>
        <row r="3449">
          <cell r="A3449">
            <v>39033</v>
          </cell>
          <cell r="B3449">
            <v>1.2836000000000001</v>
          </cell>
        </row>
        <row r="3450">
          <cell r="A3450">
            <v>39032</v>
          </cell>
          <cell r="B3450">
            <v>1.2856000000000001</v>
          </cell>
        </row>
        <row r="3451">
          <cell r="A3451">
            <v>39031</v>
          </cell>
          <cell r="B3451">
            <v>1.278</v>
          </cell>
        </row>
        <row r="3452">
          <cell r="A3452">
            <v>39030</v>
          </cell>
          <cell r="B3452">
            <v>1.2776000000000001</v>
          </cell>
        </row>
        <row r="3453">
          <cell r="A3453">
            <v>39029</v>
          </cell>
          <cell r="B3453">
            <v>1.276</v>
          </cell>
        </row>
        <row r="3454">
          <cell r="A3454">
            <v>39028</v>
          </cell>
          <cell r="B3454">
            <v>1.2708999999999999</v>
          </cell>
        </row>
        <row r="3455">
          <cell r="A3455">
            <v>39027</v>
          </cell>
          <cell r="B3455">
            <v>1.2710999999999999</v>
          </cell>
        </row>
        <row r="3456">
          <cell r="A3456">
            <v>39026</v>
          </cell>
          <cell r="B3456">
            <v>1.2712000000000001</v>
          </cell>
        </row>
        <row r="3457">
          <cell r="A3457">
            <v>39025</v>
          </cell>
          <cell r="B3457">
            <v>1.2756000000000001</v>
          </cell>
        </row>
        <row r="3458">
          <cell r="A3458">
            <v>39024</v>
          </cell>
          <cell r="B3458">
            <v>1.276</v>
          </cell>
        </row>
        <row r="3459">
          <cell r="A3459">
            <v>39023</v>
          </cell>
          <cell r="B3459">
            <v>1.2761</v>
          </cell>
        </row>
        <row r="3460">
          <cell r="A3460">
            <v>39022</v>
          </cell>
          <cell r="B3460">
            <v>1.272</v>
          </cell>
        </row>
        <row r="3461">
          <cell r="A3461">
            <v>39021</v>
          </cell>
          <cell r="B3461">
            <v>1.2723</v>
          </cell>
        </row>
        <row r="3462">
          <cell r="A3462">
            <v>39020</v>
          </cell>
          <cell r="B3462">
            <v>1.2736000000000001</v>
          </cell>
        </row>
        <row r="3463">
          <cell r="A3463">
            <v>39019</v>
          </cell>
          <cell r="B3463">
            <v>1.2736000000000001</v>
          </cell>
        </row>
        <row r="3464">
          <cell r="A3464">
            <v>39018</v>
          </cell>
          <cell r="B3464">
            <v>1.2703</v>
          </cell>
        </row>
        <row r="3465">
          <cell r="A3465">
            <v>39017</v>
          </cell>
          <cell r="B3465">
            <v>1.2646999999999999</v>
          </cell>
        </row>
        <row r="3466">
          <cell r="A3466">
            <v>39016</v>
          </cell>
          <cell r="B3466">
            <v>1.2574000000000001</v>
          </cell>
        </row>
        <row r="3467">
          <cell r="A3467">
            <v>39015</v>
          </cell>
          <cell r="B3467">
            <v>1.2546999999999999</v>
          </cell>
        </row>
        <row r="3468">
          <cell r="A3468">
            <v>39014</v>
          </cell>
          <cell r="B3468">
            <v>1.2581</v>
          </cell>
        </row>
        <row r="3469">
          <cell r="A3469">
            <v>39013</v>
          </cell>
          <cell r="B3469">
            <v>1.2613000000000001</v>
          </cell>
        </row>
        <row r="3470">
          <cell r="A3470">
            <v>39012</v>
          </cell>
          <cell r="B3470">
            <v>1.2613000000000001</v>
          </cell>
        </row>
        <row r="3471">
          <cell r="A3471">
            <v>39011</v>
          </cell>
          <cell r="B3471">
            <v>1.2623</v>
          </cell>
        </row>
        <row r="3472">
          <cell r="A3472">
            <v>39010</v>
          </cell>
          <cell r="B3472">
            <v>1.2563</v>
          </cell>
        </row>
        <row r="3473">
          <cell r="A3473">
            <v>39009</v>
          </cell>
          <cell r="B3473">
            <v>1.2536</v>
          </cell>
        </row>
        <row r="3474">
          <cell r="A3474">
            <v>39008</v>
          </cell>
          <cell r="B3474">
            <v>1.2537</v>
          </cell>
        </row>
        <row r="3475">
          <cell r="A3475">
            <v>39007</v>
          </cell>
          <cell r="B3475">
            <v>1.2509999999999999</v>
          </cell>
        </row>
        <row r="3476">
          <cell r="A3476">
            <v>39006</v>
          </cell>
          <cell r="B3476">
            <v>1.2506999999999999</v>
          </cell>
        </row>
        <row r="3477">
          <cell r="A3477">
            <v>39005</v>
          </cell>
          <cell r="B3477">
            <v>1.2507999999999999</v>
          </cell>
        </row>
        <row r="3478">
          <cell r="A3478">
            <v>39004</v>
          </cell>
          <cell r="B3478">
            <v>1.2544</v>
          </cell>
        </row>
        <row r="3479">
          <cell r="A3479">
            <v>39003</v>
          </cell>
          <cell r="B3479">
            <v>1.2535000000000001</v>
          </cell>
        </row>
        <row r="3480">
          <cell r="A3480">
            <v>39002</v>
          </cell>
          <cell r="B3480">
            <v>1.254</v>
          </cell>
        </row>
        <row r="3481">
          <cell r="A3481">
            <v>39001</v>
          </cell>
          <cell r="B3481">
            <v>1.2568999999999999</v>
          </cell>
        </row>
        <row r="3482">
          <cell r="A3482">
            <v>39000</v>
          </cell>
          <cell r="B3482">
            <v>1.2597</v>
          </cell>
        </row>
        <row r="3483">
          <cell r="A3483">
            <v>38999</v>
          </cell>
          <cell r="B3483">
            <v>1.2596000000000001</v>
          </cell>
        </row>
        <row r="3484">
          <cell r="A3484">
            <v>38998</v>
          </cell>
          <cell r="B3484">
            <v>1.26</v>
          </cell>
        </row>
        <row r="3485">
          <cell r="A3485">
            <v>38997</v>
          </cell>
          <cell r="B3485">
            <v>1.2657</v>
          </cell>
        </row>
        <row r="3486">
          <cell r="A3486">
            <v>38996</v>
          </cell>
          <cell r="B3486">
            <v>1.2702</v>
          </cell>
        </row>
        <row r="3487">
          <cell r="A3487">
            <v>38995</v>
          </cell>
          <cell r="B3487">
            <v>1.2706999999999999</v>
          </cell>
        </row>
        <row r="3488">
          <cell r="A3488">
            <v>38994</v>
          </cell>
          <cell r="B3488">
            <v>1.2739</v>
          </cell>
        </row>
        <row r="3489">
          <cell r="A3489">
            <v>38993</v>
          </cell>
          <cell r="B3489">
            <v>1.2696000000000001</v>
          </cell>
        </row>
        <row r="3490">
          <cell r="A3490">
            <v>38992</v>
          </cell>
          <cell r="B3490">
            <v>1.2670999999999999</v>
          </cell>
        </row>
        <row r="3491">
          <cell r="A3491">
            <v>38991</v>
          </cell>
          <cell r="B3491">
            <v>1.2669999999999999</v>
          </cell>
        </row>
        <row r="3492">
          <cell r="A3492">
            <v>38990</v>
          </cell>
          <cell r="B3492">
            <v>1.2685999999999999</v>
          </cell>
        </row>
        <row r="3493">
          <cell r="A3493">
            <v>38989</v>
          </cell>
          <cell r="B3493">
            <v>1.2709999999999999</v>
          </cell>
        </row>
        <row r="3494">
          <cell r="A3494">
            <v>38988</v>
          </cell>
          <cell r="B3494">
            <v>1.2693000000000001</v>
          </cell>
        </row>
        <row r="3495">
          <cell r="A3495">
            <v>38987</v>
          </cell>
          <cell r="B3495">
            <v>1.2722</v>
          </cell>
        </row>
        <row r="3496">
          <cell r="A3496">
            <v>38986</v>
          </cell>
          <cell r="B3496">
            <v>1.2778</v>
          </cell>
        </row>
        <row r="3497">
          <cell r="A3497">
            <v>38985</v>
          </cell>
          <cell r="B3497">
            <v>1.2779</v>
          </cell>
        </row>
        <row r="3498">
          <cell r="A3498">
            <v>38984</v>
          </cell>
          <cell r="B3498">
            <v>1.2779</v>
          </cell>
        </row>
        <row r="3499">
          <cell r="A3499">
            <v>38983</v>
          </cell>
          <cell r="B3499">
            <v>1.2798</v>
          </cell>
        </row>
        <row r="3500">
          <cell r="A3500">
            <v>38982</v>
          </cell>
          <cell r="B3500">
            <v>1.2726</v>
          </cell>
        </row>
        <row r="3501">
          <cell r="A3501">
            <v>38981</v>
          </cell>
          <cell r="B3501">
            <v>1.2681</v>
          </cell>
        </row>
        <row r="3502">
          <cell r="A3502">
            <v>38980</v>
          </cell>
          <cell r="B3502">
            <v>1.2692000000000001</v>
          </cell>
        </row>
        <row r="3503">
          <cell r="A3503">
            <v>38979</v>
          </cell>
          <cell r="B3503">
            <v>1.2662</v>
          </cell>
        </row>
        <row r="3504">
          <cell r="A3504">
            <v>38978</v>
          </cell>
          <cell r="B3504">
            <v>1.2657</v>
          </cell>
        </row>
        <row r="3505">
          <cell r="A3505">
            <v>38977</v>
          </cell>
          <cell r="B3505">
            <v>1.2659</v>
          </cell>
        </row>
        <row r="3506">
          <cell r="A3506">
            <v>38976</v>
          </cell>
          <cell r="B3506">
            <v>1.2694000000000001</v>
          </cell>
        </row>
        <row r="3507">
          <cell r="A3507">
            <v>38975</v>
          </cell>
          <cell r="B3507">
            <v>1.2705</v>
          </cell>
        </row>
        <row r="3508">
          <cell r="A3508">
            <v>38974</v>
          </cell>
          <cell r="B3508">
            <v>1.2686999999999999</v>
          </cell>
        </row>
        <row r="3509">
          <cell r="A3509">
            <v>38973</v>
          </cell>
          <cell r="B3509">
            <v>1.2704</v>
          </cell>
        </row>
        <row r="3510">
          <cell r="A3510">
            <v>38972</v>
          </cell>
          <cell r="B3510">
            <v>1.2687999999999999</v>
          </cell>
        </row>
        <row r="3511">
          <cell r="A3511">
            <v>38971</v>
          </cell>
          <cell r="B3511">
            <v>1.2668999999999999</v>
          </cell>
        </row>
        <row r="3512">
          <cell r="A3512">
            <v>38970</v>
          </cell>
          <cell r="B3512">
            <v>1.2667999999999999</v>
          </cell>
        </row>
        <row r="3513">
          <cell r="A3513">
            <v>38969</v>
          </cell>
          <cell r="B3513">
            <v>1.2706</v>
          </cell>
        </row>
        <row r="3514">
          <cell r="A3514">
            <v>38968</v>
          </cell>
          <cell r="B3514">
            <v>1.2782</v>
          </cell>
        </row>
        <row r="3515">
          <cell r="A3515">
            <v>38967</v>
          </cell>
          <cell r="B3515">
            <v>1.2807999999999999</v>
          </cell>
        </row>
        <row r="3516">
          <cell r="A3516">
            <v>38966</v>
          </cell>
          <cell r="B3516">
            <v>1.2831999999999999</v>
          </cell>
        </row>
        <row r="3517">
          <cell r="A3517">
            <v>38965</v>
          </cell>
          <cell r="B3517">
            <v>1.2856000000000001</v>
          </cell>
        </row>
        <row r="3518">
          <cell r="A3518">
            <v>38964</v>
          </cell>
          <cell r="B3518">
            <v>1.2830999999999999</v>
          </cell>
        </row>
        <row r="3519">
          <cell r="A3519">
            <v>38963</v>
          </cell>
          <cell r="B3519">
            <v>1.2830999999999999</v>
          </cell>
        </row>
        <row r="3520">
          <cell r="A3520">
            <v>38962</v>
          </cell>
          <cell r="B3520">
            <v>1.2809999999999999</v>
          </cell>
        </row>
        <row r="3521">
          <cell r="A3521">
            <v>38961</v>
          </cell>
          <cell r="B3521">
            <v>1.2829999999999999</v>
          </cell>
        </row>
        <row r="3522">
          <cell r="A3522">
            <v>38960</v>
          </cell>
          <cell r="B3522">
            <v>1.2828999999999999</v>
          </cell>
        </row>
        <row r="3523">
          <cell r="A3523">
            <v>38959</v>
          </cell>
          <cell r="B3523">
            <v>1.2802</v>
          </cell>
        </row>
        <row r="3524">
          <cell r="A3524">
            <v>38958</v>
          </cell>
          <cell r="B3524">
            <v>1.2786999999999999</v>
          </cell>
        </row>
        <row r="3525">
          <cell r="A3525">
            <v>38957</v>
          </cell>
          <cell r="B3525">
            <v>1.2747999999999999</v>
          </cell>
        </row>
        <row r="3526">
          <cell r="A3526">
            <v>38956</v>
          </cell>
          <cell r="B3526">
            <v>1.2747999999999999</v>
          </cell>
        </row>
        <row r="3527">
          <cell r="A3527">
            <v>38955</v>
          </cell>
          <cell r="B3527">
            <v>1.2763</v>
          </cell>
        </row>
        <row r="3528">
          <cell r="A3528">
            <v>38954</v>
          </cell>
          <cell r="B3528">
            <v>1.2786999999999999</v>
          </cell>
        </row>
        <row r="3529">
          <cell r="A3529">
            <v>38953</v>
          </cell>
          <cell r="B3529">
            <v>1.2803</v>
          </cell>
        </row>
        <row r="3530">
          <cell r="A3530">
            <v>38952</v>
          </cell>
          <cell r="B3530">
            <v>1.2846</v>
          </cell>
        </row>
        <row r="3531">
          <cell r="A3531">
            <v>38951</v>
          </cell>
          <cell r="B3531">
            <v>1.2879</v>
          </cell>
        </row>
        <row r="3532">
          <cell r="A3532">
            <v>38950</v>
          </cell>
          <cell r="B3532">
            <v>1.282</v>
          </cell>
        </row>
        <row r="3533">
          <cell r="A3533">
            <v>38949</v>
          </cell>
          <cell r="B3533">
            <v>1.282</v>
          </cell>
        </row>
        <row r="3534">
          <cell r="A3534">
            <v>38948</v>
          </cell>
          <cell r="B3534">
            <v>1.2823</v>
          </cell>
        </row>
        <row r="3535">
          <cell r="A3535">
            <v>38947</v>
          </cell>
          <cell r="B3535">
            <v>1.2853000000000001</v>
          </cell>
        </row>
        <row r="3536">
          <cell r="A3536">
            <v>38946</v>
          </cell>
          <cell r="B3536">
            <v>1.2806</v>
          </cell>
        </row>
        <row r="3537">
          <cell r="A3537">
            <v>38945</v>
          </cell>
          <cell r="B3537">
            <v>1.2744</v>
          </cell>
        </row>
        <row r="3538">
          <cell r="A3538">
            <v>38944</v>
          </cell>
          <cell r="B3538">
            <v>1.2734000000000001</v>
          </cell>
        </row>
        <row r="3539">
          <cell r="A3539">
            <v>38943</v>
          </cell>
          <cell r="B3539">
            <v>1.2714000000000001</v>
          </cell>
        </row>
        <row r="3540">
          <cell r="A3540">
            <v>38942</v>
          </cell>
          <cell r="B3540">
            <v>1.2714000000000001</v>
          </cell>
        </row>
        <row r="3541">
          <cell r="A3541">
            <v>38941</v>
          </cell>
          <cell r="B3541">
            <v>1.2767999999999999</v>
          </cell>
        </row>
        <row r="3542">
          <cell r="A3542">
            <v>38940</v>
          </cell>
          <cell r="B3542">
            <v>1.2845</v>
          </cell>
        </row>
        <row r="3543">
          <cell r="A3543">
            <v>38939</v>
          </cell>
          <cell r="B3543">
            <v>1.284</v>
          </cell>
        </row>
        <row r="3544">
          <cell r="A3544">
            <v>38938</v>
          </cell>
          <cell r="B3544">
            <v>1.2831999999999999</v>
          </cell>
        </row>
        <row r="3545">
          <cell r="A3545">
            <v>38937</v>
          </cell>
          <cell r="B3545">
            <v>1.2867</v>
          </cell>
        </row>
        <row r="3546">
          <cell r="A3546">
            <v>38936</v>
          </cell>
          <cell r="B3546">
            <v>1.2869999999999999</v>
          </cell>
        </row>
        <row r="3547">
          <cell r="A3547">
            <v>38935</v>
          </cell>
          <cell r="B3547">
            <v>1.2869999999999999</v>
          </cell>
        </row>
        <row r="3548">
          <cell r="A3548">
            <v>38934</v>
          </cell>
          <cell r="B3548">
            <v>1.2823</v>
          </cell>
        </row>
        <row r="3549">
          <cell r="A3549">
            <v>38933</v>
          </cell>
          <cell r="B3549">
            <v>1.2779</v>
          </cell>
        </row>
        <row r="3550">
          <cell r="A3550">
            <v>38932</v>
          </cell>
          <cell r="B3550">
            <v>1.2810999999999999</v>
          </cell>
        </row>
        <row r="3551">
          <cell r="A3551">
            <v>38931</v>
          </cell>
          <cell r="B3551">
            <v>1.2761</v>
          </cell>
        </row>
        <row r="3552">
          <cell r="A3552">
            <v>38930</v>
          </cell>
          <cell r="B3552">
            <v>1.2761</v>
          </cell>
        </row>
        <row r="3553">
          <cell r="A3553">
            <v>38929</v>
          </cell>
          <cell r="B3553">
            <v>1.2758</v>
          </cell>
        </row>
        <row r="3554">
          <cell r="A3554">
            <v>38928</v>
          </cell>
          <cell r="B3554">
            <v>1.2758</v>
          </cell>
        </row>
        <row r="3555">
          <cell r="A3555">
            <v>38927</v>
          </cell>
          <cell r="B3555">
            <v>1.2706</v>
          </cell>
        </row>
        <row r="3556">
          <cell r="A3556">
            <v>38926</v>
          </cell>
          <cell r="B3556">
            <v>1.2723</v>
          </cell>
        </row>
        <row r="3557">
          <cell r="A3557">
            <v>38925</v>
          </cell>
          <cell r="B3557">
            <v>1.2599</v>
          </cell>
        </row>
        <row r="3558">
          <cell r="A3558">
            <v>38924</v>
          </cell>
          <cell r="B3558">
            <v>1.2623</v>
          </cell>
        </row>
        <row r="3559">
          <cell r="A3559">
            <v>38923</v>
          </cell>
          <cell r="B3559">
            <v>1.2647999999999999</v>
          </cell>
        </row>
        <row r="3560">
          <cell r="A3560">
            <v>38922</v>
          </cell>
          <cell r="B3560">
            <v>1.2694000000000001</v>
          </cell>
        </row>
        <row r="3561">
          <cell r="A3561">
            <v>38921</v>
          </cell>
          <cell r="B3561">
            <v>1.2694000000000001</v>
          </cell>
        </row>
        <row r="3562">
          <cell r="A3562">
            <v>38920</v>
          </cell>
          <cell r="B3562">
            <v>1.2659</v>
          </cell>
        </row>
        <row r="3563">
          <cell r="A3563">
            <v>38919</v>
          </cell>
          <cell r="B3563">
            <v>1.2615000000000001</v>
          </cell>
        </row>
        <row r="3564">
          <cell r="A3564">
            <v>38918</v>
          </cell>
          <cell r="B3564">
            <v>1.2515000000000001</v>
          </cell>
        </row>
        <row r="3565">
          <cell r="A3565">
            <v>38917</v>
          </cell>
          <cell r="B3565">
            <v>1.252</v>
          </cell>
        </row>
        <row r="3566">
          <cell r="A3566">
            <v>38916</v>
          </cell>
          <cell r="B3566">
            <v>1.2583</v>
          </cell>
        </row>
        <row r="3567">
          <cell r="A3567">
            <v>38915</v>
          </cell>
          <cell r="B3567">
            <v>1.2645</v>
          </cell>
        </row>
        <row r="3568">
          <cell r="A3568">
            <v>38914</v>
          </cell>
          <cell r="B3568">
            <v>1.2645999999999999</v>
          </cell>
        </row>
        <row r="3569">
          <cell r="A3569">
            <v>38913</v>
          </cell>
          <cell r="B3569">
            <v>1.2667999999999999</v>
          </cell>
        </row>
        <row r="3570">
          <cell r="A3570">
            <v>38912</v>
          </cell>
          <cell r="B3570">
            <v>1.2702</v>
          </cell>
        </row>
        <row r="3571">
          <cell r="A3571">
            <v>38911</v>
          </cell>
          <cell r="B3571">
            <v>1.2739</v>
          </cell>
        </row>
        <row r="3572">
          <cell r="A3572">
            <v>38910</v>
          </cell>
          <cell r="B3572">
            <v>1.2742</v>
          </cell>
        </row>
        <row r="3573">
          <cell r="A3573">
            <v>38909</v>
          </cell>
          <cell r="B3573">
            <v>1.2776000000000001</v>
          </cell>
        </row>
        <row r="3574">
          <cell r="A3574">
            <v>38908</v>
          </cell>
          <cell r="B3574">
            <v>1.2806</v>
          </cell>
        </row>
        <row r="3575">
          <cell r="A3575">
            <v>38907</v>
          </cell>
          <cell r="B3575">
            <v>1.2806</v>
          </cell>
        </row>
        <row r="3576">
          <cell r="A3576">
            <v>38906</v>
          </cell>
          <cell r="B3576">
            <v>1.2789999999999999</v>
          </cell>
        </row>
        <row r="3577">
          <cell r="A3577">
            <v>38905</v>
          </cell>
          <cell r="B3577">
            <v>1.2741</v>
          </cell>
        </row>
        <row r="3578">
          <cell r="A3578">
            <v>38904</v>
          </cell>
          <cell r="B3578">
            <v>1.2766</v>
          </cell>
        </row>
        <row r="3579">
          <cell r="A3579">
            <v>38903</v>
          </cell>
          <cell r="B3579">
            <v>1.2802</v>
          </cell>
        </row>
        <row r="3580">
          <cell r="A3580">
            <v>38902</v>
          </cell>
          <cell r="B3580">
            <v>1.2786</v>
          </cell>
        </row>
        <row r="3581">
          <cell r="A3581">
            <v>38901</v>
          </cell>
          <cell r="B3581">
            <v>1.2786</v>
          </cell>
        </row>
        <row r="3582">
          <cell r="A3582">
            <v>38900</v>
          </cell>
          <cell r="B3582">
            <v>1.2786</v>
          </cell>
        </row>
        <row r="3583">
          <cell r="A3583">
            <v>38899</v>
          </cell>
          <cell r="B3583">
            <v>1.272</v>
          </cell>
        </row>
        <row r="3584">
          <cell r="A3584">
            <v>38898</v>
          </cell>
          <cell r="B3584">
            <v>1.2548999999999999</v>
          </cell>
        </row>
        <row r="3585">
          <cell r="A3585">
            <v>38897</v>
          </cell>
          <cell r="B3585">
            <v>1.2563</v>
          </cell>
        </row>
        <row r="3586">
          <cell r="A3586">
            <v>38896</v>
          </cell>
          <cell r="B3586">
            <v>1.2592000000000001</v>
          </cell>
        </row>
        <row r="3587">
          <cell r="A3587">
            <v>38895</v>
          </cell>
          <cell r="B3587">
            <v>1.2541</v>
          </cell>
        </row>
        <row r="3588">
          <cell r="A3588">
            <v>38894</v>
          </cell>
          <cell r="B3588">
            <v>1.2502</v>
          </cell>
        </row>
        <row r="3589">
          <cell r="A3589">
            <v>38893</v>
          </cell>
          <cell r="B3589">
            <v>1.2502</v>
          </cell>
        </row>
        <row r="3590">
          <cell r="A3590">
            <v>38892</v>
          </cell>
          <cell r="B3590">
            <v>1.2549999999999999</v>
          </cell>
        </row>
        <row r="3591">
          <cell r="A3591">
            <v>38891</v>
          </cell>
          <cell r="B3591">
            <v>1.2627999999999999</v>
          </cell>
        </row>
        <row r="3592">
          <cell r="A3592">
            <v>38890</v>
          </cell>
          <cell r="B3592">
            <v>1.2625</v>
          </cell>
        </row>
        <row r="3593">
          <cell r="A3593">
            <v>38889</v>
          </cell>
          <cell r="B3593">
            <v>1.2574000000000001</v>
          </cell>
        </row>
        <row r="3594">
          <cell r="A3594">
            <v>38888</v>
          </cell>
          <cell r="B3594">
            <v>1.2592000000000001</v>
          </cell>
        </row>
        <row r="3595">
          <cell r="A3595">
            <v>38887</v>
          </cell>
          <cell r="B3595">
            <v>1.2639</v>
          </cell>
        </row>
        <row r="3596">
          <cell r="A3596">
            <v>38886</v>
          </cell>
          <cell r="B3596">
            <v>1.2638</v>
          </cell>
        </row>
        <row r="3597">
          <cell r="A3597">
            <v>38885</v>
          </cell>
          <cell r="B3597">
            <v>1.2642</v>
          </cell>
        </row>
        <row r="3598">
          <cell r="A3598">
            <v>38884</v>
          </cell>
          <cell r="B3598">
            <v>1.2613000000000001</v>
          </cell>
        </row>
        <row r="3599">
          <cell r="A3599">
            <v>38883</v>
          </cell>
          <cell r="B3599">
            <v>1.2576000000000001</v>
          </cell>
        </row>
        <row r="3600">
          <cell r="A3600">
            <v>38882</v>
          </cell>
          <cell r="B3600">
            <v>1.2575000000000001</v>
          </cell>
        </row>
        <row r="3601">
          <cell r="A3601">
            <v>38881</v>
          </cell>
          <cell r="B3601">
            <v>1.2608999999999999</v>
          </cell>
        </row>
        <row r="3602">
          <cell r="A3602">
            <v>38880</v>
          </cell>
          <cell r="B3602">
            <v>1.2637</v>
          </cell>
        </row>
        <row r="3603">
          <cell r="A3603">
            <v>38879</v>
          </cell>
          <cell r="B3603">
            <v>1.2639</v>
          </cell>
        </row>
        <row r="3604">
          <cell r="A3604">
            <v>38878</v>
          </cell>
          <cell r="B3604">
            <v>1.2645999999999999</v>
          </cell>
        </row>
        <row r="3605">
          <cell r="A3605">
            <v>38877</v>
          </cell>
          <cell r="B3605">
            <v>1.2738</v>
          </cell>
        </row>
        <row r="3606">
          <cell r="A3606">
            <v>38876</v>
          </cell>
          <cell r="B3606">
            <v>1.2810999999999999</v>
          </cell>
        </row>
        <row r="3607">
          <cell r="A3607">
            <v>38875</v>
          </cell>
          <cell r="B3607">
            <v>1.2876000000000001</v>
          </cell>
        </row>
        <row r="3608">
          <cell r="A3608">
            <v>38874</v>
          </cell>
          <cell r="B3608">
            <v>1.2943</v>
          </cell>
        </row>
        <row r="3609">
          <cell r="A3609">
            <v>38873</v>
          </cell>
          <cell r="B3609">
            <v>1.2914000000000001</v>
          </cell>
        </row>
        <row r="3610">
          <cell r="A3610">
            <v>38872</v>
          </cell>
          <cell r="B3610">
            <v>1.2912999999999999</v>
          </cell>
        </row>
        <row r="3611">
          <cell r="A3611">
            <v>38871</v>
          </cell>
          <cell r="B3611">
            <v>1.2845</v>
          </cell>
        </row>
        <row r="3612">
          <cell r="A3612">
            <v>38870</v>
          </cell>
          <cell r="B3612">
            <v>1.2785</v>
          </cell>
        </row>
        <row r="3613">
          <cell r="A3613">
            <v>38869</v>
          </cell>
          <cell r="B3613">
            <v>1.2859</v>
          </cell>
        </row>
        <row r="3614">
          <cell r="A3614">
            <v>38868</v>
          </cell>
          <cell r="B3614">
            <v>1.2824</v>
          </cell>
        </row>
        <row r="3615">
          <cell r="A3615">
            <v>38867</v>
          </cell>
          <cell r="B3615">
            <v>1.2746999999999999</v>
          </cell>
        </row>
        <row r="3616">
          <cell r="A3616">
            <v>38866</v>
          </cell>
          <cell r="B3616">
            <v>1.2730999999999999</v>
          </cell>
        </row>
        <row r="3617">
          <cell r="A3617">
            <v>38865</v>
          </cell>
          <cell r="B3617">
            <v>1.2730999999999999</v>
          </cell>
        </row>
        <row r="3618">
          <cell r="A3618">
            <v>38864</v>
          </cell>
          <cell r="B3618">
            <v>1.2778</v>
          </cell>
        </row>
        <row r="3619">
          <cell r="A3619">
            <v>38863</v>
          </cell>
          <cell r="B3619">
            <v>1.2768999999999999</v>
          </cell>
        </row>
        <row r="3620">
          <cell r="A3620">
            <v>38862</v>
          </cell>
          <cell r="B3620">
            <v>1.2803</v>
          </cell>
        </row>
        <row r="3621">
          <cell r="A3621">
            <v>38861</v>
          </cell>
          <cell r="B3621">
            <v>1.2851999999999999</v>
          </cell>
        </row>
        <row r="3622">
          <cell r="A3622">
            <v>38860</v>
          </cell>
          <cell r="B3622">
            <v>1.2773000000000001</v>
          </cell>
        </row>
        <row r="3623">
          <cell r="A3623">
            <v>38859</v>
          </cell>
          <cell r="B3623">
            <v>1.2771999999999999</v>
          </cell>
        </row>
        <row r="3624">
          <cell r="A3624">
            <v>38858</v>
          </cell>
          <cell r="B3624">
            <v>1.2773000000000001</v>
          </cell>
        </row>
        <row r="3625">
          <cell r="A3625">
            <v>38857</v>
          </cell>
          <cell r="B3625">
            <v>1.2795000000000001</v>
          </cell>
        </row>
        <row r="3626">
          <cell r="A3626">
            <v>38856</v>
          </cell>
          <cell r="B3626">
            <v>1.2775000000000001</v>
          </cell>
        </row>
        <row r="3627">
          <cell r="A3627">
            <v>38855</v>
          </cell>
          <cell r="B3627">
            <v>1.284</v>
          </cell>
        </row>
        <row r="3628">
          <cell r="A3628">
            <v>38854</v>
          </cell>
          <cell r="B3628">
            <v>1.2818000000000001</v>
          </cell>
        </row>
        <row r="3629">
          <cell r="A3629">
            <v>38853</v>
          </cell>
          <cell r="B3629">
            <v>1.2875000000000001</v>
          </cell>
        </row>
        <row r="3630">
          <cell r="A3630">
            <v>38852</v>
          </cell>
          <cell r="B3630">
            <v>1.2922</v>
          </cell>
        </row>
        <row r="3631">
          <cell r="A3631">
            <v>38851</v>
          </cell>
          <cell r="B3631">
            <v>1.2902</v>
          </cell>
        </row>
        <row r="3632">
          <cell r="A3632">
            <v>38850</v>
          </cell>
          <cell r="B3632">
            <v>1.2877000000000001</v>
          </cell>
        </row>
        <row r="3633">
          <cell r="A3633">
            <v>38849</v>
          </cell>
          <cell r="B3633">
            <v>1.2765</v>
          </cell>
        </row>
        <row r="3634">
          <cell r="A3634">
            <v>38848</v>
          </cell>
          <cell r="B3634">
            <v>1.2777000000000001</v>
          </cell>
        </row>
        <row r="3635">
          <cell r="A3635">
            <v>38847</v>
          </cell>
          <cell r="B3635">
            <v>1.2710999999999999</v>
          </cell>
        </row>
        <row r="3636">
          <cell r="A3636">
            <v>38846</v>
          </cell>
          <cell r="B3636">
            <v>1.2734000000000001</v>
          </cell>
        </row>
        <row r="3637">
          <cell r="A3637">
            <v>38845</v>
          </cell>
          <cell r="B3637">
            <v>1.2721</v>
          </cell>
        </row>
        <row r="3638">
          <cell r="A3638">
            <v>38844</v>
          </cell>
          <cell r="B3638">
            <v>1.2721</v>
          </cell>
        </row>
        <row r="3639">
          <cell r="A3639">
            <v>38843</v>
          </cell>
          <cell r="B3639">
            <v>1.2706999999999999</v>
          </cell>
        </row>
        <row r="3640">
          <cell r="A3640">
            <v>38842</v>
          </cell>
          <cell r="B3640">
            <v>1.2635000000000001</v>
          </cell>
        </row>
        <row r="3641">
          <cell r="A3641">
            <v>38841</v>
          </cell>
          <cell r="B3641">
            <v>1.2629999999999999</v>
          </cell>
        </row>
        <row r="3642">
          <cell r="A3642">
            <v>38840</v>
          </cell>
          <cell r="B3642">
            <v>1.2604</v>
          </cell>
        </row>
        <row r="3643">
          <cell r="A3643">
            <v>38839</v>
          </cell>
          <cell r="B3643">
            <v>1.2623</v>
          </cell>
        </row>
        <row r="3644">
          <cell r="A3644">
            <v>38838</v>
          </cell>
          <cell r="B3644">
            <v>1.2625</v>
          </cell>
        </row>
        <row r="3645">
          <cell r="A3645">
            <v>38837</v>
          </cell>
          <cell r="B3645">
            <v>1.2627999999999999</v>
          </cell>
        </row>
        <row r="3646">
          <cell r="A3646">
            <v>38836</v>
          </cell>
          <cell r="B3646">
            <v>1.2555000000000001</v>
          </cell>
        </row>
        <row r="3647">
          <cell r="A3647">
            <v>38835</v>
          </cell>
          <cell r="B3647">
            <v>1.2464999999999999</v>
          </cell>
        </row>
        <row r="3648">
          <cell r="A3648">
            <v>38834</v>
          </cell>
          <cell r="B3648">
            <v>1.2426999999999999</v>
          </cell>
        </row>
        <row r="3649">
          <cell r="A3649">
            <v>38833</v>
          </cell>
          <cell r="B3649">
            <v>1.2393000000000001</v>
          </cell>
        </row>
        <row r="3650">
          <cell r="A3650">
            <v>38832</v>
          </cell>
          <cell r="B3650">
            <v>1.2370000000000001</v>
          </cell>
        </row>
        <row r="3651">
          <cell r="A3651">
            <v>38831</v>
          </cell>
          <cell r="B3651">
            <v>1.2337</v>
          </cell>
        </row>
        <row r="3652">
          <cell r="A3652">
            <v>38830</v>
          </cell>
          <cell r="B3652">
            <v>1.2335</v>
          </cell>
        </row>
        <row r="3653">
          <cell r="A3653">
            <v>38829</v>
          </cell>
          <cell r="B3653">
            <v>1.2317</v>
          </cell>
        </row>
        <row r="3654">
          <cell r="A3654">
            <v>38828</v>
          </cell>
          <cell r="B3654">
            <v>1.2343999999999999</v>
          </cell>
        </row>
        <row r="3655">
          <cell r="A3655">
            <v>38827</v>
          </cell>
          <cell r="B3655">
            <v>1.2350000000000001</v>
          </cell>
        </row>
        <row r="3656">
          <cell r="A3656">
            <v>38826</v>
          </cell>
          <cell r="B3656">
            <v>1.2265999999999999</v>
          </cell>
        </row>
        <row r="3657">
          <cell r="A3657">
            <v>38825</v>
          </cell>
          <cell r="B3657">
            <v>1.2197</v>
          </cell>
        </row>
        <row r="3658">
          <cell r="A3658">
            <v>38824</v>
          </cell>
          <cell r="B3658">
            <v>1.2107000000000001</v>
          </cell>
        </row>
        <row r="3659">
          <cell r="A3659">
            <v>38823</v>
          </cell>
          <cell r="B3659">
            <v>1.2104999999999999</v>
          </cell>
        </row>
        <row r="3660">
          <cell r="A3660">
            <v>38822</v>
          </cell>
          <cell r="B3660">
            <v>1.2109000000000001</v>
          </cell>
        </row>
        <row r="3661">
          <cell r="A3661">
            <v>38821</v>
          </cell>
          <cell r="B3661">
            <v>1.2103999999999999</v>
          </cell>
        </row>
        <row r="3662">
          <cell r="A3662">
            <v>38820</v>
          </cell>
          <cell r="B3662">
            <v>1.2136</v>
          </cell>
        </row>
        <row r="3663">
          <cell r="A3663">
            <v>38819</v>
          </cell>
          <cell r="B3663">
            <v>1.2118</v>
          </cell>
        </row>
        <row r="3664">
          <cell r="A3664">
            <v>38818</v>
          </cell>
          <cell r="B3664">
            <v>1.2105999999999999</v>
          </cell>
        </row>
        <row r="3665">
          <cell r="A3665">
            <v>38817</v>
          </cell>
          <cell r="B3665">
            <v>1.2088000000000001</v>
          </cell>
        </row>
        <row r="3666">
          <cell r="A3666">
            <v>38816</v>
          </cell>
          <cell r="B3666">
            <v>1.2087000000000001</v>
          </cell>
        </row>
        <row r="3667">
          <cell r="A3667">
            <v>38815</v>
          </cell>
          <cell r="B3667">
            <v>1.2176</v>
          </cell>
        </row>
        <row r="3668">
          <cell r="A3668">
            <v>38814</v>
          </cell>
          <cell r="B3668">
            <v>1.2271000000000001</v>
          </cell>
        </row>
        <row r="3669">
          <cell r="A3669">
            <v>38813</v>
          </cell>
          <cell r="B3669">
            <v>1.2269000000000001</v>
          </cell>
        </row>
        <row r="3670">
          <cell r="A3670">
            <v>38812</v>
          </cell>
          <cell r="B3670">
            <v>1.2181</v>
          </cell>
        </row>
        <row r="3671">
          <cell r="A3671">
            <v>38811</v>
          </cell>
          <cell r="B3671">
            <v>1.2088000000000001</v>
          </cell>
        </row>
        <row r="3672">
          <cell r="A3672">
            <v>38810</v>
          </cell>
          <cell r="B3672">
            <v>1.2113</v>
          </cell>
        </row>
        <row r="3673">
          <cell r="A3673">
            <v>38809</v>
          </cell>
          <cell r="B3673">
            <v>1.2113</v>
          </cell>
        </row>
        <row r="3674">
          <cell r="A3674">
            <v>38808</v>
          </cell>
          <cell r="B3674">
            <v>1.2135</v>
          </cell>
        </row>
        <row r="3675">
          <cell r="A3675">
            <v>38807</v>
          </cell>
          <cell r="B3675">
            <v>1.2075</v>
          </cell>
        </row>
        <row r="3676">
          <cell r="A3676">
            <v>38806</v>
          </cell>
          <cell r="B3676">
            <v>1.2009000000000001</v>
          </cell>
        </row>
        <row r="3677">
          <cell r="A3677">
            <v>38805</v>
          </cell>
          <cell r="B3677">
            <v>1.2039</v>
          </cell>
        </row>
        <row r="3678">
          <cell r="A3678">
            <v>38804</v>
          </cell>
          <cell r="B3678">
            <v>1.2030000000000001</v>
          </cell>
        </row>
        <row r="3679">
          <cell r="A3679">
            <v>38803</v>
          </cell>
          <cell r="B3679">
            <v>1.2031000000000001</v>
          </cell>
        </row>
        <row r="3680">
          <cell r="A3680">
            <v>38802</v>
          </cell>
          <cell r="B3680">
            <v>1.2031000000000001</v>
          </cell>
        </row>
        <row r="3681">
          <cell r="A3681">
            <v>38801</v>
          </cell>
          <cell r="B3681">
            <v>1.1980999999999999</v>
          </cell>
        </row>
        <row r="3682">
          <cell r="A3682">
            <v>38800</v>
          </cell>
          <cell r="B3682">
            <v>1.2045999999999999</v>
          </cell>
        </row>
        <row r="3683">
          <cell r="A3683">
            <v>38799</v>
          </cell>
          <cell r="B3683">
            <v>1.2088000000000001</v>
          </cell>
        </row>
        <row r="3684">
          <cell r="A3684">
            <v>38798</v>
          </cell>
          <cell r="B3684">
            <v>1.2133</v>
          </cell>
        </row>
        <row r="3685">
          <cell r="A3685">
            <v>38797</v>
          </cell>
          <cell r="B3685">
            <v>1.2174</v>
          </cell>
        </row>
        <row r="3686">
          <cell r="A3686">
            <v>38796</v>
          </cell>
          <cell r="B3686">
            <v>1.2183999999999999</v>
          </cell>
        </row>
        <row r="3687">
          <cell r="A3687">
            <v>38795</v>
          </cell>
          <cell r="B3687">
            <v>1.2183999999999999</v>
          </cell>
        </row>
        <row r="3688">
          <cell r="A3688">
            <v>38794</v>
          </cell>
          <cell r="B3688">
            <v>1.2175</v>
          </cell>
        </row>
        <row r="3689">
          <cell r="A3689">
            <v>38793</v>
          </cell>
          <cell r="B3689">
            <v>1.2088000000000001</v>
          </cell>
        </row>
        <row r="3690">
          <cell r="A3690">
            <v>38792</v>
          </cell>
          <cell r="B3690">
            <v>1.2028000000000001</v>
          </cell>
        </row>
        <row r="3691">
          <cell r="A3691">
            <v>38791</v>
          </cell>
          <cell r="B3691">
            <v>1.1974</v>
          </cell>
        </row>
        <row r="3692">
          <cell r="A3692">
            <v>38790</v>
          </cell>
          <cell r="B3692">
            <v>1.1932</v>
          </cell>
        </row>
        <row r="3693">
          <cell r="A3693">
            <v>38789</v>
          </cell>
          <cell r="B3693">
            <v>1.1901999999999999</v>
          </cell>
        </row>
        <row r="3694">
          <cell r="A3694">
            <v>38788</v>
          </cell>
          <cell r="B3694">
            <v>1.1902999999999999</v>
          </cell>
        </row>
        <row r="3695">
          <cell r="A3695">
            <v>38787</v>
          </cell>
          <cell r="B3695">
            <v>1.1903999999999999</v>
          </cell>
        </row>
        <row r="3696">
          <cell r="A3696">
            <v>38786</v>
          </cell>
          <cell r="B3696">
            <v>1.1926000000000001</v>
          </cell>
        </row>
        <row r="3697">
          <cell r="A3697">
            <v>38785</v>
          </cell>
          <cell r="B3697">
            <v>1.1903999999999999</v>
          </cell>
        </row>
        <row r="3698">
          <cell r="A3698">
            <v>38784</v>
          </cell>
          <cell r="B3698">
            <v>1.1950000000000001</v>
          </cell>
        </row>
        <row r="3699">
          <cell r="A3699">
            <v>38783</v>
          </cell>
          <cell r="B3699">
            <v>1.2044999999999999</v>
          </cell>
        </row>
        <row r="3700">
          <cell r="A3700">
            <v>38782</v>
          </cell>
          <cell r="B3700">
            <v>1.2043999999999999</v>
          </cell>
        </row>
        <row r="3701">
          <cell r="A3701">
            <v>38781</v>
          </cell>
          <cell r="B3701">
            <v>1.2042999999999999</v>
          </cell>
        </row>
        <row r="3702">
          <cell r="A3702">
            <v>38780</v>
          </cell>
          <cell r="B3702">
            <v>1.2024999999999999</v>
          </cell>
        </row>
        <row r="3703">
          <cell r="A3703">
            <v>38779</v>
          </cell>
          <cell r="B3703">
            <v>1.1942999999999999</v>
          </cell>
        </row>
        <row r="3704">
          <cell r="A3704">
            <v>38778</v>
          </cell>
          <cell r="B3704">
            <v>1.1933</v>
          </cell>
        </row>
        <row r="3705">
          <cell r="A3705">
            <v>38777</v>
          </cell>
          <cell r="B3705">
            <v>1.1873</v>
          </cell>
        </row>
        <row r="3706">
          <cell r="A3706">
            <v>38776</v>
          </cell>
          <cell r="B3706">
            <v>1.1855</v>
          </cell>
        </row>
        <row r="3707">
          <cell r="A3707">
            <v>38775</v>
          </cell>
          <cell r="B3707">
            <v>1.1872</v>
          </cell>
        </row>
        <row r="3708">
          <cell r="A3708">
            <v>38774</v>
          </cell>
          <cell r="B3708">
            <v>1.1872</v>
          </cell>
        </row>
        <row r="3709">
          <cell r="A3709">
            <v>38773</v>
          </cell>
          <cell r="B3709">
            <v>1.1904999999999999</v>
          </cell>
        </row>
        <row r="3710">
          <cell r="A3710">
            <v>38772</v>
          </cell>
          <cell r="B3710">
            <v>1.1919999999999999</v>
          </cell>
        </row>
        <row r="3711">
          <cell r="A3711">
            <v>38771</v>
          </cell>
          <cell r="B3711">
            <v>1.1904999999999999</v>
          </cell>
        </row>
        <row r="3712">
          <cell r="A3712">
            <v>38770</v>
          </cell>
          <cell r="B3712">
            <v>1.1919</v>
          </cell>
        </row>
        <row r="3713">
          <cell r="A3713">
            <v>38769</v>
          </cell>
          <cell r="B3713">
            <v>1.1944999999999999</v>
          </cell>
        </row>
        <row r="3714">
          <cell r="A3714">
            <v>38768</v>
          </cell>
          <cell r="B3714">
            <v>1.1924999999999999</v>
          </cell>
        </row>
        <row r="3715">
          <cell r="A3715">
            <v>38767</v>
          </cell>
          <cell r="B3715">
            <v>1.1927000000000001</v>
          </cell>
        </row>
        <row r="3716">
          <cell r="A3716">
            <v>38766</v>
          </cell>
          <cell r="B3716">
            <v>1.1892</v>
          </cell>
        </row>
        <row r="3717">
          <cell r="A3717">
            <v>38765</v>
          </cell>
          <cell r="B3717">
            <v>1.1879</v>
          </cell>
        </row>
        <row r="3718">
          <cell r="A3718">
            <v>38764</v>
          </cell>
          <cell r="B3718">
            <v>1.1911</v>
          </cell>
        </row>
        <row r="3719">
          <cell r="A3719">
            <v>38763</v>
          </cell>
          <cell r="B3719">
            <v>1.1900999999999999</v>
          </cell>
        </row>
        <row r="3720">
          <cell r="A3720">
            <v>38762</v>
          </cell>
          <cell r="B3720">
            <v>1.1896</v>
          </cell>
        </row>
        <row r="3721">
          <cell r="A3721">
            <v>38761</v>
          </cell>
          <cell r="B3721">
            <v>1.1900999999999999</v>
          </cell>
        </row>
        <row r="3722">
          <cell r="A3722">
            <v>38760</v>
          </cell>
          <cell r="B3722">
            <v>1.1900999999999999</v>
          </cell>
        </row>
        <row r="3723">
          <cell r="A3723">
            <v>38759</v>
          </cell>
          <cell r="B3723">
            <v>1.1970000000000001</v>
          </cell>
        </row>
        <row r="3724">
          <cell r="A3724">
            <v>38758</v>
          </cell>
          <cell r="B3724">
            <v>1.1969000000000001</v>
          </cell>
        </row>
        <row r="3725">
          <cell r="A3725">
            <v>38757</v>
          </cell>
          <cell r="B3725">
            <v>1.1966000000000001</v>
          </cell>
        </row>
        <row r="3726">
          <cell r="A3726">
            <v>38756</v>
          </cell>
          <cell r="B3726">
            <v>1.1973</v>
          </cell>
        </row>
        <row r="3727">
          <cell r="A3727">
            <v>38755</v>
          </cell>
          <cell r="B3727">
            <v>1.2</v>
          </cell>
        </row>
        <row r="3728">
          <cell r="A3728">
            <v>38754</v>
          </cell>
          <cell r="B3728">
            <v>1.2019</v>
          </cell>
        </row>
        <row r="3729">
          <cell r="A3729">
            <v>38753</v>
          </cell>
          <cell r="B3729">
            <v>1.2025999999999999</v>
          </cell>
        </row>
        <row r="3730">
          <cell r="A3730">
            <v>38752</v>
          </cell>
          <cell r="B3730">
            <v>1.2064999999999999</v>
          </cell>
        </row>
        <row r="3731">
          <cell r="A3731">
            <v>38751</v>
          </cell>
          <cell r="B3731">
            <v>1.2069000000000001</v>
          </cell>
        </row>
        <row r="3732">
          <cell r="A3732">
            <v>38750</v>
          </cell>
          <cell r="B3732">
            <v>1.2124999999999999</v>
          </cell>
        </row>
        <row r="3733">
          <cell r="A3733">
            <v>38749</v>
          </cell>
          <cell r="B3733">
            <v>1.2110000000000001</v>
          </cell>
        </row>
        <row r="3734">
          <cell r="A3734">
            <v>38748</v>
          </cell>
          <cell r="B3734">
            <v>1.2093</v>
          </cell>
        </row>
        <row r="3735">
          <cell r="A3735">
            <v>38747</v>
          </cell>
          <cell r="B3735">
            <v>1.2094</v>
          </cell>
        </row>
        <row r="3736">
          <cell r="A3736">
            <v>38746</v>
          </cell>
          <cell r="B3736">
            <v>1.2094</v>
          </cell>
        </row>
        <row r="3737">
          <cell r="A3737">
            <v>38745</v>
          </cell>
          <cell r="B3737">
            <v>1.2196</v>
          </cell>
        </row>
        <row r="3738">
          <cell r="A3738">
            <v>38744</v>
          </cell>
          <cell r="B3738">
            <v>1.2249000000000001</v>
          </cell>
        </row>
        <row r="3739">
          <cell r="A3739">
            <v>38743</v>
          </cell>
          <cell r="B3739">
            <v>1.2276</v>
          </cell>
        </row>
        <row r="3740">
          <cell r="A3740">
            <v>38742</v>
          </cell>
          <cell r="B3740">
            <v>1.2286999999999999</v>
          </cell>
        </row>
        <row r="3741">
          <cell r="A3741">
            <v>38741</v>
          </cell>
          <cell r="B3741">
            <v>1.2237</v>
          </cell>
        </row>
        <row r="3742">
          <cell r="A3742">
            <v>38740</v>
          </cell>
          <cell r="B3742">
            <v>1.2129000000000001</v>
          </cell>
        </row>
        <row r="3743">
          <cell r="A3743">
            <v>38739</v>
          </cell>
          <cell r="B3743">
            <v>1.2129000000000001</v>
          </cell>
        </row>
        <row r="3744">
          <cell r="A3744">
            <v>38738</v>
          </cell>
          <cell r="B3744">
            <v>1.2087000000000001</v>
          </cell>
        </row>
        <row r="3745">
          <cell r="A3745">
            <v>38737</v>
          </cell>
          <cell r="B3745">
            <v>1.2094</v>
          </cell>
        </row>
        <row r="3746">
          <cell r="A3746">
            <v>38736</v>
          </cell>
          <cell r="B3746">
            <v>1.2105999999999999</v>
          </cell>
        </row>
        <row r="3747">
          <cell r="A3747">
            <v>38735</v>
          </cell>
          <cell r="B3747">
            <v>1.2099</v>
          </cell>
        </row>
        <row r="3748">
          <cell r="A3748">
            <v>38734</v>
          </cell>
          <cell r="B3748">
            <v>1.2129000000000001</v>
          </cell>
        </row>
        <row r="3749">
          <cell r="A3749">
            <v>38733</v>
          </cell>
          <cell r="B3749">
            <v>1.2138</v>
          </cell>
        </row>
        <row r="3750">
          <cell r="A3750">
            <v>38732</v>
          </cell>
          <cell r="B3750">
            <v>1.2138</v>
          </cell>
        </row>
        <row r="3751">
          <cell r="A3751">
            <v>38731</v>
          </cell>
          <cell r="B3751">
            <v>1.206</v>
          </cell>
        </row>
        <row r="3752">
          <cell r="A3752">
            <v>38730</v>
          </cell>
          <cell r="B3752">
            <v>1.2112000000000001</v>
          </cell>
        </row>
        <row r="3753">
          <cell r="A3753">
            <v>38729</v>
          </cell>
          <cell r="B3753">
            <v>1.2081</v>
          </cell>
        </row>
        <row r="3754">
          <cell r="A3754">
            <v>38728</v>
          </cell>
          <cell r="B3754">
            <v>1.2073</v>
          </cell>
        </row>
        <row r="3755">
          <cell r="A3755">
            <v>38727</v>
          </cell>
          <cell r="B3755">
            <v>1.2109000000000001</v>
          </cell>
        </row>
        <row r="3756">
          <cell r="A3756">
            <v>38726</v>
          </cell>
          <cell r="B3756">
            <v>1.2146999999999999</v>
          </cell>
        </row>
        <row r="3757">
          <cell r="A3757">
            <v>38725</v>
          </cell>
          <cell r="B3757">
            <v>1.2146999999999999</v>
          </cell>
        </row>
        <row r="3758">
          <cell r="A3758">
            <v>38724</v>
          </cell>
          <cell r="B3758">
            <v>1.2110000000000001</v>
          </cell>
        </row>
        <row r="3759">
          <cell r="A3759">
            <v>38723</v>
          </cell>
          <cell r="B3759">
            <v>1.21</v>
          </cell>
        </row>
        <row r="3760">
          <cell r="A3760">
            <v>38722</v>
          </cell>
          <cell r="B3760">
            <v>1.1879999999999999</v>
          </cell>
        </row>
        <row r="3761">
          <cell r="A3761">
            <v>38721</v>
          </cell>
          <cell r="B3761">
            <v>1.1833</v>
          </cell>
        </row>
        <row r="3762">
          <cell r="A3762">
            <v>38720</v>
          </cell>
          <cell r="B3762">
            <v>1.1842999999999999</v>
          </cell>
        </row>
        <row r="3763">
          <cell r="A3763">
            <v>38719</v>
          </cell>
          <cell r="B3763">
            <v>1.1841999999999999</v>
          </cell>
        </row>
        <row r="3764">
          <cell r="A3764">
            <v>38718</v>
          </cell>
          <cell r="B3764">
            <v>1.1839999999999999</v>
          </cell>
        </row>
        <row r="3765">
          <cell r="A3765">
            <v>38717</v>
          </cell>
          <cell r="B3765">
            <v>1.1842999999999999</v>
          </cell>
        </row>
        <row r="3766">
          <cell r="A3766">
            <v>38716</v>
          </cell>
          <cell r="B3766">
            <v>1.1871</v>
          </cell>
        </row>
        <row r="3767">
          <cell r="A3767">
            <v>38715</v>
          </cell>
          <cell r="B3767">
            <v>1.1849000000000001</v>
          </cell>
        </row>
        <row r="3768">
          <cell r="A3768">
            <v>38714</v>
          </cell>
          <cell r="B3768">
            <v>1.1853</v>
          </cell>
        </row>
        <row r="3769">
          <cell r="A3769">
            <v>38713</v>
          </cell>
          <cell r="B3769">
            <v>1.1862999999999999</v>
          </cell>
        </row>
        <row r="3770">
          <cell r="A3770">
            <v>38712</v>
          </cell>
          <cell r="B3770">
            <v>1.1863999999999999</v>
          </cell>
        </row>
        <row r="3771">
          <cell r="A3771">
            <v>38711</v>
          </cell>
          <cell r="B3771">
            <v>1.1868000000000001</v>
          </cell>
        </row>
        <row r="3772">
          <cell r="A3772">
            <v>38710</v>
          </cell>
          <cell r="B3772">
            <v>1.1838</v>
          </cell>
        </row>
        <row r="3773">
          <cell r="A3773">
            <v>38709</v>
          </cell>
          <cell r="B3773">
            <v>1.1861999999999999</v>
          </cell>
        </row>
        <row r="3774">
          <cell r="A3774">
            <v>38708</v>
          </cell>
          <cell r="B3774">
            <v>1.1964999999999999</v>
          </cell>
        </row>
        <row r="3775">
          <cell r="A3775">
            <v>38707</v>
          </cell>
          <cell r="B3775">
            <v>1.2010000000000001</v>
          </cell>
        </row>
        <row r="3776">
          <cell r="A3776">
            <v>38706</v>
          </cell>
          <cell r="B3776">
            <v>1.2007000000000001</v>
          </cell>
        </row>
        <row r="3777">
          <cell r="A3777">
            <v>38705</v>
          </cell>
          <cell r="B3777">
            <v>1.2008000000000001</v>
          </cell>
        </row>
        <row r="3778">
          <cell r="A3778">
            <v>38704</v>
          </cell>
          <cell r="B3778">
            <v>1.1978</v>
          </cell>
        </row>
        <row r="3779">
          <cell r="A3779">
            <v>38703</v>
          </cell>
          <cell r="B3779">
            <v>1.1993</v>
          </cell>
        </row>
        <row r="3780">
          <cell r="A3780">
            <v>38702</v>
          </cell>
          <cell r="B3780">
            <v>1.1999</v>
          </cell>
        </row>
        <row r="3781">
          <cell r="A3781">
            <v>38701</v>
          </cell>
          <cell r="B3781">
            <v>1.1942999999999999</v>
          </cell>
        </row>
        <row r="3782">
          <cell r="A3782">
            <v>38700</v>
          </cell>
          <cell r="B3782">
            <v>1.1860999999999999</v>
          </cell>
        </row>
        <row r="3783">
          <cell r="A3783">
            <v>38699</v>
          </cell>
          <cell r="B3783">
            <v>1.1807000000000001</v>
          </cell>
        </row>
        <row r="3784">
          <cell r="A3784">
            <v>38698</v>
          </cell>
          <cell r="B3784">
            <v>1.1808000000000001</v>
          </cell>
        </row>
        <row r="3785">
          <cell r="A3785">
            <v>38697</v>
          </cell>
          <cell r="B3785">
            <v>1.1806000000000001</v>
          </cell>
        </row>
        <row r="3786">
          <cell r="A3786">
            <v>38696</v>
          </cell>
          <cell r="B3786">
            <v>1.1752</v>
          </cell>
        </row>
        <row r="3787">
          <cell r="A3787">
            <v>38695</v>
          </cell>
          <cell r="B3787">
            <v>1.1754</v>
          </cell>
        </row>
        <row r="3788">
          <cell r="A3788">
            <v>38694</v>
          </cell>
          <cell r="B3788">
            <v>1.1783999999999999</v>
          </cell>
        </row>
        <row r="3789">
          <cell r="A3789">
            <v>38693</v>
          </cell>
          <cell r="B3789">
            <v>1.1722999999999999</v>
          </cell>
        </row>
        <row r="3790">
          <cell r="A3790">
            <v>38692</v>
          </cell>
          <cell r="B3790">
            <v>1.1713</v>
          </cell>
        </row>
        <row r="3791">
          <cell r="A3791">
            <v>38691</v>
          </cell>
          <cell r="B3791">
            <v>1.1713</v>
          </cell>
        </row>
        <row r="3792">
          <cell r="A3792">
            <v>38690</v>
          </cell>
          <cell r="B3792">
            <v>1.1718999999999999</v>
          </cell>
        </row>
        <row r="3793">
          <cell r="A3793">
            <v>38689</v>
          </cell>
          <cell r="B3793">
            <v>1.1767000000000001</v>
          </cell>
        </row>
        <row r="3794">
          <cell r="A3794">
            <v>38688</v>
          </cell>
          <cell r="B3794">
            <v>1.1779999999999999</v>
          </cell>
        </row>
        <row r="3795">
          <cell r="A3795">
            <v>38687</v>
          </cell>
          <cell r="B3795">
            <v>1.1818</v>
          </cell>
        </row>
        <row r="3796">
          <cell r="A3796">
            <v>38686</v>
          </cell>
          <cell r="B3796">
            <v>1.1718999999999999</v>
          </cell>
        </row>
        <row r="3797">
          <cell r="A3797">
            <v>38685</v>
          </cell>
          <cell r="B3797">
            <v>1.1718</v>
          </cell>
        </row>
        <row r="3798">
          <cell r="A3798">
            <v>38684</v>
          </cell>
          <cell r="B3798">
            <v>1.1718999999999999</v>
          </cell>
        </row>
        <row r="3799">
          <cell r="A3799">
            <v>38683</v>
          </cell>
          <cell r="B3799">
            <v>1.1760999999999999</v>
          </cell>
        </row>
        <row r="3800">
          <cell r="A3800">
            <v>38682</v>
          </cell>
          <cell r="B3800">
            <v>1.1724000000000001</v>
          </cell>
        </row>
        <row r="3801">
          <cell r="A3801">
            <v>38681</v>
          </cell>
          <cell r="B3801">
            <v>1.1786000000000001</v>
          </cell>
        </row>
        <row r="3802">
          <cell r="A3802">
            <v>38680</v>
          </cell>
          <cell r="B3802">
            <v>1.1817</v>
          </cell>
        </row>
        <row r="3803">
          <cell r="A3803">
            <v>38679</v>
          </cell>
          <cell r="B3803">
            <v>1.1811</v>
          </cell>
        </row>
        <row r="3804">
          <cell r="A3804">
            <v>38678</v>
          </cell>
          <cell r="B3804">
            <v>1.1724000000000001</v>
          </cell>
        </row>
        <row r="3805">
          <cell r="A3805">
            <v>38677</v>
          </cell>
          <cell r="B3805">
            <v>1.1775</v>
          </cell>
        </row>
        <row r="3806">
          <cell r="A3806">
            <v>38676</v>
          </cell>
          <cell r="B3806">
            <v>1.1773</v>
          </cell>
        </row>
        <row r="3807">
          <cell r="A3807">
            <v>38675</v>
          </cell>
          <cell r="B3807">
            <v>1.1767000000000001</v>
          </cell>
        </row>
        <row r="3808">
          <cell r="A3808">
            <v>38674</v>
          </cell>
          <cell r="B3808">
            <v>1.1755</v>
          </cell>
        </row>
        <row r="3809">
          <cell r="A3809">
            <v>38673</v>
          </cell>
          <cell r="B3809">
            <v>1.1672</v>
          </cell>
        </row>
        <row r="3810">
          <cell r="A3810">
            <v>38672</v>
          </cell>
          <cell r="B3810">
            <v>1.1724000000000001</v>
          </cell>
        </row>
        <row r="3811">
          <cell r="A3811">
            <v>38671</v>
          </cell>
          <cell r="B3811">
            <v>1.1693</v>
          </cell>
        </row>
        <row r="3812">
          <cell r="A3812">
            <v>38670</v>
          </cell>
          <cell r="B3812">
            <v>1.1715</v>
          </cell>
        </row>
        <row r="3813">
          <cell r="A3813">
            <v>38669</v>
          </cell>
          <cell r="B3813">
            <v>1.1735</v>
          </cell>
        </row>
        <row r="3814">
          <cell r="A3814">
            <v>38668</v>
          </cell>
          <cell r="B3814">
            <v>1.1729000000000001</v>
          </cell>
        </row>
        <row r="3815">
          <cell r="A3815">
            <v>38667</v>
          </cell>
          <cell r="B3815">
            <v>1.1685000000000001</v>
          </cell>
        </row>
        <row r="3816">
          <cell r="A3816">
            <v>38666</v>
          </cell>
          <cell r="B3816">
            <v>1.1768000000000001</v>
          </cell>
        </row>
        <row r="3817">
          <cell r="A3817">
            <v>38665</v>
          </cell>
          <cell r="B3817">
            <v>1.1778</v>
          </cell>
        </row>
        <row r="3818">
          <cell r="A3818">
            <v>38664</v>
          </cell>
          <cell r="B3818">
            <v>1.1808000000000001</v>
          </cell>
        </row>
        <row r="3819">
          <cell r="A3819">
            <v>38663</v>
          </cell>
          <cell r="B3819">
            <v>1.181</v>
          </cell>
        </row>
        <row r="3820">
          <cell r="A3820">
            <v>38662</v>
          </cell>
          <cell r="B3820">
            <v>1.181</v>
          </cell>
        </row>
        <row r="3821">
          <cell r="A3821">
            <v>38661</v>
          </cell>
          <cell r="B3821">
            <v>1.1821999999999999</v>
          </cell>
        </row>
        <row r="3822">
          <cell r="A3822">
            <v>38660</v>
          </cell>
          <cell r="B3822">
            <v>1.1941999999999999</v>
          </cell>
        </row>
        <row r="3823">
          <cell r="A3823">
            <v>38659</v>
          </cell>
          <cell r="B3823">
            <v>1.2069000000000001</v>
          </cell>
        </row>
        <row r="3824">
          <cell r="A3824">
            <v>38658</v>
          </cell>
          <cell r="B3824">
            <v>1.2012</v>
          </cell>
        </row>
        <row r="3825">
          <cell r="A3825">
            <v>38657</v>
          </cell>
          <cell r="B3825">
            <v>1.2062999999999999</v>
          </cell>
        </row>
        <row r="3826">
          <cell r="A3826">
            <v>38656</v>
          </cell>
          <cell r="B3826">
            <v>1.2059</v>
          </cell>
        </row>
        <row r="3827">
          <cell r="A3827">
            <v>38655</v>
          </cell>
          <cell r="B3827">
            <v>1.2061999999999999</v>
          </cell>
        </row>
        <row r="3828">
          <cell r="A3828">
            <v>38654</v>
          </cell>
          <cell r="B3828">
            <v>1.2064999999999999</v>
          </cell>
        </row>
        <row r="3829">
          <cell r="A3829">
            <v>38653</v>
          </cell>
          <cell r="B3829">
            <v>1.2137</v>
          </cell>
        </row>
        <row r="3830">
          <cell r="A3830">
            <v>38652</v>
          </cell>
          <cell r="B3830">
            <v>1.2067000000000001</v>
          </cell>
        </row>
        <row r="3831">
          <cell r="A3831">
            <v>38651</v>
          </cell>
          <cell r="B3831">
            <v>1.2094</v>
          </cell>
        </row>
        <row r="3832">
          <cell r="A3832">
            <v>38650</v>
          </cell>
          <cell r="B3832">
            <v>1.198</v>
          </cell>
        </row>
        <row r="3833">
          <cell r="A3833">
            <v>38649</v>
          </cell>
          <cell r="B3833">
            <v>1.1938</v>
          </cell>
        </row>
        <row r="3834">
          <cell r="A3834">
            <v>38648</v>
          </cell>
          <cell r="B3834">
            <v>1.1951000000000001</v>
          </cell>
        </row>
        <row r="3835">
          <cell r="A3835">
            <v>38647</v>
          </cell>
          <cell r="B3835">
            <v>1.1948000000000001</v>
          </cell>
        </row>
        <row r="3836">
          <cell r="A3836">
            <v>38646</v>
          </cell>
          <cell r="B3836">
            <v>1.2013</v>
          </cell>
        </row>
        <row r="3837">
          <cell r="A3837">
            <v>38645</v>
          </cell>
          <cell r="B3837">
            <v>1.2000999999999999</v>
          </cell>
        </row>
        <row r="3838">
          <cell r="A3838">
            <v>38644</v>
          </cell>
          <cell r="B3838">
            <v>1.196</v>
          </cell>
        </row>
        <row r="3839">
          <cell r="A3839">
            <v>38643</v>
          </cell>
          <cell r="B3839">
            <v>1.2024999999999999</v>
          </cell>
        </row>
        <row r="3840">
          <cell r="A3840">
            <v>38642</v>
          </cell>
          <cell r="B3840">
            <v>1.2077</v>
          </cell>
        </row>
        <row r="3841">
          <cell r="A3841">
            <v>38641</v>
          </cell>
          <cell r="B3841">
            <v>1.2074</v>
          </cell>
        </row>
        <row r="3842">
          <cell r="A3842">
            <v>38640</v>
          </cell>
          <cell r="B3842">
            <v>1.2083999999999999</v>
          </cell>
        </row>
        <row r="3843">
          <cell r="A3843">
            <v>38639</v>
          </cell>
          <cell r="B3843">
            <v>1.2033</v>
          </cell>
        </row>
        <row r="3844">
          <cell r="A3844">
            <v>38638</v>
          </cell>
          <cell r="B3844">
            <v>1.2023999999999999</v>
          </cell>
        </row>
        <row r="3845">
          <cell r="A3845">
            <v>38637</v>
          </cell>
          <cell r="B3845">
            <v>1.1991000000000001</v>
          </cell>
        </row>
        <row r="3846">
          <cell r="A3846">
            <v>38636</v>
          </cell>
          <cell r="B3846">
            <v>1.2062999999999999</v>
          </cell>
        </row>
        <row r="3847">
          <cell r="A3847">
            <v>38635</v>
          </cell>
          <cell r="B3847">
            <v>1.2111000000000001</v>
          </cell>
        </row>
        <row r="3848">
          <cell r="A3848">
            <v>38634</v>
          </cell>
          <cell r="B3848">
            <v>1.2112000000000001</v>
          </cell>
        </row>
        <row r="3849">
          <cell r="A3849">
            <v>38633</v>
          </cell>
          <cell r="B3849">
            <v>1.2123999999999999</v>
          </cell>
        </row>
        <row r="3850">
          <cell r="A3850">
            <v>38632</v>
          </cell>
          <cell r="B3850">
            <v>1.2179</v>
          </cell>
        </row>
        <row r="3851">
          <cell r="A3851">
            <v>38631</v>
          </cell>
          <cell r="B3851">
            <v>1.1961999999999999</v>
          </cell>
        </row>
        <row r="3852">
          <cell r="A3852">
            <v>38630</v>
          </cell>
          <cell r="B3852">
            <v>1.1919999999999999</v>
          </cell>
        </row>
        <row r="3853">
          <cell r="A3853">
            <v>38629</v>
          </cell>
          <cell r="B3853">
            <v>1.1915</v>
          </cell>
        </row>
        <row r="3854">
          <cell r="A3854">
            <v>38628</v>
          </cell>
          <cell r="B3854">
            <v>1.2024999999999999</v>
          </cell>
        </row>
        <row r="3855">
          <cell r="A3855">
            <v>38627</v>
          </cell>
          <cell r="B3855">
            <v>1.2024999999999999</v>
          </cell>
        </row>
        <row r="3856">
          <cell r="A3856">
            <v>38626</v>
          </cell>
          <cell r="B3856">
            <v>1.2019</v>
          </cell>
        </row>
        <row r="3857">
          <cell r="A3857">
            <v>38625</v>
          </cell>
          <cell r="B3857">
            <v>1.2042999999999999</v>
          </cell>
        </row>
        <row r="3858">
          <cell r="A3858">
            <v>38624</v>
          </cell>
          <cell r="B3858">
            <v>1.2036</v>
          </cell>
        </row>
        <row r="3859">
          <cell r="A3859">
            <v>38623</v>
          </cell>
          <cell r="B3859">
            <v>1.2012</v>
          </cell>
        </row>
        <row r="3860">
          <cell r="A3860">
            <v>38622</v>
          </cell>
          <cell r="B3860">
            <v>1.2071000000000001</v>
          </cell>
        </row>
        <row r="3861">
          <cell r="A3861">
            <v>38621</v>
          </cell>
          <cell r="B3861">
            <v>1.2038</v>
          </cell>
        </row>
        <row r="3862">
          <cell r="A3862">
            <v>38620</v>
          </cell>
          <cell r="B3862">
            <v>1.2047000000000001</v>
          </cell>
        </row>
        <row r="3863">
          <cell r="A3863">
            <v>38619</v>
          </cell>
          <cell r="B3863">
            <v>1.2044999999999999</v>
          </cell>
        </row>
        <row r="3864">
          <cell r="A3864">
            <v>38618</v>
          </cell>
          <cell r="B3864">
            <v>1.2150000000000001</v>
          </cell>
        </row>
        <row r="3865">
          <cell r="A3865">
            <v>38617</v>
          </cell>
          <cell r="B3865">
            <v>1.2208000000000001</v>
          </cell>
        </row>
        <row r="3866">
          <cell r="A3866">
            <v>38616</v>
          </cell>
          <cell r="B3866">
            <v>1.2124999999999999</v>
          </cell>
        </row>
        <row r="3867">
          <cell r="A3867">
            <v>38615</v>
          </cell>
          <cell r="B3867">
            <v>1.2149000000000001</v>
          </cell>
        </row>
        <row r="3868">
          <cell r="A3868">
            <v>38614</v>
          </cell>
          <cell r="B3868">
            <v>1.2231000000000001</v>
          </cell>
        </row>
        <row r="3869">
          <cell r="A3869">
            <v>38613</v>
          </cell>
          <cell r="B3869">
            <v>1.2236</v>
          </cell>
        </row>
        <row r="3870">
          <cell r="A3870">
            <v>38612</v>
          </cell>
          <cell r="B3870">
            <v>1.2231000000000001</v>
          </cell>
        </row>
        <row r="3871">
          <cell r="A3871">
            <v>38611</v>
          </cell>
          <cell r="B3871">
            <v>1.2222999999999999</v>
          </cell>
        </row>
        <row r="3872">
          <cell r="A3872">
            <v>38610</v>
          </cell>
          <cell r="B3872">
            <v>1.228</v>
          </cell>
        </row>
        <row r="3873">
          <cell r="A3873">
            <v>38609</v>
          </cell>
          <cell r="B3873">
            <v>1.2269000000000001</v>
          </cell>
        </row>
        <row r="3874">
          <cell r="A3874">
            <v>38608</v>
          </cell>
          <cell r="B3874">
            <v>1.2282</v>
          </cell>
        </row>
        <row r="3875">
          <cell r="A3875">
            <v>38607</v>
          </cell>
          <cell r="B3875">
            <v>1.2413000000000001</v>
          </cell>
        </row>
        <row r="3876">
          <cell r="A3876">
            <v>38606</v>
          </cell>
          <cell r="B3876">
            <v>1.2403999999999999</v>
          </cell>
        </row>
        <row r="3877">
          <cell r="A3877">
            <v>38605</v>
          </cell>
          <cell r="B3877">
            <v>1.2412000000000001</v>
          </cell>
        </row>
        <row r="3878">
          <cell r="A3878">
            <v>38604</v>
          </cell>
          <cell r="B3878">
            <v>1.2399</v>
          </cell>
        </row>
        <row r="3879">
          <cell r="A3879">
            <v>38603</v>
          </cell>
          <cell r="B3879">
            <v>1.242</v>
          </cell>
        </row>
        <row r="3880">
          <cell r="A3880">
            <v>38602</v>
          </cell>
          <cell r="B3880">
            <v>1.2473000000000001</v>
          </cell>
        </row>
        <row r="3881">
          <cell r="A3881">
            <v>38601</v>
          </cell>
          <cell r="B3881">
            <v>1.2532000000000001</v>
          </cell>
        </row>
        <row r="3882">
          <cell r="A3882">
            <v>38600</v>
          </cell>
          <cell r="B3882">
            <v>1.2534000000000001</v>
          </cell>
        </row>
        <row r="3883">
          <cell r="A3883">
            <v>38599</v>
          </cell>
          <cell r="B3883">
            <v>1.2527999999999999</v>
          </cell>
        </row>
        <row r="3884">
          <cell r="A3884">
            <v>38598</v>
          </cell>
          <cell r="B3884">
            <v>1.2542</v>
          </cell>
        </row>
        <row r="3885">
          <cell r="A3885">
            <v>38597</v>
          </cell>
          <cell r="B3885">
            <v>1.2487999999999999</v>
          </cell>
        </row>
        <row r="3886">
          <cell r="A3886">
            <v>38596</v>
          </cell>
          <cell r="B3886">
            <v>1.2336</v>
          </cell>
        </row>
        <row r="3887">
          <cell r="A3887">
            <v>38595</v>
          </cell>
          <cell r="B3887">
            <v>1.2222</v>
          </cell>
        </row>
        <row r="3888">
          <cell r="A3888">
            <v>38594</v>
          </cell>
          <cell r="B3888">
            <v>1.2226999999999999</v>
          </cell>
        </row>
        <row r="3889">
          <cell r="A3889">
            <v>38593</v>
          </cell>
          <cell r="B3889">
            <v>1.2282</v>
          </cell>
        </row>
        <row r="3890">
          <cell r="A3890">
            <v>38592</v>
          </cell>
          <cell r="B3890">
            <v>1.2282</v>
          </cell>
        </row>
        <row r="3891">
          <cell r="A3891">
            <v>38591</v>
          </cell>
          <cell r="B3891">
            <v>1.2282</v>
          </cell>
        </row>
        <row r="3892">
          <cell r="A3892">
            <v>38590</v>
          </cell>
          <cell r="B3892">
            <v>1.2298</v>
          </cell>
        </row>
        <row r="3893">
          <cell r="A3893">
            <v>38589</v>
          </cell>
          <cell r="B3893">
            <v>1.2271000000000001</v>
          </cell>
        </row>
        <row r="3894">
          <cell r="A3894">
            <v>38588</v>
          </cell>
          <cell r="B3894">
            <v>1.2231000000000001</v>
          </cell>
        </row>
        <row r="3895">
          <cell r="A3895">
            <v>38587</v>
          </cell>
          <cell r="B3895">
            <v>1.2230000000000001</v>
          </cell>
        </row>
        <row r="3896">
          <cell r="A3896">
            <v>38586</v>
          </cell>
          <cell r="B3896">
            <v>1.2161</v>
          </cell>
        </row>
        <row r="3897">
          <cell r="A3897">
            <v>38585</v>
          </cell>
          <cell r="B3897">
            <v>1.2150000000000001</v>
          </cell>
        </row>
        <row r="3898">
          <cell r="A3898">
            <v>38584</v>
          </cell>
          <cell r="B3898">
            <v>1.2161999999999999</v>
          </cell>
        </row>
        <row r="3899">
          <cell r="A3899">
            <v>38583</v>
          </cell>
          <cell r="B3899">
            <v>1.218</v>
          </cell>
        </row>
        <row r="3900">
          <cell r="A3900">
            <v>38582</v>
          </cell>
          <cell r="B3900">
            <v>1.2265999999999999</v>
          </cell>
        </row>
        <row r="3901">
          <cell r="A3901">
            <v>38581</v>
          </cell>
          <cell r="B3901">
            <v>1.2358</v>
          </cell>
        </row>
        <row r="3902">
          <cell r="A3902">
            <v>38580</v>
          </cell>
          <cell r="B3902">
            <v>1.2364999999999999</v>
          </cell>
        </row>
        <row r="3903">
          <cell r="A3903">
            <v>38579</v>
          </cell>
          <cell r="B3903">
            <v>1.2445999999999999</v>
          </cell>
        </row>
        <row r="3904">
          <cell r="A3904">
            <v>38578</v>
          </cell>
          <cell r="B3904">
            <v>1.2439</v>
          </cell>
        </row>
        <row r="3905">
          <cell r="A3905">
            <v>38577</v>
          </cell>
          <cell r="B3905">
            <v>1.2437</v>
          </cell>
        </row>
        <row r="3906">
          <cell r="A3906">
            <v>38576</v>
          </cell>
          <cell r="B3906">
            <v>1.2463</v>
          </cell>
        </row>
        <row r="3907">
          <cell r="A3907">
            <v>38575</v>
          </cell>
          <cell r="B3907">
            <v>1.2369000000000001</v>
          </cell>
        </row>
        <row r="3908">
          <cell r="A3908">
            <v>38574</v>
          </cell>
          <cell r="B3908">
            <v>1.2365999999999999</v>
          </cell>
        </row>
        <row r="3909">
          <cell r="A3909">
            <v>38573</v>
          </cell>
          <cell r="B3909">
            <v>1.2350000000000001</v>
          </cell>
        </row>
        <row r="3910">
          <cell r="A3910">
            <v>38572</v>
          </cell>
          <cell r="B3910">
            <v>1.2349000000000001</v>
          </cell>
        </row>
        <row r="3911">
          <cell r="A3911">
            <v>38571</v>
          </cell>
          <cell r="B3911">
            <v>1.2355</v>
          </cell>
        </row>
        <row r="3912">
          <cell r="A3912">
            <v>38570</v>
          </cell>
          <cell r="B3912">
            <v>1.2350000000000001</v>
          </cell>
        </row>
        <row r="3913">
          <cell r="A3913">
            <v>38569</v>
          </cell>
          <cell r="B3913">
            <v>1.2378</v>
          </cell>
        </row>
        <row r="3914">
          <cell r="A3914">
            <v>38568</v>
          </cell>
          <cell r="B3914">
            <v>1.2334000000000001</v>
          </cell>
        </row>
        <row r="3915">
          <cell r="A3915">
            <v>38567</v>
          </cell>
          <cell r="B3915">
            <v>1.2194</v>
          </cell>
        </row>
        <row r="3916">
          <cell r="A3916">
            <v>38566</v>
          </cell>
          <cell r="B3916">
            <v>1.2184999999999999</v>
          </cell>
        </row>
        <row r="3917">
          <cell r="A3917">
            <v>38565</v>
          </cell>
          <cell r="B3917">
            <v>1.2121999999999999</v>
          </cell>
        </row>
        <row r="3918">
          <cell r="A3918">
            <v>38564</v>
          </cell>
          <cell r="B3918">
            <v>1.2125999999999999</v>
          </cell>
        </row>
        <row r="3919">
          <cell r="A3919">
            <v>38563</v>
          </cell>
          <cell r="B3919">
            <v>1.2122999999999999</v>
          </cell>
        </row>
        <row r="3920">
          <cell r="A3920">
            <v>38562</v>
          </cell>
          <cell r="B3920">
            <v>1.2137</v>
          </cell>
        </row>
        <row r="3921">
          <cell r="A3921">
            <v>38561</v>
          </cell>
          <cell r="B3921">
            <v>1.2073</v>
          </cell>
        </row>
        <row r="3922">
          <cell r="A3922">
            <v>38560</v>
          </cell>
          <cell r="B3922">
            <v>1.2015</v>
          </cell>
        </row>
        <row r="3923">
          <cell r="A3923">
            <v>38559</v>
          </cell>
          <cell r="B3923">
            <v>1.2068000000000001</v>
          </cell>
        </row>
        <row r="3924">
          <cell r="A3924">
            <v>38558</v>
          </cell>
          <cell r="B3924">
            <v>1.2062999999999999</v>
          </cell>
        </row>
        <row r="3925">
          <cell r="A3925">
            <v>38557</v>
          </cell>
          <cell r="B3925">
            <v>1.2068000000000001</v>
          </cell>
        </row>
        <row r="3926">
          <cell r="A3926">
            <v>38556</v>
          </cell>
          <cell r="B3926">
            <v>1.206</v>
          </cell>
        </row>
        <row r="3927">
          <cell r="A3927">
            <v>38555</v>
          </cell>
          <cell r="B3927">
            <v>1.2175</v>
          </cell>
        </row>
        <row r="3928">
          <cell r="A3928">
            <v>38554</v>
          </cell>
          <cell r="B3928">
            <v>1.2148000000000001</v>
          </cell>
        </row>
        <row r="3929">
          <cell r="A3929">
            <v>38553</v>
          </cell>
          <cell r="B3929">
            <v>1.2038</v>
          </cell>
        </row>
        <row r="3930">
          <cell r="A3930">
            <v>38552</v>
          </cell>
          <cell r="B3930">
            <v>1.2050000000000001</v>
          </cell>
        </row>
        <row r="3931">
          <cell r="A3931">
            <v>38551</v>
          </cell>
          <cell r="B3931">
            <v>1.2033</v>
          </cell>
        </row>
        <row r="3932">
          <cell r="A3932">
            <v>38550</v>
          </cell>
          <cell r="B3932">
            <v>1.2041999999999999</v>
          </cell>
        </row>
        <row r="3933">
          <cell r="A3933">
            <v>38549</v>
          </cell>
          <cell r="B3933">
            <v>1.204</v>
          </cell>
        </row>
        <row r="3934">
          <cell r="A3934">
            <v>38548</v>
          </cell>
          <cell r="B3934">
            <v>1.2081999999999999</v>
          </cell>
        </row>
        <row r="3935">
          <cell r="A3935">
            <v>38547</v>
          </cell>
          <cell r="B3935">
            <v>1.2087000000000001</v>
          </cell>
        </row>
        <row r="3936">
          <cell r="A3936">
            <v>38546</v>
          </cell>
          <cell r="B3936">
            <v>1.2242</v>
          </cell>
        </row>
        <row r="3937">
          <cell r="A3937">
            <v>38545</v>
          </cell>
          <cell r="B3937">
            <v>1.2064999999999999</v>
          </cell>
        </row>
        <row r="3938">
          <cell r="A3938">
            <v>38544</v>
          </cell>
          <cell r="B3938">
            <v>1.1975</v>
          </cell>
        </row>
        <row r="3939">
          <cell r="A3939">
            <v>38543</v>
          </cell>
          <cell r="B3939">
            <v>1.1962999999999999</v>
          </cell>
        </row>
        <row r="3940">
          <cell r="A3940">
            <v>38542</v>
          </cell>
          <cell r="B3940">
            <v>1.1958</v>
          </cell>
        </row>
        <row r="3941">
          <cell r="A3941">
            <v>38541</v>
          </cell>
          <cell r="B3941">
            <v>1.1940999999999999</v>
          </cell>
        </row>
        <row r="3942">
          <cell r="A3942">
            <v>38540</v>
          </cell>
          <cell r="B3942">
            <v>1.1927000000000001</v>
          </cell>
        </row>
        <row r="3943">
          <cell r="A3943">
            <v>38539</v>
          </cell>
          <cell r="B3943">
            <v>1.1915</v>
          </cell>
        </row>
        <row r="3944">
          <cell r="A3944">
            <v>38538</v>
          </cell>
          <cell r="B3944">
            <v>1.1902999999999999</v>
          </cell>
        </row>
        <row r="3945">
          <cell r="A3945">
            <v>38537</v>
          </cell>
          <cell r="B3945">
            <v>1.1944999999999999</v>
          </cell>
        </row>
        <row r="3946">
          <cell r="A3946">
            <v>38536</v>
          </cell>
          <cell r="B3946">
            <v>1.1951000000000001</v>
          </cell>
        </row>
        <row r="3947">
          <cell r="A3947">
            <v>38535</v>
          </cell>
          <cell r="B3947">
            <v>1.1947000000000001</v>
          </cell>
        </row>
        <row r="3948">
          <cell r="A3948">
            <v>38534</v>
          </cell>
          <cell r="B3948">
            <v>1.2101</v>
          </cell>
        </row>
        <row r="3949">
          <cell r="A3949">
            <v>38533</v>
          </cell>
          <cell r="B3949">
            <v>1.2062999999999999</v>
          </cell>
        </row>
        <row r="3950">
          <cell r="A3950">
            <v>38532</v>
          </cell>
          <cell r="B3950">
            <v>1.2057</v>
          </cell>
        </row>
        <row r="3951">
          <cell r="A3951">
            <v>38531</v>
          </cell>
          <cell r="B3951">
            <v>1.2157</v>
          </cell>
        </row>
        <row r="3952">
          <cell r="A3952">
            <v>38530</v>
          </cell>
          <cell r="B3952">
            <v>1.2082999999999999</v>
          </cell>
        </row>
        <row r="3953">
          <cell r="A3953">
            <v>38529</v>
          </cell>
          <cell r="B3953">
            <v>1.2094</v>
          </cell>
        </row>
        <row r="3954">
          <cell r="A3954">
            <v>38528</v>
          </cell>
          <cell r="B3954">
            <v>1.2101</v>
          </cell>
        </row>
        <row r="3955">
          <cell r="A3955">
            <v>38527</v>
          </cell>
          <cell r="B3955">
            <v>1.2040999999999999</v>
          </cell>
        </row>
        <row r="3956">
          <cell r="A3956">
            <v>38526</v>
          </cell>
          <cell r="B3956">
            <v>1.2124999999999999</v>
          </cell>
        </row>
        <row r="3957">
          <cell r="A3957">
            <v>38525</v>
          </cell>
          <cell r="B3957">
            <v>1.2175</v>
          </cell>
        </row>
        <row r="3958">
          <cell r="A3958">
            <v>38524</v>
          </cell>
          <cell r="B3958">
            <v>1.2141</v>
          </cell>
        </row>
        <row r="3959">
          <cell r="A3959">
            <v>38523</v>
          </cell>
          <cell r="B3959">
            <v>1.2297</v>
          </cell>
        </row>
        <row r="3960">
          <cell r="A3960">
            <v>38522</v>
          </cell>
          <cell r="B3960">
            <v>1.2297</v>
          </cell>
        </row>
        <row r="3961">
          <cell r="A3961">
            <v>38521</v>
          </cell>
          <cell r="B3961">
            <v>1.2278</v>
          </cell>
        </row>
        <row r="3962">
          <cell r="A3962">
            <v>38520</v>
          </cell>
          <cell r="B3962">
            <v>1.2098</v>
          </cell>
        </row>
        <row r="3963">
          <cell r="A3963">
            <v>38519</v>
          </cell>
          <cell r="B3963">
            <v>1.2111000000000001</v>
          </cell>
        </row>
        <row r="3964">
          <cell r="A3964">
            <v>38518</v>
          </cell>
          <cell r="B3964">
            <v>1.2029000000000001</v>
          </cell>
        </row>
        <row r="3965">
          <cell r="A3965">
            <v>38517</v>
          </cell>
          <cell r="B3965">
            <v>1.2109000000000001</v>
          </cell>
        </row>
        <row r="3966">
          <cell r="A3966">
            <v>38516</v>
          </cell>
          <cell r="B3966">
            <v>1.2108000000000001</v>
          </cell>
        </row>
        <row r="3967">
          <cell r="A3967">
            <v>38515</v>
          </cell>
          <cell r="B3967">
            <v>1.212</v>
          </cell>
        </row>
        <row r="3968">
          <cell r="A3968">
            <v>38514</v>
          </cell>
          <cell r="B3968">
            <v>1.2119</v>
          </cell>
        </row>
        <row r="3969">
          <cell r="A3969">
            <v>38513</v>
          </cell>
          <cell r="B3969">
            <v>1.2214</v>
          </cell>
        </row>
        <row r="3970">
          <cell r="A3970">
            <v>38512</v>
          </cell>
          <cell r="B3970">
            <v>1.2222</v>
          </cell>
        </row>
        <row r="3971">
          <cell r="A3971">
            <v>38511</v>
          </cell>
          <cell r="B3971">
            <v>1.2282999999999999</v>
          </cell>
        </row>
        <row r="3972">
          <cell r="A3972">
            <v>38510</v>
          </cell>
          <cell r="B3972">
            <v>1.2264999999999999</v>
          </cell>
        </row>
        <row r="3973">
          <cell r="A3973">
            <v>38509</v>
          </cell>
          <cell r="B3973">
            <v>1.2226999999999999</v>
          </cell>
        </row>
        <row r="3974">
          <cell r="A3974">
            <v>38508</v>
          </cell>
          <cell r="B3974">
            <v>1.2210000000000001</v>
          </cell>
        </row>
        <row r="3975">
          <cell r="A3975">
            <v>38507</v>
          </cell>
          <cell r="B3975">
            <v>1.2222</v>
          </cell>
        </row>
        <row r="3976">
          <cell r="A3976">
            <v>38506</v>
          </cell>
          <cell r="B3976">
            <v>1.2275</v>
          </cell>
        </row>
        <row r="3977">
          <cell r="A3977">
            <v>38505</v>
          </cell>
          <cell r="B3977">
            <v>1.2201</v>
          </cell>
        </row>
        <row r="3978">
          <cell r="A3978">
            <v>38504</v>
          </cell>
          <cell r="B3978">
            <v>1.2303999999999999</v>
          </cell>
        </row>
        <row r="3979">
          <cell r="A3979">
            <v>38503</v>
          </cell>
          <cell r="B3979">
            <v>1.2468999999999999</v>
          </cell>
        </row>
        <row r="3980">
          <cell r="A3980">
            <v>38502</v>
          </cell>
          <cell r="B3980">
            <v>1.2554000000000001</v>
          </cell>
        </row>
        <row r="3981">
          <cell r="A3981">
            <v>38501</v>
          </cell>
          <cell r="B3981">
            <v>1.2577</v>
          </cell>
        </row>
        <row r="3982">
          <cell r="A3982">
            <v>38500</v>
          </cell>
          <cell r="B3982">
            <v>1.2578</v>
          </cell>
        </row>
        <row r="3983">
          <cell r="A3983">
            <v>38499</v>
          </cell>
          <cell r="B3983">
            <v>1.2509999999999999</v>
          </cell>
        </row>
        <row r="3984">
          <cell r="A3984">
            <v>38498</v>
          </cell>
          <cell r="B3984">
            <v>1.2603</v>
          </cell>
        </row>
        <row r="3985">
          <cell r="A3985">
            <v>38497</v>
          </cell>
          <cell r="B3985">
            <v>1.2584</v>
          </cell>
        </row>
        <row r="3986">
          <cell r="A3986">
            <v>38496</v>
          </cell>
          <cell r="B3986">
            <v>1.2584</v>
          </cell>
        </row>
        <row r="3987">
          <cell r="A3987">
            <v>38495</v>
          </cell>
          <cell r="B3987">
            <v>1.2544999999999999</v>
          </cell>
        </row>
        <row r="3988">
          <cell r="A3988">
            <v>38494</v>
          </cell>
          <cell r="B3988">
            <v>1.2548999999999999</v>
          </cell>
        </row>
        <row r="3989">
          <cell r="A3989">
            <v>38493</v>
          </cell>
          <cell r="B3989">
            <v>1.256</v>
          </cell>
        </row>
        <row r="3990">
          <cell r="A3990">
            <v>38492</v>
          </cell>
          <cell r="B3990">
            <v>1.2633000000000001</v>
          </cell>
        </row>
        <row r="3991">
          <cell r="A3991">
            <v>38491</v>
          </cell>
          <cell r="B3991">
            <v>1.268</v>
          </cell>
        </row>
        <row r="3992">
          <cell r="A3992">
            <v>38490</v>
          </cell>
          <cell r="B3992">
            <v>1.2596000000000001</v>
          </cell>
        </row>
        <row r="3993">
          <cell r="A3993">
            <v>38489</v>
          </cell>
          <cell r="B3993">
            <v>1.2634000000000001</v>
          </cell>
        </row>
        <row r="3994">
          <cell r="A3994">
            <v>38488</v>
          </cell>
          <cell r="B3994">
            <v>1.2613000000000001</v>
          </cell>
        </row>
        <row r="3995">
          <cell r="A3995">
            <v>38487</v>
          </cell>
          <cell r="B3995">
            <v>1.2605</v>
          </cell>
        </row>
        <row r="3996">
          <cell r="A3996">
            <v>38486</v>
          </cell>
          <cell r="B3996">
            <v>1.2621</v>
          </cell>
        </row>
        <row r="3997">
          <cell r="A3997">
            <v>38485</v>
          </cell>
          <cell r="B3997">
            <v>1.2704</v>
          </cell>
        </row>
        <row r="3998">
          <cell r="A3998">
            <v>38484</v>
          </cell>
          <cell r="B3998">
            <v>1.2803</v>
          </cell>
        </row>
        <row r="3999">
          <cell r="A3999">
            <v>38483</v>
          </cell>
          <cell r="B3999">
            <v>1.2869999999999999</v>
          </cell>
        </row>
        <row r="4000">
          <cell r="A4000">
            <v>38482</v>
          </cell>
          <cell r="B4000">
            <v>1.2841</v>
          </cell>
        </row>
        <row r="4001">
          <cell r="A4001">
            <v>38481</v>
          </cell>
          <cell r="B4001">
            <v>1.2815000000000001</v>
          </cell>
        </row>
        <row r="4002">
          <cell r="A4002">
            <v>38480</v>
          </cell>
          <cell r="B4002">
            <v>1.2827</v>
          </cell>
        </row>
        <row r="4003">
          <cell r="A4003">
            <v>38479</v>
          </cell>
          <cell r="B4003">
            <v>1.2822</v>
          </cell>
        </row>
        <row r="4004">
          <cell r="A4004">
            <v>38478</v>
          </cell>
          <cell r="B4004">
            <v>1.2955000000000001</v>
          </cell>
        </row>
        <row r="4005">
          <cell r="A4005">
            <v>38477</v>
          </cell>
          <cell r="B4005">
            <v>1.2944</v>
          </cell>
        </row>
        <row r="4006">
          <cell r="A4006">
            <v>38476</v>
          </cell>
          <cell r="B4006">
            <v>1.2887</v>
          </cell>
        </row>
        <row r="4007">
          <cell r="A4007">
            <v>38475</v>
          </cell>
          <cell r="B4007">
            <v>1.2859</v>
          </cell>
        </row>
        <row r="4008">
          <cell r="A4008">
            <v>38474</v>
          </cell>
          <cell r="B4008">
            <v>1.2855000000000001</v>
          </cell>
        </row>
        <row r="4009">
          <cell r="A4009">
            <v>38473</v>
          </cell>
          <cell r="B4009">
            <v>1.2873000000000001</v>
          </cell>
        </row>
        <row r="4010">
          <cell r="A4010">
            <v>38472</v>
          </cell>
          <cell r="B4010">
            <v>1.2867</v>
          </cell>
        </row>
        <row r="4011">
          <cell r="A4011">
            <v>38471</v>
          </cell>
          <cell r="B4011">
            <v>1.2892999999999999</v>
          </cell>
        </row>
        <row r="4012">
          <cell r="A4012">
            <v>38470</v>
          </cell>
          <cell r="B4012">
            <v>1.2931999999999999</v>
          </cell>
        </row>
        <row r="4013">
          <cell r="A4013">
            <v>38469</v>
          </cell>
          <cell r="B4013">
            <v>1.2979000000000001</v>
          </cell>
        </row>
        <row r="4014">
          <cell r="A4014">
            <v>38468</v>
          </cell>
          <cell r="B4014">
            <v>1.2996000000000001</v>
          </cell>
        </row>
        <row r="4015">
          <cell r="A4015">
            <v>38467</v>
          </cell>
          <cell r="B4015">
            <v>1.3064</v>
          </cell>
        </row>
        <row r="4016">
          <cell r="A4016">
            <v>38466</v>
          </cell>
          <cell r="B4016">
            <v>1.3071999999999999</v>
          </cell>
        </row>
        <row r="4017">
          <cell r="A4017">
            <v>38465</v>
          </cell>
          <cell r="B4017">
            <v>1.3063</v>
          </cell>
        </row>
        <row r="4018">
          <cell r="A4018">
            <v>38464</v>
          </cell>
          <cell r="B4018">
            <v>1.3052999999999999</v>
          </cell>
        </row>
        <row r="4019">
          <cell r="A4019">
            <v>38463</v>
          </cell>
          <cell r="B4019">
            <v>1.3091999999999999</v>
          </cell>
        </row>
        <row r="4020">
          <cell r="A4020">
            <v>38462</v>
          </cell>
          <cell r="B4020">
            <v>1.3072999999999999</v>
          </cell>
        </row>
        <row r="4021">
          <cell r="A4021">
            <v>38461</v>
          </cell>
          <cell r="B4021">
            <v>1.3011999999999999</v>
          </cell>
        </row>
        <row r="4022">
          <cell r="A4022">
            <v>38460</v>
          </cell>
          <cell r="B4022">
            <v>1.2909999999999999</v>
          </cell>
        </row>
        <row r="4023">
          <cell r="A4023">
            <v>38459</v>
          </cell>
          <cell r="B4023">
            <v>1.2850999999999999</v>
          </cell>
        </row>
        <row r="4024">
          <cell r="A4024">
            <v>38458</v>
          </cell>
          <cell r="B4024">
            <v>1.2919</v>
          </cell>
        </row>
        <row r="4025">
          <cell r="A4025">
            <v>38457</v>
          </cell>
          <cell r="B4025">
            <v>1.2816000000000001</v>
          </cell>
        </row>
        <row r="4026">
          <cell r="A4026">
            <v>38456</v>
          </cell>
          <cell r="B4026">
            <v>1.2908999999999999</v>
          </cell>
        </row>
        <row r="4027">
          <cell r="A4027">
            <v>38455</v>
          </cell>
          <cell r="B4027">
            <v>1.2917000000000001</v>
          </cell>
        </row>
        <row r="4028">
          <cell r="A4028">
            <v>38454</v>
          </cell>
          <cell r="B4028">
            <v>1.2975000000000001</v>
          </cell>
        </row>
        <row r="4029">
          <cell r="A4029">
            <v>38453</v>
          </cell>
          <cell r="B4029">
            <v>1.2925</v>
          </cell>
        </row>
        <row r="4030">
          <cell r="A4030">
            <v>38452</v>
          </cell>
          <cell r="B4030">
            <v>1.2932999999999999</v>
          </cell>
        </row>
        <row r="4031">
          <cell r="A4031">
            <v>38451</v>
          </cell>
          <cell r="B4031">
            <v>1.2927</v>
          </cell>
        </row>
        <row r="4032">
          <cell r="A4032">
            <v>38450</v>
          </cell>
          <cell r="B4032">
            <v>1.2855000000000001</v>
          </cell>
        </row>
        <row r="4033">
          <cell r="A4033">
            <v>38449</v>
          </cell>
          <cell r="B4033">
            <v>1.2868999999999999</v>
          </cell>
        </row>
        <row r="4034">
          <cell r="A4034">
            <v>38448</v>
          </cell>
          <cell r="B4034">
            <v>1.2867</v>
          </cell>
        </row>
        <row r="4035">
          <cell r="A4035">
            <v>38447</v>
          </cell>
          <cell r="B4035">
            <v>1.2846</v>
          </cell>
        </row>
        <row r="4036">
          <cell r="A4036">
            <v>38446</v>
          </cell>
          <cell r="B4036">
            <v>1.2886</v>
          </cell>
        </row>
        <row r="4037">
          <cell r="A4037">
            <v>38445</v>
          </cell>
          <cell r="B4037">
            <v>1.2892999999999999</v>
          </cell>
        </row>
        <row r="4038">
          <cell r="A4038">
            <v>38444</v>
          </cell>
          <cell r="B4038">
            <v>1.2906</v>
          </cell>
        </row>
        <row r="4039">
          <cell r="A4039">
            <v>38443</v>
          </cell>
          <cell r="B4039">
            <v>1.2961</v>
          </cell>
        </row>
        <row r="4040">
          <cell r="A4040">
            <v>38442</v>
          </cell>
          <cell r="B4040">
            <v>1.2912999999999999</v>
          </cell>
        </row>
        <row r="4041">
          <cell r="A4041">
            <v>38441</v>
          </cell>
          <cell r="B4041">
            <v>1.2919</v>
          </cell>
        </row>
        <row r="4042">
          <cell r="A4042">
            <v>38440</v>
          </cell>
          <cell r="B4042">
            <v>1.2887999999999999</v>
          </cell>
        </row>
        <row r="4043">
          <cell r="A4043">
            <v>38439</v>
          </cell>
          <cell r="B4043">
            <v>1.2961</v>
          </cell>
        </row>
        <row r="4044">
          <cell r="A4044">
            <v>38438</v>
          </cell>
          <cell r="B4044">
            <v>1.2956000000000001</v>
          </cell>
        </row>
        <row r="4045">
          <cell r="A4045">
            <v>38437</v>
          </cell>
          <cell r="B4045">
            <v>1.2955000000000001</v>
          </cell>
        </row>
        <row r="4046">
          <cell r="A4046">
            <v>38436</v>
          </cell>
          <cell r="B4046">
            <v>1.2939000000000001</v>
          </cell>
        </row>
        <row r="4047">
          <cell r="A4047">
            <v>38435</v>
          </cell>
          <cell r="B4047">
            <v>1.2974000000000001</v>
          </cell>
        </row>
        <row r="4048">
          <cell r="A4048">
            <v>38434</v>
          </cell>
          <cell r="B4048">
            <v>1.3085</v>
          </cell>
        </row>
        <row r="4049">
          <cell r="A4049">
            <v>38433</v>
          </cell>
          <cell r="B4049">
            <v>1.3168</v>
          </cell>
        </row>
        <row r="4050">
          <cell r="A4050">
            <v>38432</v>
          </cell>
          <cell r="B4050">
            <v>1.3312999999999999</v>
          </cell>
        </row>
        <row r="4051">
          <cell r="A4051">
            <v>38431</v>
          </cell>
          <cell r="B4051">
            <v>1.3326</v>
          </cell>
        </row>
        <row r="4052">
          <cell r="A4052">
            <v>38430</v>
          </cell>
          <cell r="B4052">
            <v>1.3311999999999999</v>
          </cell>
        </row>
        <row r="4053">
          <cell r="A4053">
            <v>38429</v>
          </cell>
          <cell r="B4053">
            <v>1.3371999999999999</v>
          </cell>
        </row>
        <row r="4054">
          <cell r="A4054">
            <v>38428</v>
          </cell>
          <cell r="B4054">
            <v>1.3419000000000001</v>
          </cell>
        </row>
        <row r="4055">
          <cell r="A4055">
            <v>38427</v>
          </cell>
          <cell r="B4055">
            <v>1.331</v>
          </cell>
        </row>
        <row r="4056">
          <cell r="A4056">
            <v>38426</v>
          </cell>
          <cell r="B4056">
            <v>1.3368</v>
          </cell>
        </row>
        <row r="4057">
          <cell r="A4057">
            <v>38425</v>
          </cell>
          <cell r="B4057">
            <v>1.3458000000000001</v>
          </cell>
        </row>
        <row r="4058">
          <cell r="A4058">
            <v>38424</v>
          </cell>
          <cell r="B4058">
            <v>1.3468</v>
          </cell>
        </row>
        <row r="4059">
          <cell r="A4059">
            <v>38423</v>
          </cell>
          <cell r="B4059">
            <v>1.3449</v>
          </cell>
        </row>
        <row r="4060">
          <cell r="A4060">
            <v>38422</v>
          </cell>
          <cell r="B4060">
            <v>1.3431</v>
          </cell>
        </row>
        <row r="4061">
          <cell r="A4061">
            <v>38421</v>
          </cell>
          <cell r="B4061">
            <v>1.3385</v>
          </cell>
        </row>
        <row r="4062">
          <cell r="A4062">
            <v>38420</v>
          </cell>
          <cell r="B4062">
            <v>1.3341000000000001</v>
          </cell>
        </row>
        <row r="4063">
          <cell r="A4063">
            <v>38419</v>
          </cell>
          <cell r="B4063">
            <v>1.321</v>
          </cell>
        </row>
        <row r="4064">
          <cell r="A4064">
            <v>38418</v>
          </cell>
          <cell r="B4064">
            <v>1.3240000000000001</v>
          </cell>
        </row>
        <row r="4065">
          <cell r="A4065">
            <v>38417</v>
          </cell>
          <cell r="B4065">
            <v>1.3244</v>
          </cell>
        </row>
        <row r="4066">
          <cell r="A4066">
            <v>38416</v>
          </cell>
          <cell r="B4066">
            <v>1.3240000000000001</v>
          </cell>
        </row>
        <row r="4067">
          <cell r="A4067">
            <v>38415</v>
          </cell>
          <cell r="B4067">
            <v>1.3109</v>
          </cell>
        </row>
        <row r="4068">
          <cell r="A4068">
            <v>38414</v>
          </cell>
          <cell r="B4068">
            <v>1.3133999999999999</v>
          </cell>
        </row>
        <row r="4069">
          <cell r="A4069">
            <v>38413</v>
          </cell>
          <cell r="B4069">
            <v>1.3182</v>
          </cell>
        </row>
        <row r="4070">
          <cell r="A4070">
            <v>38412</v>
          </cell>
          <cell r="B4070">
            <v>1.3241000000000001</v>
          </cell>
        </row>
        <row r="4071">
          <cell r="A4071">
            <v>38411</v>
          </cell>
          <cell r="B4071">
            <v>1.3239000000000001</v>
          </cell>
        </row>
        <row r="4072">
          <cell r="A4072">
            <v>38410</v>
          </cell>
          <cell r="B4072">
            <v>1.3242</v>
          </cell>
        </row>
        <row r="4073">
          <cell r="A4073">
            <v>38409</v>
          </cell>
          <cell r="B4073">
            <v>1.3240000000000001</v>
          </cell>
        </row>
        <row r="4074">
          <cell r="A4074">
            <v>38408</v>
          </cell>
          <cell r="B4074">
            <v>1.3204</v>
          </cell>
        </row>
        <row r="4075">
          <cell r="A4075">
            <v>38407</v>
          </cell>
          <cell r="B4075">
            <v>1.321</v>
          </cell>
        </row>
        <row r="4076">
          <cell r="A4076">
            <v>38406</v>
          </cell>
          <cell r="B4076">
            <v>1.3254999999999999</v>
          </cell>
        </row>
        <row r="4077">
          <cell r="A4077">
            <v>38405</v>
          </cell>
          <cell r="B4077">
            <v>1.3063</v>
          </cell>
        </row>
        <row r="4078">
          <cell r="A4078">
            <v>38404</v>
          </cell>
          <cell r="B4078">
            <v>1.3055000000000001</v>
          </cell>
        </row>
        <row r="4079">
          <cell r="A4079">
            <v>38403</v>
          </cell>
          <cell r="B4079">
            <v>1.3069</v>
          </cell>
        </row>
        <row r="4080">
          <cell r="A4080">
            <v>38402</v>
          </cell>
          <cell r="B4080">
            <v>1.3067</v>
          </cell>
        </row>
        <row r="4081">
          <cell r="A4081">
            <v>38401</v>
          </cell>
          <cell r="B4081">
            <v>1.3077000000000001</v>
          </cell>
        </row>
        <row r="4082">
          <cell r="A4082">
            <v>38400</v>
          </cell>
          <cell r="B4082">
            <v>1.3024</v>
          </cell>
        </row>
        <row r="4083">
          <cell r="A4083">
            <v>38399</v>
          </cell>
          <cell r="B4083">
            <v>1.3017000000000001</v>
          </cell>
        </row>
        <row r="4084">
          <cell r="A4084">
            <v>38398</v>
          </cell>
          <cell r="B4084">
            <v>1.2957000000000001</v>
          </cell>
        </row>
        <row r="4085">
          <cell r="A4085">
            <v>38397</v>
          </cell>
          <cell r="B4085">
            <v>1.286</v>
          </cell>
        </row>
        <row r="4086">
          <cell r="A4086">
            <v>38396</v>
          </cell>
          <cell r="B4086">
            <v>1.2851999999999999</v>
          </cell>
        </row>
        <row r="4087">
          <cell r="A4087">
            <v>38395</v>
          </cell>
          <cell r="B4087">
            <v>1.2867</v>
          </cell>
        </row>
        <row r="4088">
          <cell r="A4088">
            <v>38394</v>
          </cell>
          <cell r="B4088">
            <v>1.2868999999999999</v>
          </cell>
        </row>
        <row r="4089">
          <cell r="A4089">
            <v>38393</v>
          </cell>
          <cell r="B4089">
            <v>1.2804</v>
          </cell>
        </row>
        <row r="4090">
          <cell r="A4090">
            <v>38392</v>
          </cell>
          <cell r="B4090">
            <v>1.2766999999999999</v>
          </cell>
        </row>
        <row r="4091">
          <cell r="A4091">
            <v>38391</v>
          </cell>
          <cell r="B4091">
            <v>1.2764</v>
          </cell>
        </row>
        <row r="4092">
          <cell r="A4092">
            <v>38390</v>
          </cell>
          <cell r="B4092">
            <v>1.2858000000000001</v>
          </cell>
        </row>
        <row r="4093">
          <cell r="A4093">
            <v>38389</v>
          </cell>
          <cell r="B4093">
            <v>1.2851999999999999</v>
          </cell>
        </row>
        <row r="4094">
          <cell r="A4094">
            <v>38388</v>
          </cell>
          <cell r="B4094">
            <v>1.2851999999999999</v>
          </cell>
        </row>
        <row r="4095">
          <cell r="A4095">
            <v>38387</v>
          </cell>
          <cell r="B4095">
            <v>1.2972999999999999</v>
          </cell>
        </row>
        <row r="4096">
          <cell r="A4096">
            <v>38386</v>
          </cell>
          <cell r="B4096">
            <v>1.3032999999999999</v>
          </cell>
        </row>
        <row r="4097">
          <cell r="A4097">
            <v>38385</v>
          </cell>
          <cell r="B4097">
            <v>1.3043</v>
          </cell>
        </row>
        <row r="4098">
          <cell r="A4098">
            <v>38384</v>
          </cell>
          <cell r="B4098">
            <v>1.3030999999999999</v>
          </cell>
        </row>
        <row r="4099">
          <cell r="A4099">
            <v>38383</v>
          </cell>
          <cell r="B4099">
            <v>1.3032999999999999</v>
          </cell>
        </row>
        <row r="4100">
          <cell r="A4100">
            <v>38382</v>
          </cell>
          <cell r="B4100">
            <v>1.3041</v>
          </cell>
        </row>
        <row r="4101">
          <cell r="A4101">
            <v>38381</v>
          </cell>
          <cell r="B4101">
            <v>1.3045</v>
          </cell>
        </row>
        <row r="4102">
          <cell r="A4102">
            <v>38380</v>
          </cell>
          <cell r="B4102">
            <v>1.3032999999999999</v>
          </cell>
        </row>
        <row r="4103">
          <cell r="A4103">
            <v>38379</v>
          </cell>
          <cell r="B4103">
            <v>1.3070999999999999</v>
          </cell>
        </row>
        <row r="4104">
          <cell r="A4104">
            <v>38378</v>
          </cell>
          <cell r="B4104">
            <v>1.2968999999999999</v>
          </cell>
        </row>
        <row r="4105">
          <cell r="A4105">
            <v>38377</v>
          </cell>
          <cell r="B4105">
            <v>1.3059000000000001</v>
          </cell>
        </row>
        <row r="4106">
          <cell r="A4106">
            <v>38376</v>
          </cell>
          <cell r="B4106">
            <v>1.3044</v>
          </cell>
        </row>
        <row r="4107">
          <cell r="A4107">
            <v>38375</v>
          </cell>
          <cell r="B4107">
            <v>1.2994000000000001</v>
          </cell>
        </row>
        <row r="4108">
          <cell r="A4108">
            <v>38374</v>
          </cell>
          <cell r="B4108">
            <v>1.3045</v>
          </cell>
        </row>
        <row r="4109">
          <cell r="A4109">
            <v>38373</v>
          </cell>
          <cell r="B4109">
            <v>1.2969999999999999</v>
          </cell>
        </row>
        <row r="4110">
          <cell r="A4110">
            <v>38372</v>
          </cell>
          <cell r="B4110">
            <v>1.3005</v>
          </cell>
        </row>
        <row r="4111">
          <cell r="A4111">
            <v>38371</v>
          </cell>
          <cell r="B4111">
            <v>1.302</v>
          </cell>
        </row>
        <row r="4112">
          <cell r="A4112">
            <v>38370</v>
          </cell>
          <cell r="B4112">
            <v>1.3065</v>
          </cell>
        </row>
        <row r="4113">
          <cell r="A4113">
            <v>38369</v>
          </cell>
          <cell r="B4113">
            <v>1.3101</v>
          </cell>
        </row>
        <row r="4114">
          <cell r="A4114">
            <v>38368</v>
          </cell>
          <cell r="B4114">
            <v>1.3099000000000001</v>
          </cell>
        </row>
        <row r="4115">
          <cell r="A4115">
            <v>38367</v>
          </cell>
          <cell r="B4115">
            <v>1.3101</v>
          </cell>
        </row>
        <row r="4116">
          <cell r="A4116">
            <v>38366</v>
          </cell>
          <cell r="B4116">
            <v>1.3220000000000001</v>
          </cell>
        </row>
        <row r="4117">
          <cell r="A4117">
            <v>38365</v>
          </cell>
          <cell r="B4117">
            <v>1.3262</v>
          </cell>
        </row>
        <row r="4118">
          <cell r="A4118">
            <v>38364</v>
          </cell>
          <cell r="B4118">
            <v>1.3110999999999999</v>
          </cell>
        </row>
        <row r="4119">
          <cell r="A4119">
            <v>38363</v>
          </cell>
          <cell r="B4119">
            <v>1.3084</v>
          </cell>
        </row>
        <row r="4120">
          <cell r="A4120">
            <v>38362</v>
          </cell>
          <cell r="B4120">
            <v>1.3052999999999999</v>
          </cell>
        </row>
        <row r="4121">
          <cell r="A4121">
            <v>38361</v>
          </cell>
          <cell r="B4121">
            <v>1.3056000000000001</v>
          </cell>
        </row>
        <row r="4122">
          <cell r="A4122">
            <v>38360</v>
          </cell>
          <cell r="B4122">
            <v>1.3047</v>
          </cell>
        </row>
        <row r="4123">
          <cell r="A4123">
            <v>38359</v>
          </cell>
          <cell r="B4123">
            <v>1.3172999999999999</v>
          </cell>
        </row>
        <row r="4124">
          <cell r="A4124">
            <v>38358</v>
          </cell>
          <cell r="B4124">
            <v>1.3255999999999999</v>
          </cell>
        </row>
        <row r="4125">
          <cell r="A4125">
            <v>38357</v>
          </cell>
          <cell r="B4125">
            <v>1.3268</v>
          </cell>
        </row>
        <row r="4126">
          <cell r="A4126">
            <v>38356</v>
          </cell>
          <cell r="B4126">
            <v>1.3467</v>
          </cell>
        </row>
        <row r="4127">
          <cell r="A4127">
            <v>38355</v>
          </cell>
          <cell r="B4127">
            <v>1.3540000000000001</v>
          </cell>
        </row>
        <row r="4128">
          <cell r="A4128">
            <v>38354</v>
          </cell>
          <cell r="B4128">
            <v>1.3563000000000001</v>
          </cell>
        </row>
        <row r="4129">
          <cell r="A4129">
            <v>38353</v>
          </cell>
          <cell r="B4129">
            <v>1.3564000000000001</v>
          </cell>
        </row>
        <row r="4130">
          <cell r="A4130">
            <v>38352</v>
          </cell>
          <cell r="B4130">
            <v>1.3640000000000001</v>
          </cell>
        </row>
        <row r="4131">
          <cell r="A4131">
            <v>38351</v>
          </cell>
          <cell r="B4131">
            <v>1.3599000000000001</v>
          </cell>
        </row>
        <row r="4132">
          <cell r="A4132">
            <v>38350</v>
          </cell>
          <cell r="B4132">
            <v>1.3605</v>
          </cell>
        </row>
        <row r="4133">
          <cell r="A4133">
            <v>38349</v>
          </cell>
          <cell r="B4133">
            <v>1.3613</v>
          </cell>
        </row>
        <row r="4134">
          <cell r="A4134">
            <v>38348</v>
          </cell>
          <cell r="B4134">
            <v>1.3532999999999999</v>
          </cell>
        </row>
        <row r="4135">
          <cell r="A4135">
            <v>38347</v>
          </cell>
          <cell r="B4135">
            <v>1.3532999999999999</v>
          </cell>
        </row>
        <row r="4136">
          <cell r="A4136">
            <v>38346</v>
          </cell>
          <cell r="B4136">
            <v>1.3529</v>
          </cell>
        </row>
        <row r="4137">
          <cell r="A4137">
            <v>38345</v>
          </cell>
          <cell r="B4137">
            <v>1.3509</v>
          </cell>
        </row>
        <row r="4138">
          <cell r="A4138">
            <v>38344</v>
          </cell>
          <cell r="B4138">
            <v>1.3386</v>
          </cell>
        </row>
        <row r="4139">
          <cell r="A4139">
            <v>38343</v>
          </cell>
          <cell r="B4139">
            <v>1.3371</v>
          </cell>
        </row>
        <row r="4140">
          <cell r="A4140">
            <v>38342</v>
          </cell>
          <cell r="B4140">
            <v>1.3387</v>
          </cell>
        </row>
        <row r="4141">
          <cell r="A4141">
            <v>38341</v>
          </cell>
          <cell r="B4141">
            <v>1.333</v>
          </cell>
        </row>
        <row r="4142">
          <cell r="A4142">
            <v>38340</v>
          </cell>
          <cell r="B4142">
            <v>1.3310999999999999</v>
          </cell>
        </row>
        <row r="4143">
          <cell r="A4143">
            <v>38339</v>
          </cell>
          <cell r="B4143">
            <v>1.3286</v>
          </cell>
        </row>
        <row r="4144">
          <cell r="A4144">
            <v>38338</v>
          </cell>
          <cell r="B4144">
            <v>1.3245</v>
          </cell>
        </row>
        <row r="4145">
          <cell r="A4145">
            <v>38337</v>
          </cell>
          <cell r="B4145">
            <v>1.3403</v>
          </cell>
        </row>
        <row r="4146">
          <cell r="A4146">
            <v>38336</v>
          </cell>
          <cell r="B4146">
            <v>1.3302</v>
          </cell>
        </row>
        <row r="4147">
          <cell r="A4147">
            <v>38335</v>
          </cell>
          <cell r="B4147">
            <v>1.3305</v>
          </cell>
        </row>
        <row r="4148">
          <cell r="A4148">
            <v>38334</v>
          </cell>
          <cell r="B4148">
            <v>1.3210999999999999</v>
          </cell>
        </row>
        <row r="4149">
          <cell r="A4149">
            <v>38333</v>
          </cell>
          <cell r="B4149">
            <v>1.3214999999999999</v>
          </cell>
        </row>
        <row r="4150">
          <cell r="A4150">
            <v>38332</v>
          </cell>
          <cell r="B4150">
            <v>1.3225</v>
          </cell>
        </row>
        <row r="4151">
          <cell r="A4151">
            <v>38331</v>
          </cell>
          <cell r="B4151">
            <v>1.3315999999999999</v>
          </cell>
        </row>
        <row r="4152">
          <cell r="A4152">
            <v>38330</v>
          </cell>
          <cell r="B4152">
            <v>1.3329</v>
          </cell>
        </row>
        <row r="4153">
          <cell r="A4153">
            <v>38329</v>
          </cell>
          <cell r="B4153">
            <v>1.3428</v>
          </cell>
        </row>
        <row r="4154">
          <cell r="A4154">
            <v>38328</v>
          </cell>
          <cell r="B4154">
            <v>1.3398000000000001</v>
          </cell>
        </row>
        <row r="4155">
          <cell r="A4155">
            <v>38327</v>
          </cell>
          <cell r="B4155">
            <v>1.3447</v>
          </cell>
        </row>
        <row r="4156">
          <cell r="A4156">
            <v>38326</v>
          </cell>
          <cell r="B4156">
            <v>1.3461000000000001</v>
          </cell>
        </row>
        <row r="4157">
          <cell r="A4157">
            <v>38325</v>
          </cell>
          <cell r="B4157">
            <v>1.3455999999999999</v>
          </cell>
        </row>
        <row r="4158">
          <cell r="A4158">
            <v>38324</v>
          </cell>
          <cell r="B4158">
            <v>1.3268</v>
          </cell>
        </row>
        <row r="4159">
          <cell r="A4159">
            <v>38323</v>
          </cell>
          <cell r="B4159">
            <v>1.3321000000000001</v>
          </cell>
        </row>
        <row r="4160">
          <cell r="A4160">
            <v>38322</v>
          </cell>
          <cell r="B4160">
            <v>1.3293999999999999</v>
          </cell>
        </row>
        <row r="4161">
          <cell r="A4161">
            <v>38321</v>
          </cell>
          <cell r="B4161">
            <v>1.327</v>
          </cell>
        </row>
        <row r="4162">
          <cell r="A4162">
            <v>38320</v>
          </cell>
          <cell r="B4162">
            <v>1.3278000000000001</v>
          </cell>
        </row>
        <row r="4163">
          <cell r="A4163">
            <v>38319</v>
          </cell>
          <cell r="B4163">
            <v>1.3304</v>
          </cell>
        </row>
        <row r="4164">
          <cell r="A4164">
            <v>38318</v>
          </cell>
          <cell r="B4164">
            <v>1.3290999999999999</v>
          </cell>
        </row>
        <row r="4165">
          <cell r="A4165">
            <v>38317</v>
          </cell>
          <cell r="B4165">
            <v>1.3246</v>
          </cell>
        </row>
        <row r="4166">
          <cell r="A4166">
            <v>38316</v>
          </cell>
          <cell r="B4166">
            <v>1.3174999999999999</v>
          </cell>
        </row>
        <row r="4167">
          <cell r="A4167">
            <v>38315</v>
          </cell>
          <cell r="B4167">
            <v>1.3077000000000001</v>
          </cell>
        </row>
        <row r="4168">
          <cell r="A4168">
            <v>38314</v>
          </cell>
          <cell r="B4168">
            <v>1.3042</v>
          </cell>
        </row>
        <row r="4169">
          <cell r="A4169">
            <v>38313</v>
          </cell>
          <cell r="B4169">
            <v>1.3039000000000001</v>
          </cell>
        </row>
        <row r="4170">
          <cell r="A4170">
            <v>38312</v>
          </cell>
          <cell r="B4170">
            <v>1.3044</v>
          </cell>
        </row>
        <row r="4171">
          <cell r="A4171">
            <v>38311</v>
          </cell>
          <cell r="B4171">
            <v>1.3024</v>
          </cell>
        </row>
        <row r="4172">
          <cell r="A4172">
            <v>38310</v>
          </cell>
          <cell r="B4172">
            <v>1.296</v>
          </cell>
        </row>
        <row r="4173">
          <cell r="A4173">
            <v>38309</v>
          </cell>
          <cell r="B4173">
            <v>1.3030999999999999</v>
          </cell>
        </row>
        <row r="4174">
          <cell r="A4174">
            <v>38308</v>
          </cell>
          <cell r="B4174">
            <v>1.2956000000000001</v>
          </cell>
        </row>
        <row r="4175">
          <cell r="A4175">
            <v>38307</v>
          </cell>
          <cell r="B4175">
            <v>1.2943</v>
          </cell>
        </row>
        <row r="4176">
          <cell r="A4176">
            <v>38306</v>
          </cell>
          <cell r="B4176">
            <v>1.2985</v>
          </cell>
        </row>
        <row r="4177">
          <cell r="A4177">
            <v>38305</v>
          </cell>
          <cell r="B4177">
            <v>1.2977000000000001</v>
          </cell>
        </row>
        <row r="4178">
          <cell r="A4178">
            <v>38304</v>
          </cell>
          <cell r="B4178">
            <v>1.2977000000000001</v>
          </cell>
        </row>
        <row r="4179">
          <cell r="A4179">
            <v>38303</v>
          </cell>
          <cell r="B4179">
            <v>1.2904</v>
          </cell>
        </row>
        <row r="4180">
          <cell r="A4180">
            <v>38302</v>
          </cell>
          <cell r="B4180">
            <v>1.2892999999999999</v>
          </cell>
        </row>
        <row r="4181">
          <cell r="A4181">
            <v>38301</v>
          </cell>
          <cell r="B4181">
            <v>1.2897000000000001</v>
          </cell>
        </row>
        <row r="4182">
          <cell r="A4182">
            <v>38300</v>
          </cell>
          <cell r="B4182">
            <v>1.2915000000000001</v>
          </cell>
        </row>
        <row r="4183">
          <cell r="A4183">
            <v>38299</v>
          </cell>
          <cell r="B4183">
            <v>1.2968999999999999</v>
          </cell>
        </row>
        <row r="4184">
          <cell r="A4184">
            <v>38298</v>
          </cell>
          <cell r="B4184">
            <v>1.2935000000000001</v>
          </cell>
        </row>
        <row r="4185">
          <cell r="A4185">
            <v>38297</v>
          </cell>
          <cell r="B4185">
            <v>1.2965</v>
          </cell>
        </row>
        <row r="4186">
          <cell r="A4186">
            <v>38296</v>
          </cell>
          <cell r="B4186">
            <v>1.2869999999999999</v>
          </cell>
        </row>
        <row r="4187">
          <cell r="A4187">
            <v>38295</v>
          </cell>
          <cell r="B4187">
            <v>1.282</v>
          </cell>
        </row>
        <row r="4188">
          <cell r="A4188">
            <v>38294</v>
          </cell>
          <cell r="B4188">
            <v>1.2726999999999999</v>
          </cell>
        </row>
        <row r="4189">
          <cell r="A4189">
            <v>38293</v>
          </cell>
          <cell r="B4189">
            <v>1.2753000000000001</v>
          </cell>
        </row>
        <row r="4190">
          <cell r="A4190">
            <v>38292</v>
          </cell>
          <cell r="B4190">
            <v>1.2806</v>
          </cell>
        </row>
        <row r="4191">
          <cell r="A4191">
            <v>38291</v>
          </cell>
          <cell r="B4191">
            <v>1.2790999999999999</v>
          </cell>
        </row>
        <row r="4192">
          <cell r="A4192">
            <v>38290</v>
          </cell>
          <cell r="B4192">
            <v>1.2795000000000001</v>
          </cell>
        </row>
        <row r="4193">
          <cell r="A4193">
            <v>38289</v>
          </cell>
          <cell r="B4193">
            <v>1.2738</v>
          </cell>
        </row>
        <row r="4194">
          <cell r="A4194">
            <v>38288</v>
          </cell>
          <cell r="B4194">
            <v>1.2703</v>
          </cell>
        </row>
        <row r="4195">
          <cell r="A4195">
            <v>38287</v>
          </cell>
          <cell r="B4195">
            <v>1.2762</v>
          </cell>
        </row>
        <row r="4196">
          <cell r="A4196">
            <v>38286</v>
          </cell>
          <cell r="B4196">
            <v>1.28</v>
          </cell>
        </row>
        <row r="4197">
          <cell r="A4197">
            <v>38285</v>
          </cell>
          <cell r="B4197">
            <v>1.2684</v>
          </cell>
        </row>
        <row r="4198">
          <cell r="A4198">
            <v>38284</v>
          </cell>
          <cell r="B4198">
            <v>1.2685</v>
          </cell>
        </row>
        <row r="4199">
          <cell r="A4199">
            <v>38283</v>
          </cell>
          <cell r="B4199">
            <v>1.2672000000000001</v>
          </cell>
        </row>
        <row r="4200">
          <cell r="A4200">
            <v>38282</v>
          </cell>
          <cell r="B4200">
            <v>1.2617</v>
          </cell>
        </row>
        <row r="4201">
          <cell r="A4201">
            <v>38281</v>
          </cell>
          <cell r="B4201">
            <v>1.2581</v>
          </cell>
        </row>
        <row r="4202">
          <cell r="A4202">
            <v>38280</v>
          </cell>
          <cell r="B4202">
            <v>1.2519</v>
          </cell>
        </row>
        <row r="4203">
          <cell r="A4203">
            <v>38279</v>
          </cell>
          <cell r="B4203">
            <v>1.2498</v>
          </cell>
        </row>
        <row r="4204">
          <cell r="A4204">
            <v>38278</v>
          </cell>
          <cell r="B4204">
            <v>1.2470000000000001</v>
          </cell>
        </row>
        <row r="4205">
          <cell r="A4205">
            <v>38277</v>
          </cell>
          <cell r="B4205">
            <v>1.2479</v>
          </cell>
        </row>
        <row r="4206">
          <cell r="A4206">
            <v>38276</v>
          </cell>
          <cell r="B4206">
            <v>1.2474000000000001</v>
          </cell>
        </row>
        <row r="4207">
          <cell r="A4207">
            <v>38275</v>
          </cell>
          <cell r="B4207">
            <v>1.2387999999999999</v>
          </cell>
        </row>
        <row r="4208">
          <cell r="A4208">
            <v>38274</v>
          </cell>
          <cell r="B4208">
            <v>1.2343999999999999</v>
          </cell>
        </row>
        <row r="4209">
          <cell r="A4209">
            <v>38273</v>
          </cell>
          <cell r="B4209">
            <v>1.2324999999999999</v>
          </cell>
        </row>
        <row r="4210">
          <cell r="A4210">
            <v>38272</v>
          </cell>
          <cell r="B4210">
            <v>1.2379</v>
          </cell>
        </row>
        <row r="4211">
          <cell r="A4211">
            <v>38271</v>
          </cell>
          <cell r="B4211">
            <v>1.2417</v>
          </cell>
        </row>
        <row r="4212">
          <cell r="A4212">
            <v>38270</v>
          </cell>
          <cell r="B4212">
            <v>1.2403</v>
          </cell>
        </row>
        <row r="4213">
          <cell r="A4213">
            <v>38269</v>
          </cell>
          <cell r="B4213">
            <v>1.2403</v>
          </cell>
        </row>
        <row r="4214">
          <cell r="A4214">
            <v>38268</v>
          </cell>
          <cell r="B4214">
            <v>1.2286999999999999</v>
          </cell>
        </row>
        <row r="4215">
          <cell r="A4215">
            <v>38267</v>
          </cell>
          <cell r="B4215">
            <v>1.2277</v>
          </cell>
        </row>
        <row r="4216">
          <cell r="A4216">
            <v>38266</v>
          </cell>
          <cell r="B4216">
            <v>1.2317</v>
          </cell>
        </row>
        <row r="4217">
          <cell r="A4217">
            <v>38265</v>
          </cell>
          <cell r="B4217">
            <v>1.2283999999999999</v>
          </cell>
        </row>
        <row r="4218">
          <cell r="A4218">
            <v>38264</v>
          </cell>
          <cell r="B4218">
            <v>1.2394000000000001</v>
          </cell>
        </row>
        <row r="4219">
          <cell r="A4219">
            <v>38263</v>
          </cell>
          <cell r="B4219">
            <v>1.2398</v>
          </cell>
        </row>
        <row r="4220">
          <cell r="A4220">
            <v>38262</v>
          </cell>
          <cell r="B4220">
            <v>1.2398</v>
          </cell>
        </row>
        <row r="4221">
          <cell r="A4221">
            <v>38261</v>
          </cell>
          <cell r="B4221">
            <v>1.2436</v>
          </cell>
        </row>
        <row r="4222">
          <cell r="A4222">
            <v>38260</v>
          </cell>
          <cell r="B4222">
            <v>1.2324999999999999</v>
          </cell>
        </row>
        <row r="4223">
          <cell r="A4223">
            <v>38259</v>
          </cell>
          <cell r="B4223">
            <v>1.2315</v>
          </cell>
        </row>
        <row r="4224">
          <cell r="A4224">
            <v>38258</v>
          </cell>
          <cell r="B4224">
            <v>1.2289000000000001</v>
          </cell>
        </row>
        <row r="4225">
          <cell r="A4225">
            <v>38257</v>
          </cell>
          <cell r="B4225">
            <v>1.2279</v>
          </cell>
        </row>
        <row r="4226">
          <cell r="A4226">
            <v>38256</v>
          </cell>
          <cell r="B4226">
            <v>1.2272000000000001</v>
          </cell>
        </row>
        <row r="4227">
          <cell r="A4227">
            <v>38255</v>
          </cell>
          <cell r="B4227">
            <v>1.2261</v>
          </cell>
        </row>
        <row r="4228">
          <cell r="A4228">
            <v>38254</v>
          </cell>
          <cell r="B4228">
            <v>1.2270000000000001</v>
          </cell>
        </row>
        <row r="4229">
          <cell r="A4229">
            <v>38253</v>
          </cell>
          <cell r="B4229">
            <v>1.2256</v>
          </cell>
        </row>
        <row r="4230">
          <cell r="A4230">
            <v>38252</v>
          </cell>
          <cell r="B4230">
            <v>1.2335</v>
          </cell>
        </row>
        <row r="4231">
          <cell r="A4231">
            <v>38251</v>
          </cell>
          <cell r="B4231">
            <v>1.2166999999999999</v>
          </cell>
        </row>
        <row r="4232">
          <cell r="A4232">
            <v>38250</v>
          </cell>
          <cell r="B4232">
            <v>1.2177</v>
          </cell>
        </row>
        <row r="4233">
          <cell r="A4233">
            <v>38249</v>
          </cell>
          <cell r="B4233">
            <v>1.216</v>
          </cell>
        </row>
        <row r="4234">
          <cell r="A4234">
            <v>38248</v>
          </cell>
          <cell r="B4234">
            <v>1.216</v>
          </cell>
        </row>
        <row r="4235">
          <cell r="A4235">
            <v>38247</v>
          </cell>
          <cell r="B4235">
            <v>1.2189000000000001</v>
          </cell>
        </row>
        <row r="4236">
          <cell r="A4236">
            <v>38246</v>
          </cell>
          <cell r="B4236">
            <v>1.2153</v>
          </cell>
        </row>
        <row r="4237">
          <cell r="A4237">
            <v>38245</v>
          </cell>
          <cell r="B4237">
            <v>1.2257</v>
          </cell>
        </row>
        <row r="4238">
          <cell r="A4238">
            <v>38244</v>
          </cell>
          <cell r="B4238">
            <v>1.2250000000000001</v>
          </cell>
        </row>
        <row r="4239">
          <cell r="A4239">
            <v>38243</v>
          </cell>
          <cell r="B4239">
            <v>1.2253000000000001</v>
          </cell>
        </row>
        <row r="4240">
          <cell r="A4240">
            <v>38242</v>
          </cell>
          <cell r="B4240">
            <v>1.2266999999999999</v>
          </cell>
        </row>
        <row r="4241">
          <cell r="A4241">
            <v>38241</v>
          </cell>
          <cell r="B4241">
            <v>1.2264999999999999</v>
          </cell>
        </row>
        <row r="4242">
          <cell r="A4242">
            <v>38240</v>
          </cell>
          <cell r="B4242">
            <v>1.2194</v>
          </cell>
        </row>
        <row r="4243">
          <cell r="A4243">
            <v>38239</v>
          </cell>
          <cell r="B4243">
            <v>1.2181999999999999</v>
          </cell>
        </row>
        <row r="4244">
          <cell r="A4244">
            <v>38238</v>
          </cell>
          <cell r="B4244">
            <v>1.2102999999999999</v>
          </cell>
        </row>
        <row r="4245">
          <cell r="A4245">
            <v>38237</v>
          </cell>
          <cell r="B4245">
            <v>1.2065999999999999</v>
          </cell>
        </row>
        <row r="4246">
          <cell r="A4246">
            <v>38236</v>
          </cell>
          <cell r="B4246">
            <v>1.2059</v>
          </cell>
        </row>
        <row r="4247">
          <cell r="A4247">
            <v>38235</v>
          </cell>
          <cell r="B4247">
            <v>1.2053</v>
          </cell>
        </row>
        <row r="4248">
          <cell r="A4248">
            <v>38234</v>
          </cell>
          <cell r="B4248">
            <v>1.206</v>
          </cell>
        </row>
        <row r="4249">
          <cell r="A4249">
            <v>38233</v>
          </cell>
          <cell r="B4249">
            <v>1.2163999999999999</v>
          </cell>
        </row>
        <row r="4250">
          <cell r="A4250">
            <v>38232</v>
          </cell>
          <cell r="B4250">
            <v>1.2185999999999999</v>
          </cell>
        </row>
        <row r="4251">
          <cell r="A4251">
            <v>38231</v>
          </cell>
          <cell r="B4251">
            <v>1.2175</v>
          </cell>
        </row>
        <row r="4252">
          <cell r="A4252">
            <v>38230</v>
          </cell>
          <cell r="B4252">
            <v>1.2051000000000001</v>
          </cell>
        </row>
        <row r="4253">
          <cell r="A4253">
            <v>38229</v>
          </cell>
          <cell r="B4253">
            <v>1.2015</v>
          </cell>
        </row>
        <row r="4254">
          <cell r="A4254">
            <v>38228</v>
          </cell>
          <cell r="B4254">
            <v>1.2023999999999999</v>
          </cell>
        </row>
        <row r="4255">
          <cell r="A4255">
            <v>38227</v>
          </cell>
          <cell r="B4255">
            <v>1.2011000000000001</v>
          </cell>
        </row>
        <row r="4256">
          <cell r="A4256">
            <v>38226</v>
          </cell>
          <cell r="B4256">
            <v>1.2101</v>
          </cell>
        </row>
        <row r="4257">
          <cell r="A4257">
            <v>38225</v>
          </cell>
          <cell r="B4257">
            <v>1.2084999999999999</v>
          </cell>
        </row>
        <row r="4258">
          <cell r="A4258">
            <v>38224</v>
          </cell>
          <cell r="B4258">
            <v>1.2081999999999999</v>
          </cell>
        </row>
        <row r="4259">
          <cell r="A4259">
            <v>38223</v>
          </cell>
          <cell r="B4259">
            <v>1.2137</v>
          </cell>
        </row>
        <row r="4260">
          <cell r="A4260">
            <v>38222</v>
          </cell>
          <cell r="B4260">
            <v>1.2313000000000001</v>
          </cell>
        </row>
        <row r="4261">
          <cell r="A4261">
            <v>38221</v>
          </cell>
          <cell r="B4261">
            <v>1.232</v>
          </cell>
        </row>
        <row r="4262">
          <cell r="A4262">
            <v>38220</v>
          </cell>
          <cell r="B4262">
            <v>1.2309000000000001</v>
          </cell>
        </row>
        <row r="4263">
          <cell r="A4263">
            <v>38219</v>
          </cell>
          <cell r="B4263">
            <v>1.2366999999999999</v>
          </cell>
        </row>
        <row r="4264">
          <cell r="A4264">
            <v>38218</v>
          </cell>
          <cell r="B4264">
            <v>1.2336</v>
          </cell>
        </row>
        <row r="4265">
          <cell r="A4265">
            <v>38217</v>
          </cell>
          <cell r="B4265">
            <v>1.2349000000000001</v>
          </cell>
        </row>
        <row r="4266">
          <cell r="A4266">
            <v>38216</v>
          </cell>
          <cell r="B4266">
            <v>1.2359</v>
          </cell>
        </row>
        <row r="4267">
          <cell r="A4267">
            <v>38215</v>
          </cell>
          <cell r="B4267">
            <v>1.2363999999999999</v>
          </cell>
        </row>
        <row r="4268">
          <cell r="A4268">
            <v>38214</v>
          </cell>
          <cell r="B4268">
            <v>1.2372000000000001</v>
          </cell>
        </row>
        <row r="4269">
          <cell r="A4269">
            <v>38213</v>
          </cell>
          <cell r="B4269">
            <v>1.2371000000000001</v>
          </cell>
        </row>
        <row r="4270">
          <cell r="A4270">
            <v>38212</v>
          </cell>
          <cell r="B4270">
            <v>1.2261</v>
          </cell>
        </row>
        <row r="4271">
          <cell r="A4271">
            <v>38211</v>
          </cell>
          <cell r="B4271">
            <v>1.2214</v>
          </cell>
        </row>
        <row r="4272">
          <cell r="A4272">
            <v>38210</v>
          </cell>
          <cell r="B4272">
            <v>1.2237</v>
          </cell>
        </row>
        <row r="4273">
          <cell r="A4273">
            <v>38209</v>
          </cell>
          <cell r="B4273">
            <v>1.2266999999999999</v>
          </cell>
        </row>
        <row r="4274">
          <cell r="A4274">
            <v>38208</v>
          </cell>
          <cell r="B4274">
            <v>1.2282</v>
          </cell>
        </row>
        <row r="4275">
          <cell r="A4275">
            <v>38207</v>
          </cell>
          <cell r="B4275">
            <v>1.2312000000000001</v>
          </cell>
        </row>
        <row r="4276">
          <cell r="A4276">
            <v>38206</v>
          </cell>
          <cell r="B4276">
            <v>1.2312000000000001</v>
          </cell>
        </row>
        <row r="4277">
          <cell r="A4277">
            <v>38205</v>
          </cell>
          <cell r="B4277">
            <v>1.2058</v>
          </cell>
        </row>
        <row r="4278">
          <cell r="A4278">
            <v>38204</v>
          </cell>
          <cell r="B4278">
            <v>1.2041999999999999</v>
          </cell>
        </row>
        <row r="4279">
          <cell r="A4279">
            <v>38203</v>
          </cell>
          <cell r="B4279">
            <v>1.2051000000000001</v>
          </cell>
        </row>
        <row r="4280">
          <cell r="A4280">
            <v>38202</v>
          </cell>
          <cell r="B4280">
            <v>1.2029000000000001</v>
          </cell>
        </row>
        <row r="4281">
          <cell r="A4281">
            <v>38201</v>
          </cell>
          <cell r="B4281">
            <v>1.2064999999999999</v>
          </cell>
        </row>
        <row r="4282">
          <cell r="A4282">
            <v>38200</v>
          </cell>
          <cell r="B4282">
            <v>1.2027000000000001</v>
          </cell>
        </row>
        <row r="4283">
          <cell r="A4283">
            <v>38199</v>
          </cell>
          <cell r="B4283">
            <v>1.2020999999999999</v>
          </cell>
        </row>
        <row r="4284">
          <cell r="A4284">
            <v>38198</v>
          </cell>
          <cell r="B4284">
            <v>1.2029000000000001</v>
          </cell>
        </row>
        <row r="4285">
          <cell r="A4285">
            <v>38197</v>
          </cell>
          <cell r="B4285">
            <v>1.2042999999999999</v>
          </cell>
        </row>
        <row r="4286">
          <cell r="A4286">
            <v>38196</v>
          </cell>
          <cell r="B4286">
            <v>1.2045999999999999</v>
          </cell>
        </row>
        <row r="4287">
          <cell r="A4287">
            <v>38195</v>
          </cell>
          <cell r="B4287">
            <v>1.2150000000000001</v>
          </cell>
        </row>
        <row r="4288">
          <cell r="A4288">
            <v>38194</v>
          </cell>
          <cell r="B4288">
            <v>1.2102999999999999</v>
          </cell>
        </row>
        <row r="4289">
          <cell r="A4289">
            <v>38193</v>
          </cell>
          <cell r="B4289">
            <v>1.2092000000000001</v>
          </cell>
        </row>
        <row r="4290">
          <cell r="A4290">
            <v>38192</v>
          </cell>
          <cell r="B4290">
            <v>1.2101</v>
          </cell>
        </row>
        <row r="4291">
          <cell r="A4291">
            <v>38191</v>
          </cell>
          <cell r="B4291">
            <v>1.2249000000000001</v>
          </cell>
        </row>
        <row r="4292">
          <cell r="A4292">
            <v>38190</v>
          </cell>
          <cell r="B4292">
            <v>1.2255</v>
          </cell>
        </row>
        <row r="4293">
          <cell r="A4293">
            <v>38189</v>
          </cell>
          <cell r="B4293">
            <v>1.2325999999999999</v>
          </cell>
        </row>
        <row r="4294">
          <cell r="A4294">
            <v>38188</v>
          </cell>
          <cell r="B4294">
            <v>1.2437</v>
          </cell>
        </row>
        <row r="4295">
          <cell r="A4295">
            <v>38187</v>
          </cell>
          <cell r="B4295">
            <v>1.2438</v>
          </cell>
        </row>
        <row r="4296">
          <cell r="A4296">
            <v>38186</v>
          </cell>
          <cell r="B4296">
            <v>1.2450000000000001</v>
          </cell>
        </row>
        <row r="4297">
          <cell r="A4297">
            <v>38185</v>
          </cell>
          <cell r="B4297">
            <v>1.2445999999999999</v>
          </cell>
        </row>
        <row r="4298">
          <cell r="A4298">
            <v>38184</v>
          </cell>
          <cell r="B4298">
            <v>1.2343999999999999</v>
          </cell>
        </row>
        <row r="4299">
          <cell r="A4299">
            <v>38183</v>
          </cell>
          <cell r="B4299">
            <v>1.2385999999999999</v>
          </cell>
        </row>
        <row r="4300">
          <cell r="A4300">
            <v>38182</v>
          </cell>
          <cell r="B4300">
            <v>1.2323</v>
          </cell>
        </row>
        <row r="4301">
          <cell r="A4301">
            <v>38181</v>
          </cell>
          <cell r="B4301">
            <v>1.2408999999999999</v>
          </cell>
        </row>
        <row r="4302">
          <cell r="A4302">
            <v>38180</v>
          </cell>
          <cell r="B4302">
            <v>1.2406999999999999</v>
          </cell>
        </row>
        <row r="4303">
          <cell r="A4303">
            <v>38179</v>
          </cell>
          <cell r="B4303">
            <v>1.2412000000000001</v>
          </cell>
        </row>
        <row r="4304">
          <cell r="A4304">
            <v>38178</v>
          </cell>
          <cell r="B4304">
            <v>1.2410000000000001</v>
          </cell>
        </row>
        <row r="4305">
          <cell r="A4305">
            <v>38177</v>
          </cell>
          <cell r="B4305">
            <v>1.2391000000000001</v>
          </cell>
        </row>
        <row r="4306">
          <cell r="A4306">
            <v>38176</v>
          </cell>
          <cell r="B4306">
            <v>1.2361</v>
          </cell>
        </row>
        <row r="4307">
          <cell r="A4307">
            <v>38175</v>
          </cell>
          <cell r="B4307">
            <v>1.2287999999999999</v>
          </cell>
        </row>
        <row r="4308">
          <cell r="A4308">
            <v>38174</v>
          </cell>
          <cell r="B4308">
            <v>1.2281</v>
          </cell>
        </row>
        <row r="4309">
          <cell r="A4309">
            <v>38173</v>
          </cell>
          <cell r="B4309">
            <v>1.2318</v>
          </cell>
        </row>
        <row r="4310">
          <cell r="A4310">
            <v>38172</v>
          </cell>
          <cell r="B4310">
            <v>1.2305999999999999</v>
          </cell>
        </row>
        <row r="4311">
          <cell r="A4311">
            <v>38171</v>
          </cell>
          <cell r="B4311">
            <v>1.2305999999999999</v>
          </cell>
        </row>
        <row r="4312">
          <cell r="A4312">
            <v>38170</v>
          </cell>
          <cell r="B4312">
            <v>1.2164999999999999</v>
          </cell>
        </row>
        <row r="4313">
          <cell r="A4313">
            <v>38169</v>
          </cell>
          <cell r="B4313">
            <v>1.2193000000000001</v>
          </cell>
        </row>
        <row r="4314">
          <cell r="A4314">
            <v>38168</v>
          </cell>
          <cell r="B4314">
            <v>1.2081999999999999</v>
          </cell>
        </row>
        <row r="4315">
          <cell r="A4315">
            <v>38167</v>
          </cell>
          <cell r="B4315">
            <v>1.2184999999999999</v>
          </cell>
        </row>
        <row r="4316">
          <cell r="A4316">
            <v>38166</v>
          </cell>
          <cell r="B4316">
            <v>1.2173</v>
          </cell>
        </row>
        <row r="4317">
          <cell r="A4317">
            <v>38165</v>
          </cell>
          <cell r="B4317">
            <v>1.2156</v>
          </cell>
        </row>
        <row r="4318">
          <cell r="A4318">
            <v>38164</v>
          </cell>
          <cell r="B4318">
            <v>1.2156</v>
          </cell>
        </row>
        <row r="4319">
          <cell r="A4319">
            <v>38163</v>
          </cell>
          <cell r="B4319">
            <v>1.2164999999999999</v>
          </cell>
        </row>
        <row r="4320">
          <cell r="A4320">
            <v>38162</v>
          </cell>
          <cell r="B4320">
            <v>1.2087000000000001</v>
          </cell>
        </row>
        <row r="4321">
          <cell r="A4321">
            <v>38161</v>
          </cell>
          <cell r="B4321">
            <v>1.2099</v>
          </cell>
        </row>
        <row r="4322">
          <cell r="A4322">
            <v>38160</v>
          </cell>
          <cell r="B4322">
            <v>1.2112000000000001</v>
          </cell>
        </row>
        <row r="4323">
          <cell r="A4323">
            <v>38159</v>
          </cell>
          <cell r="B4323">
            <v>1.2136</v>
          </cell>
        </row>
        <row r="4324">
          <cell r="A4324">
            <v>38158</v>
          </cell>
          <cell r="B4324">
            <v>1.2139</v>
          </cell>
        </row>
        <row r="4325">
          <cell r="A4325">
            <v>38157</v>
          </cell>
          <cell r="B4325">
            <v>1.2138</v>
          </cell>
        </row>
        <row r="4326">
          <cell r="A4326">
            <v>38156</v>
          </cell>
          <cell r="B4326">
            <v>1.2054</v>
          </cell>
        </row>
        <row r="4327">
          <cell r="A4327">
            <v>38155</v>
          </cell>
          <cell r="B4327">
            <v>1.2005999999999999</v>
          </cell>
        </row>
        <row r="4328">
          <cell r="A4328">
            <v>38154</v>
          </cell>
          <cell r="B4328">
            <v>1.2161999999999999</v>
          </cell>
        </row>
        <row r="4329">
          <cell r="A4329">
            <v>38153</v>
          </cell>
          <cell r="B4329">
            <v>1.2067000000000001</v>
          </cell>
        </row>
        <row r="4330">
          <cell r="A4330">
            <v>38152</v>
          </cell>
          <cell r="B4330">
            <v>1.2027000000000001</v>
          </cell>
        </row>
        <row r="4331">
          <cell r="A4331">
            <v>38151</v>
          </cell>
          <cell r="B4331">
            <v>1.2027000000000001</v>
          </cell>
        </row>
        <row r="4332">
          <cell r="A4332">
            <v>38150</v>
          </cell>
          <cell r="B4332">
            <v>1.2017</v>
          </cell>
        </row>
        <row r="4333">
          <cell r="A4333">
            <v>38149</v>
          </cell>
          <cell r="B4333">
            <v>1.2111000000000001</v>
          </cell>
        </row>
        <row r="4334">
          <cell r="A4334">
            <v>38148</v>
          </cell>
          <cell r="B4334">
            <v>1.2044999999999999</v>
          </cell>
        </row>
        <row r="4335">
          <cell r="A4335">
            <v>38147</v>
          </cell>
          <cell r="B4335">
            <v>1.2262999999999999</v>
          </cell>
        </row>
        <row r="4336">
          <cell r="A4336">
            <v>38146</v>
          </cell>
          <cell r="B4336">
            <v>1.2314000000000001</v>
          </cell>
        </row>
        <row r="4337">
          <cell r="A4337">
            <v>38145</v>
          </cell>
          <cell r="B4337">
            <v>1.2282</v>
          </cell>
        </row>
        <row r="4338">
          <cell r="A4338">
            <v>38144</v>
          </cell>
          <cell r="B4338">
            <v>1.2269000000000001</v>
          </cell>
        </row>
        <row r="4339">
          <cell r="A4339">
            <v>38143</v>
          </cell>
          <cell r="B4339">
            <v>1.2287999999999999</v>
          </cell>
        </row>
        <row r="4340">
          <cell r="A4340">
            <v>38142</v>
          </cell>
          <cell r="B4340">
            <v>1.2221</v>
          </cell>
        </row>
        <row r="4341">
          <cell r="A4341">
            <v>38141</v>
          </cell>
          <cell r="B4341">
            <v>1.2213000000000001</v>
          </cell>
        </row>
        <row r="4342">
          <cell r="A4342">
            <v>38140</v>
          </cell>
          <cell r="B4342">
            <v>1.2242</v>
          </cell>
        </row>
        <row r="4343">
          <cell r="A4343">
            <v>38139</v>
          </cell>
          <cell r="B4343">
            <v>1.2184999999999999</v>
          </cell>
        </row>
        <row r="4344">
          <cell r="A4344">
            <v>38138</v>
          </cell>
          <cell r="B4344">
            <v>1.224</v>
          </cell>
        </row>
        <row r="4345">
          <cell r="A4345">
            <v>38137</v>
          </cell>
          <cell r="B4345">
            <v>1.2218</v>
          </cell>
        </row>
        <row r="4346">
          <cell r="A4346">
            <v>38136</v>
          </cell>
          <cell r="B4346">
            <v>1.2212000000000001</v>
          </cell>
        </row>
        <row r="4347">
          <cell r="A4347">
            <v>38135</v>
          </cell>
          <cell r="B4347">
            <v>1.2264999999999999</v>
          </cell>
        </row>
        <row r="4348">
          <cell r="A4348">
            <v>38134</v>
          </cell>
          <cell r="B4348">
            <v>1.2103999999999999</v>
          </cell>
        </row>
        <row r="4349">
          <cell r="A4349">
            <v>38133</v>
          </cell>
          <cell r="B4349">
            <v>1.2094</v>
          </cell>
        </row>
        <row r="4350">
          <cell r="A4350">
            <v>38132</v>
          </cell>
          <cell r="B4350">
            <v>1.2012</v>
          </cell>
        </row>
        <row r="4351">
          <cell r="A4351">
            <v>38131</v>
          </cell>
          <cell r="B4351">
            <v>1.1976</v>
          </cell>
        </row>
        <row r="4352">
          <cell r="A4352">
            <v>38130</v>
          </cell>
          <cell r="B4352">
            <v>1.1996</v>
          </cell>
        </row>
        <row r="4353">
          <cell r="A4353">
            <v>38129</v>
          </cell>
          <cell r="B4353">
            <v>1.1993</v>
          </cell>
        </row>
        <row r="4354">
          <cell r="A4354">
            <v>38128</v>
          </cell>
          <cell r="B4354">
            <v>1.1933</v>
          </cell>
        </row>
        <row r="4355">
          <cell r="A4355">
            <v>38127</v>
          </cell>
          <cell r="B4355">
            <v>1.2010000000000001</v>
          </cell>
        </row>
        <row r="4356">
          <cell r="A4356">
            <v>38126</v>
          </cell>
          <cell r="B4356">
            <v>1.1946000000000001</v>
          </cell>
        </row>
        <row r="4357">
          <cell r="A4357">
            <v>38125</v>
          </cell>
          <cell r="B4357">
            <v>1.202</v>
          </cell>
        </row>
        <row r="4358">
          <cell r="A4358">
            <v>38124</v>
          </cell>
          <cell r="B4358">
            <v>1.1887000000000001</v>
          </cell>
        </row>
        <row r="4359">
          <cell r="A4359">
            <v>38123</v>
          </cell>
          <cell r="B4359">
            <v>1.1879999999999999</v>
          </cell>
        </row>
        <row r="4360">
          <cell r="A4360">
            <v>38122</v>
          </cell>
          <cell r="B4360">
            <v>1.1879</v>
          </cell>
        </row>
        <row r="4361">
          <cell r="A4361">
            <v>38121</v>
          </cell>
          <cell r="B4361">
            <v>1.1817</v>
          </cell>
        </row>
        <row r="4362">
          <cell r="A4362">
            <v>38120</v>
          </cell>
          <cell r="B4362">
            <v>1.1899</v>
          </cell>
        </row>
        <row r="4363">
          <cell r="A4363">
            <v>38119</v>
          </cell>
          <cell r="B4363">
            <v>1.1863999999999999</v>
          </cell>
        </row>
        <row r="4364">
          <cell r="A4364">
            <v>38118</v>
          </cell>
          <cell r="B4364">
            <v>1.1853</v>
          </cell>
        </row>
        <row r="4365">
          <cell r="A4365">
            <v>38117</v>
          </cell>
          <cell r="B4365">
            <v>1.1869000000000001</v>
          </cell>
        </row>
        <row r="4366">
          <cell r="A4366">
            <v>38116</v>
          </cell>
          <cell r="B4366">
            <v>1.1884999999999999</v>
          </cell>
        </row>
        <row r="4367">
          <cell r="A4367">
            <v>38115</v>
          </cell>
          <cell r="B4367">
            <v>1.1884999999999999</v>
          </cell>
        </row>
        <row r="4368">
          <cell r="A4368">
            <v>38114</v>
          </cell>
          <cell r="B4368">
            <v>1.2073</v>
          </cell>
        </row>
        <row r="4369">
          <cell r="A4369">
            <v>38113</v>
          </cell>
          <cell r="B4369">
            <v>1.2164999999999999</v>
          </cell>
        </row>
        <row r="4370">
          <cell r="A4370">
            <v>38112</v>
          </cell>
          <cell r="B4370">
            <v>1.2089000000000001</v>
          </cell>
        </row>
        <row r="4371">
          <cell r="A4371">
            <v>38111</v>
          </cell>
          <cell r="B4371">
            <v>1.1937</v>
          </cell>
        </row>
        <row r="4372">
          <cell r="A4372">
            <v>38110</v>
          </cell>
          <cell r="B4372">
            <v>1.2005999999999999</v>
          </cell>
        </row>
        <row r="4373">
          <cell r="A4373">
            <v>38109</v>
          </cell>
          <cell r="B4373">
            <v>1.198</v>
          </cell>
        </row>
        <row r="4374">
          <cell r="A4374">
            <v>38108</v>
          </cell>
          <cell r="B4374">
            <v>1.198</v>
          </cell>
        </row>
        <row r="4375">
          <cell r="A4375">
            <v>38107</v>
          </cell>
          <cell r="B4375">
            <v>1.1979</v>
          </cell>
        </row>
        <row r="4376">
          <cell r="A4376">
            <v>38106</v>
          </cell>
          <cell r="B4376">
            <v>1.1834</v>
          </cell>
        </row>
        <row r="4377">
          <cell r="A4377">
            <v>38105</v>
          </cell>
          <cell r="B4377">
            <v>1.1937</v>
          </cell>
        </row>
        <row r="4378">
          <cell r="A4378">
            <v>38104</v>
          </cell>
          <cell r="B4378">
            <v>1.1871</v>
          </cell>
        </row>
        <row r="4379">
          <cell r="A4379">
            <v>38103</v>
          </cell>
          <cell r="B4379">
            <v>1.1820999999999999</v>
          </cell>
        </row>
        <row r="4380">
          <cell r="A4380">
            <v>38102</v>
          </cell>
          <cell r="B4380">
            <v>1.1840999999999999</v>
          </cell>
        </row>
        <row r="4381">
          <cell r="A4381">
            <v>38101</v>
          </cell>
          <cell r="B4381">
            <v>1.1834</v>
          </cell>
        </row>
        <row r="4382">
          <cell r="A4382">
            <v>38100</v>
          </cell>
          <cell r="B4382">
            <v>1.1906000000000001</v>
          </cell>
        </row>
        <row r="4383">
          <cell r="A4383">
            <v>38099</v>
          </cell>
          <cell r="B4383">
            <v>1.1830000000000001</v>
          </cell>
        </row>
        <row r="4384">
          <cell r="A4384">
            <v>38098</v>
          </cell>
          <cell r="B4384">
            <v>1.1861999999999999</v>
          </cell>
        </row>
        <row r="4385">
          <cell r="A4385">
            <v>38097</v>
          </cell>
          <cell r="B4385">
            <v>1.2017</v>
          </cell>
        </row>
        <row r="4386">
          <cell r="A4386">
            <v>38096</v>
          </cell>
          <cell r="B4386">
            <v>1.2013</v>
          </cell>
        </row>
        <row r="4387">
          <cell r="A4387">
            <v>38095</v>
          </cell>
          <cell r="B4387">
            <v>1.2</v>
          </cell>
        </row>
        <row r="4388">
          <cell r="A4388">
            <v>38094</v>
          </cell>
          <cell r="B4388">
            <v>1.1987000000000001</v>
          </cell>
        </row>
        <row r="4389">
          <cell r="A4389">
            <v>38093</v>
          </cell>
          <cell r="B4389">
            <v>1.1974</v>
          </cell>
        </row>
        <row r="4390">
          <cell r="A4390">
            <v>38092</v>
          </cell>
          <cell r="B4390">
            <v>1.1964999999999999</v>
          </cell>
        </row>
        <row r="4391">
          <cell r="A4391">
            <v>38091</v>
          </cell>
          <cell r="B4391">
            <v>1.1943999999999999</v>
          </cell>
        </row>
        <row r="4392">
          <cell r="A4392">
            <v>38090</v>
          </cell>
          <cell r="B4392">
            <v>1.2070000000000001</v>
          </cell>
        </row>
        <row r="4393">
          <cell r="A4393">
            <v>38089</v>
          </cell>
          <cell r="B4393">
            <v>1.2090000000000001</v>
          </cell>
        </row>
        <row r="4394">
          <cell r="A4394">
            <v>38088</v>
          </cell>
          <cell r="B4394">
            <v>1.2083999999999999</v>
          </cell>
        </row>
        <row r="4395">
          <cell r="A4395">
            <v>38087</v>
          </cell>
          <cell r="B4395">
            <v>1.2094</v>
          </cell>
        </row>
        <row r="4396">
          <cell r="A4396">
            <v>38086</v>
          </cell>
          <cell r="B4396">
            <v>1.2078</v>
          </cell>
        </row>
        <row r="4397">
          <cell r="A4397">
            <v>38085</v>
          </cell>
          <cell r="B4397">
            <v>1.2169000000000001</v>
          </cell>
        </row>
        <row r="4398">
          <cell r="A4398">
            <v>38084</v>
          </cell>
          <cell r="B4398">
            <v>1.2089000000000001</v>
          </cell>
        </row>
        <row r="4399">
          <cell r="A4399">
            <v>38083</v>
          </cell>
          <cell r="B4399">
            <v>1.2016</v>
          </cell>
        </row>
        <row r="4400">
          <cell r="A4400">
            <v>38082</v>
          </cell>
          <cell r="B4400">
            <v>1.2117</v>
          </cell>
        </row>
        <row r="4401">
          <cell r="A4401">
            <v>38081</v>
          </cell>
          <cell r="B4401">
            <v>1.2121999999999999</v>
          </cell>
        </row>
        <row r="4402">
          <cell r="A4402">
            <v>38080</v>
          </cell>
          <cell r="B4402">
            <v>1.2133</v>
          </cell>
        </row>
        <row r="4403">
          <cell r="A4403">
            <v>38079</v>
          </cell>
          <cell r="B4403">
            <v>1.2352000000000001</v>
          </cell>
        </row>
        <row r="4404">
          <cell r="A4404">
            <v>38078</v>
          </cell>
          <cell r="B4404">
            <v>1.23</v>
          </cell>
        </row>
        <row r="4405">
          <cell r="A4405">
            <v>38077</v>
          </cell>
          <cell r="B4405">
            <v>1.2173</v>
          </cell>
        </row>
        <row r="4406">
          <cell r="A4406">
            <v>38076</v>
          </cell>
          <cell r="B4406">
            <v>1.2141999999999999</v>
          </cell>
        </row>
        <row r="4407">
          <cell r="A4407">
            <v>38075</v>
          </cell>
          <cell r="B4407">
            <v>1.2119</v>
          </cell>
        </row>
        <row r="4408">
          <cell r="A4408">
            <v>38074</v>
          </cell>
          <cell r="B4408">
            <v>1.2121</v>
          </cell>
        </row>
        <row r="4409">
          <cell r="A4409">
            <v>38073</v>
          </cell>
          <cell r="B4409">
            <v>1.2122999999999999</v>
          </cell>
        </row>
        <row r="4410">
          <cell r="A4410">
            <v>38072</v>
          </cell>
          <cell r="B4410">
            <v>1.2136</v>
          </cell>
        </row>
        <row r="4411">
          <cell r="A4411">
            <v>38071</v>
          </cell>
          <cell r="B4411">
            <v>1.2126999999999999</v>
          </cell>
        </row>
        <row r="4412">
          <cell r="A4412">
            <v>38070</v>
          </cell>
          <cell r="B4412">
            <v>1.2325999999999999</v>
          </cell>
        </row>
        <row r="4413">
          <cell r="A4413">
            <v>38069</v>
          </cell>
          <cell r="B4413">
            <v>1.2331000000000001</v>
          </cell>
        </row>
        <row r="4414">
          <cell r="A4414">
            <v>38068</v>
          </cell>
          <cell r="B4414">
            <v>1.2282</v>
          </cell>
        </row>
        <row r="4415">
          <cell r="A4415">
            <v>38067</v>
          </cell>
          <cell r="B4415">
            <v>1.2281</v>
          </cell>
        </row>
        <row r="4416">
          <cell r="A4416">
            <v>38066</v>
          </cell>
          <cell r="B4416">
            <v>1.2274</v>
          </cell>
        </row>
        <row r="4417">
          <cell r="A4417">
            <v>38065</v>
          </cell>
          <cell r="B4417">
            <v>1.2387999999999999</v>
          </cell>
        </row>
        <row r="4418">
          <cell r="A4418">
            <v>38064</v>
          </cell>
          <cell r="B4418">
            <v>1.2235</v>
          </cell>
        </row>
        <row r="4419">
          <cell r="A4419">
            <v>38063</v>
          </cell>
          <cell r="B4419">
            <v>1.2262</v>
          </cell>
        </row>
        <row r="4420">
          <cell r="A4420">
            <v>38062</v>
          </cell>
          <cell r="B4420">
            <v>1.2270000000000001</v>
          </cell>
        </row>
        <row r="4421">
          <cell r="A4421">
            <v>38061</v>
          </cell>
          <cell r="B4421">
            <v>1.2234</v>
          </cell>
        </row>
        <row r="4422">
          <cell r="A4422">
            <v>38060</v>
          </cell>
          <cell r="B4422">
            <v>1.2222</v>
          </cell>
        </row>
        <row r="4423">
          <cell r="A4423">
            <v>38059</v>
          </cell>
          <cell r="B4423">
            <v>1.222</v>
          </cell>
        </row>
        <row r="4424">
          <cell r="A4424">
            <v>38058</v>
          </cell>
          <cell r="B4424">
            <v>1.2337</v>
          </cell>
        </row>
        <row r="4425">
          <cell r="A4425">
            <v>38057</v>
          </cell>
          <cell r="B4425">
            <v>1.2242</v>
          </cell>
        </row>
        <row r="4426">
          <cell r="A4426">
            <v>38056</v>
          </cell>
          <cell r="B4426">
            <v>1.2311000000000001</v>
          </cell>
        </row>
        <row r="4427">
          <cell r="A4427">
            <v>38055</v>
          </cell>
          <cell r="B4427">
            <v>1.2404999999999999</v>
          </cell>
        </row>
        <row r="4428">
          <cell r="A4428">
            <v>38054</v>
          </cell>
          <cell r="B4428">
            <v>1.2383</v>
          </cell>
        </row>
        <row r="4429">
          <cell r="A4429">
            <v>38053</v>
          </cell>
          <cell r="B4429">
            <v>1.2361</v>
          </cell>
        </row>
        <row r="4430">
          <cell r="A4430">
            <v>38052</v>
          </cell>
          <cell r="B4430">
            <v>1.2373000000000001</v>
          </cell>
        </row>
        <row r="4431">
          <cell r="A4431">
            <v>38051</v>
          </cell>
          <cell r="B4431">
            <v>1.2189000000000001</v>
          </cell>
        </row>
        <row r="4432">
          <cell r="A4432">
            <v>38050</v>
          </cell>
          <cell r="B4432">
            <v>1.2197</v>
          </cell>
        </row>
        <row r="4433">
          <cell r="A4433">
            <v>38049</v>
          </cell>
          <cell r="B4433">
            <v>1.2214</v>
          </cell>
        </row>
        <row r="4434">
          <cell r="A4434">
            <v>38048</v>
          </cell>
          <cell r="B4434">
            <v>1.2442</v>
          </cell>
        </row>
        <row r="4435">
          <cell r="A4435">
            <v>38047</v>
          </cell>
          <cell r="B4435">
            <v>1.2488999999999999</v>
          </cell>
        </row>
        <row r="4436">
          <cell r="A4436">
            <v>38046</v>
          </cell>
          <cell r="B4436">
            <v>1.2490000000000001</v>
          </cell>
        </row>
        <row r="4437">
          <cell r="A4437">
            <v>38045</v>
          </cell>
          <cell r="B4437">
            <v>1.2493000000000001</v>
          </cell>
        </row>
        <row r="4438">
          <cell r="A4438">
            <v>38044</v>
          </cell>
          <cell r="B4438">
            <v>1.2432000000000001</v>
          </cell>
        </row>
        <row r="4439">
          <cell r="A4439">
            <v>38043</v>
          </cell>
          <cell r="B4439">
            <v>1.2493000000000001</v>
          </cell>
        </row>
        <row r="4440">
          <cell r="A4440">
            <v>38042</v>
          </cell>
          <cell r="B4440">
            <v>1.2683</v>
          </cell>
        </row>
        <row r="4441">
          <cell r="A4441">
            <v>38041</v>
          </cell>
          <cell r="B4441">
            <v>1.2553000000000001</v>
          </cell>
        </row>
        <row r="4442">
          <cell r="A4442">
            <v>38040</v>
          </cell>
          <cell r="B4442">
            <v>1.2506999999999999</v>
          </cell>
        </row>
        <row r="4443">
          <cell r="A4443">
            <v>38039</v>
          </cell>
          <cell r="B4443">
            <v>1.2538</v>
          </cell>
        </row>
        <row r="4444">
          <cell r="A4444">
            <v>38038</v>
          </cell>
          <cell r="B4444">
            <v>1.2522</v>
          </cell>
        </row>
        <row r="4445">
          <cell r="A4445">
            <v>38037</v>
          </cell>
          <cell r="B4445">
            <v>1.2706</v>
          </cell>
        </row>
        <row r="4446">
          <cell r="A4446">
            <v>38036</v>
          </cell>
          <cell r="B4446">
            <v>1.2661</v>
          </cell>
        </row>
        <row r="4447">
          <cell r="A4447">
            <v>38035</v>
          </cell>
          <cell r="B4447">
            <v>1.2835000000000001</v>
          </cell>
        </row>
        <row r="4448">
          <cell r="A4448">
            <v>38034</v>
          </cell>
          <cell r="B4448">
            <v>1.2768999999999999</v>
          </cell>
        </row>
        <row r="4449">
          <cell r="A4449">
            <v>38033</v>
          </cell>
          <cell r="B4449">
            <v>1.2747999999999999</v>
          </cell>
        </row>
        <row r="4450">
          <cell r="A4450">
            <v>38032</v>
          </cell>
          <cell r="B4450">
            <v>1.2722</v>
          </cell>
        </row>
        <row r="4451">
          <cell r="A4451">
            <v>38031</v>
          </cell>
          <cell r="B4451">
            <v>1.2741</v>
          </cell>
        </row>
        <row r="4452">
          <cell r="A4452">
            <v>38030</v>
          </cell>
          <cell r="B4452">
            <v>1.2803</v>
          </cell>
        </row>
        <row r="4453">
          <cell r="A4453">
            <v>38029</v>
          </cell>
          <cell r="B4453">
            <v>1.2823</v>
          </cell>
        </row>
        <row r="4454">
          <cell r="A4454">
            <v>38028</v>
          </cell>
          <cell r="B4454">
            <v>1.2697000000000001</v>
          </cell>
        </row>
        <row r="4455">
          <cell r="A4455">
            <v>38027</v>
          </cell>
          <cell r="B4455">
            <v>1.2682</v>
          </cell>
        </row>
        <row r="4456">
          <cell r="A4456">
            <v>38026</v>
          </cell>
          <cell r="B4456">
            <v>1.2625</v>
          </cell>
        </row>
        <row r="4457">
          <cell r="A4457">
            <v>38025</v>
          </cell>
          <cell r="B4457">
            <v>1.2697000000000001</v>
          </cell>
        </row>
        <row r="4458">
          <cell r="A4458">
            <v>38024</v>
          </cell>
          <cell r="B4458">
            <v>1.2701</v>
          </cell>
        </row>
        <row r="4459">
          <cell r="A4459">
            <v>38023</v>
          </cell>
          <cell r="B4459">
            <v>1.2539</v>
          </cell>
        </row>
        <row r="4460">
          <cell r="A4460">
            <v>38022</v>
          </cell>
          <cell r="B4460">
            <v>1.2527999999999999</v>
          </cell>
        </row>
        <row r="4461">
          <cell r="A4461">
            <v>38021</v>
          </cell>
          <cell r="B4461">
            <v>1.2529999999999999</v>
          </cell>
        </row>
        <row r="4462">
          <cell r="A4462">
            <v>38020</v>
          </cell>
          <cell r="B4462">
            <v>1.2426999999999999</v>
          </cell>
        </row>
        <row r="4463">
          <cell r="A4463">
            <v>38019</v>
          </cell>
          <cell r="B4463">
            <v>1.246</v>
          </cell>
        </row>
        <row r="4464">
          <cell r="A4464">
            <v>38018</v>
          </cell>
          <cell r="B4464">
            <v>1.246</v>
          </cell>
        </row>
        <row r="4465">
          <cell r="A4465">
            <v>38017</v>
          </cell>
          <cell r="B4465">
            <v>1.246</v>
          </cell>
        </row>
        <row r="4466">
          <cell r="A4466">
            <v>38016</v>
          </cell>
          <cell r="B4466">
            <v>1.2411000000000001</v>
          </cell>
        </row>
        <row r="4467">
          <cell r="A4467">
            <v>38015</v>
          </cell>
          <cell r="B4467">
            <v>1.2487999999999999</v>
          </cell>
        </row>
        <row r="4468">
          <cell r="A4468">
            <v>38014</v>
          </cell>
          <cell r="B4468">
            <v>1.2638</v>
          </cell>
        </row>
        <row r="4469">
          <cell r="A4469">
            <v>38013</v>
          </cell>
          <cell r="B4469">
            <v>1.2470000000000001</v>
          </cell>
        </row>
        <row r="4470">
          <cell r="A4470">
            <v>38012</v>
          </cell>
          <cell r="B4470">
            <v>1.258</v>
          </cell>
        </row>
        <row r="4471">
          <cell r="A4471">
            <v>38011</v>
          </cell>
          <cell r="B4471">
            <v>1.2587999999999999</v>
          </cell>
        </row>
        <row r="4472">
          <cell r="A4472">
            <v>38010</v>
          </cell>
          <cell r="B4472">
            <v>1.2586999999999999</v>
          </cell>
        </row>
        <row r="4473">
          <cell r="A4473">
            <v>38009</v>
          </cell>
          <cell r="B4473">
            <v>1.2708999999999999</v>
          </cell>
        </row>
        <row r="4474">
          <cell r="A4474">
            <v>38008</v>
          </cell>
          <cell r="B4474">
            <v>1.2629999999999999</v>
          </cell>
        </row>
        <row r="4475">
          <cell r="A4475">
            <v>38007</v>
          </cell>
          <cell r="B4475">
            <v>1.2576000000000001</v>
          </cell>
        </row>
        <row r="4476">
          <cell r="A4476">
            <v>38006</v>
          </cell>
          <cell r="B4476">
            <v>1.2351000000000001</v>
          </cell>
        </row>
        <row r="4477">
          <cell r="A4477">
            <v>38005</v>
          </cell>
          <cell r="B4477">
            <v>1.2169000000000001</v>
          </cell>
        </row>
        <row r="4478">
          <cell r="A4478">
            <v>38004</v>
          </cell>
          <cell r="B4478">
            <v>1.2393000000000001</v>
          </cell>
        </row>
        <row r="4479">
          <cell r="A4479">
            <v>38003</v>
          </cell>
          <cell r="B4479">
            <v>1.2565</v>
          </cell>
        </row>
        <row r="4480">
          <cell r="A4480">
            <v>38002</v>
          </cell>
          <cell r="B4480">
            <v>1.2565</v>
          </cell>
        </row>
        <row r="4481">
          <cell r="A4481">
            <v>38001</v>
          </cell>
          <cell r="B4481">
            <v>1.2649999999999999</v>
          </cell>
        </row>
        <row r="4482">
          <cell r="A4482">
            <v>38000</v>
          </cell>
          <cell r="B4482">
            <v>1.2764</v>
          </cell>
        </row>
        <row r="4483">
          <cell r="A4483">
            <v>37999</v>
          </cell>
          <cell r="B4483">
            <v>1.2743</v>
          </cell>
        </row>
        <row r="4484">
          <cell r="A4484">
            <v>37998</v>
          </cell>
          <cell r="B4484">
            <v>1.2829999999999999</v>
          </cell>
        </row>
        <row r="4485">
          <cell r="A4485">
            <v>37997</v>
          </cell>
          <cell r="B4485">
            <v>1.2825</v>
          </cell>
        </row>
        <row r="4486">
          <cell r="A4486">
            <v>37996</v>
          </cell>
          <cell r="B4486">
            <v>1.2825</v>
          </cell>
        </row>
        <row r="4487">
          <cell r="A4487">
            <v>37995</v>
          </cell>
          <cell r="B4487">
            <v>1.2764</v>
          </cell>
        </row>
        <row r="4488">
          <cell r="A4488">
            <v>37994</v>
          </cell>
          <cell r="B4488">
            <v>1.2636000000000001</v>
          </cell>
        </row>
        <row r="4489">
          <cell r="A4489">
            <v>37993</v>
          </cell>
          <cell r="B4489">
            <v>1.2736000000000001</v>
          </cell>
        </row>
        <row r="4490">
          <cell r="A4490">
            <v>37992</v>
          </cell>
          <cell r="B4490">
            <v>1.2654000000000001</v>
          </cell>
        </row>
        <row r="4491">
          <cell r="A4491">
            <v>37991</v>
          </cell>
          <cell r="B4491">
            <v>1.2583</v>
          </cell>
        </row>
        <row r="4492">
          <cell r="A4492">
            <v>37990</v>
          </cell>
          <cell r="B4492">
            <v>1.258</v>
          </cell>
        </row>
        <row r="4493">
          <cell r="A4493">
            <v>37989</v>
          </cell>
          <cell r="B4493">
            <v>1.2589999999999999</v>
          </cell>
        </row>
        <row r="4494">
          <cell r="A4494">
            <v>37988</v>
          </cell>
          <cell r="B4494">
            <v>1.2542</v>
          </cell>
        </row>
        <row r="4495">
          <cell r="A4495">
            <v>37987</v>
          </cell>
          <cell r="B4495">
            <v>1.2576000000000001</v>
          </cell>
        </row>
        <row r="4496">
          <cell r="A4496">
            <v>37986</v>
          </cell>
          <cell r="B4496">
            <v>1.2552000000000001</v>
          </cell>
        </row>
        <row r="4497">
          <cell r="A4497">
            <v>37985</v>
          </cell>
          <cell r="B4497">
            <v>1.2484</v>
          </cell>
        </row>
        <row r="4498">
          <cell r="A4498">
            <v>37984</v>
          </cell>
          <cell r="B4498">
            <v>1.2436</v>
          </cell>
        </row>
        <row r="4499">
          <cell r="A4499">
            <v>37983</v>
          </cell>
          <cell r="B4499">
            <v>1.2423999999999999</v>
          </cell>
        </row>
        <row r="4500">
          <cell r="A4500">
            <v>37982</v>
          </cell>
          <cell r="B4500">
            <v>1.2428999999999999</v>
          </cell>
        </row>
        <row r="4501">
          <cell r="A4501">
            <v>37981</v>
          </cell>
          <cell r="B4501">
            <v>1.2448999999999999</v>
          </cell>
        </row>
        <row r="4502">
          <cell r="A4502">
            <v>37980</v>
          </cell>
          <cell r="B4502">
            <v>1.2448999999999999</v>
          </cell>
        </row>
        <row r="4503">
          <cell r="A4503">
            <v>37979</v>
          </cell>
          <cell r="B4503">
            <v>1.2390000000000001</v>
          </cell>
        </row>
        <row r="4504">
          <cell r="A4504">
            <v>37978</v>
          </cell>
          <cell r="B4504">
            <v>1.24</v>
          </cell>
        </row>
        <row r="4505">
          <cell r="A4505">
            <v>37977</v>
          </cell>
          <cell r="B4505">
            <v>1.2404999999999999</v>
          </cell>
        </row>
        <row r="4506">
          <cell r="A4506">
            <v>37976</v>
          </cell>
          <cell r="B4506">
            <v>1.2353000000000001</v>
          </cell>
        </row>
        <row r="4507">
          <cell r="A4507">
            <v>37975</v>
          </cell>
          <cell r="B4507">
            <v>1.2377</v>
          </cell>
        </row>
        <row r="4508">
          <cell r="A4508">
            <v>37974</v>
          </cell>
          <cell r="B4508">
            <v>1.2433000000000001</v>
          </cell>
        </row>
        <row r="4509">
          <cell r="A4509">
            <v>37973</v>
          </cell>
          <cell r="B4509">
            <v>1.2403</v>
          </cell>
        </row>
        <row r="4510">
          <cell r="A4510">
            <v>37972</v>
          </cell>
          <cell r="B4510">
            <v>1.232</v>
          </cell>
        </row>
        <row r="4511">
          <cell r="A4511">
            <v>37971</v>
          </cell>
          <cell r="B4511">
            <v>1.2306999999999999</v>
          </cell>
        </row>
        <row r="4512">
          <cell r="A4512">
            <v>37970</v>
          </cell>
          <cell r="B4512">
            <v>1.2267999999999999</v>
          </cell>
        </row>
        <row r="4513">
          <cell r="A4513">
            <v>37969</v>
          </cell>
          <cell r="B4513">
            <v>1.2267999999999999</v>
          </cell>
        </row>
        <row r="4514">
          <cell r="A4514">
            <v>37968</v>
          </cell>
          <cell r="B4514">
            <v>1.2293000000000001</v>
          </cell>
        </row>
        <row r="4515">
          <cell r="A4515">
            <v>37967</v>
          </cell>
          <cell r="B4515">
            <v>1.2205999999999999</v>
          </cell>
        </row>
        <row r="4516">
          <cell r="A4516">
            <v>37966</v>
          </cell>
          <cell r="B4516">
            <v>1.2213000000000001</v>
          </cell>
        </row>
        <row r="4517">
          <cell r="A4517">
            <v>37965</v>
          </cell>
          <cell r="B4517">
            <v>1.2251000000000001</v>
          </cell>
        </row>
        <row r="4518">
          <cell r="A4518">
            <v>37964</v>
          </cell>
          <cell r="B4518">
            <v>1.2228000000000001</v>
          </cell>
        </row>
        <row r="4519">
          <cell r="A4519">
            <v>37963</v>
          </cell>
          <cell r="B4519">
            <v>1.2162999999999999</v>
          </cell>
        </row>
        <row r="4520">
          <cell r="A4520">
            <v>37962</v>
          </cell>
          <cell r="B4520">
            <v>1.2149000000000001</v>
          </cell>
        </row>
        <row r="4521">
          <cell r="A4521">
            <v>37961</v>
          </cell>
          <cell r="B4521">
            <v>1.2165999999999999</v>
          </cell>
        </row>
        <row r="4522">
          <cell r="A4522">
            <v>37960</v>
          </cell>
          <cell r="B4522">
            <v>1.2071000000000001</v>
          </cell>
        </row>
        <row r="4523">
          <cell r="A4523">
            <v>37959</v>
          </cell>
          <cell r="B4523">
            <v>1.2112000000000001</v>
          </cell>
        </row>
        <row r="4524">
          <cell r="A4524">
            <v>37958</v>
          </cell>
          <cell r="B4524">
            <v>1.2074</v>
          </cell>
        </row>
        <row r="4525">
          <cell r="A4525">
            <v>37957</v>
          </cell>
          <cell r="B4525">
            <v>1.1973</v>
          </cell>
        </row>
        <row r="4526">
          <cell r="A4526">
            <v>37956</v>
          </cell>
          <cell r="B4526">
            <v>1.1978</v>
          </cell>
        </row>
        <row r="4527">
          <cell r="A4527">
            <v>37955</v>
          </cell>
          <cell r="B4527">
            <v>1.1986000000000001</v>
          </cell>
        </row>
        <row r="4528">
          <cell r="A4528">
            <v>37954</v>
          </cell>
          <cell r="B4528">
            <v>1.1990000000000001</v>
          </cell>
        </row>
        <row r="4529">
          <cell r="A4529">
            <v>37953</v>
          </cell>
          <cell r="B4529">
            <v>1.1907000000000001</v>
          </cell>
        </row>
        <row r="4530">
          <cell r="A4530">
            <v>37952</v>
          </cell>
          <cell r="B4530">
            <v>1.1938</v>
          </cell>
        </row>
        <row r="4531">
          <cell r="A4531">
            <v>37951</v>
          </cell>
          <cell r="B4531">
            <v>1.1783999999999999</v>
          </cell>
        </row>
        <row r="4532">
          <cell r="A4532">
            <v>37950</v>
          </cell>
          <cell r="B4532">
            <v>1.1759999999999999</v>
          </cell>
        </row>
        <row r="4533">
          <cell r="A4533">
            <v>37949</v>
          </cell>
          <cell r="B4533">
            <v>1.1884999999999999</v>
          </cell>
        </row>
        <row r="4534">
          <cell r="A4534">
            <v>37948</v>
          </cell>
          <cell r="B4534">
            <v>1.1890000000000001</v>
          </cell>
        </row>
        <row r="4535">
          <cell r="A4535">
            <v>37947</v>
          </cell>
          <cell r="B4535">
            <v>1.1916</v>
          </cell>
        </row>
        <row r="4536">
          <cell r="A4536">
            <v>37946</v>
          </cell>
          <cell r="B4536">
            <v>1.1911</v>
          </cell>
        </row>
        <row r="4537">
          <cell r="A4537">
            <v>37945</v>
          </cell>
          <cell r="B4537">
            <v>1.1881999999999999</v>
          </cell>
        </row>
        <row r="4538">
          <cell r="A4538">
            <v>37944</v>
          </cell>
          <cell r="B4538">
            <v>1.1947000000000001</v>
          </cell>
        </row>
        <row r="4539">
          <cell r="A4539">
            <v>37943</v>
          </cell>
          <cell r="B4539">
            <v>1.1752</v>
          </cell>
        </row>
        <row r="4540">
          <cell r="A4540">
            <v>37942</v>
          </cell>
          <cell r="B4540">
            <v>1.1785000000000001</v>
          </cell>
        </row>
        <row r="4541">
          <cell r="A4541">
            <v>37941</v>
          </cell>
          <cell r="B4541">
            <v>1.1778</v>
          </cell>
        </row>
        <row r="4542">
          <cell r="A4542">
            <v>37940</v>
          </cell>
          <cell r="B4542">
            <v>1.1781999999999999</v>
          </cell>
        </row>
        <row r="4543">
          <cell r="A4543">
            <v>37939</v>
          </cell>
          <cell r="B4543">
            <v>1.1729000000000001</v>
          </cell>
        </row>
        <row r="4544">
          <cell r="A4544">
            <v>37938</v>
          </cell>
          <cell r="B4544">
            <v>1.1637</v>
          </cell>
        </row>
        <row r="4545">
          <cell r="A4545">
            <v>37937</v>
          </cell>
          <cell r="B4545">
            <v>1.1506000000000001</v>
          </cell>
        </row>
        <row r="4546">
          <cell r="A4546">
            <v>37936</v>
          </cell>
          <cell r="B4546">
            <v>1.1489</v>
          </cell>
        </row>
        <row r="4547">
          <cell r="A4547">
            <v>37935</v>
          </cell>
          <cell r="B4547">
            <v>1.1511</v>
          </cell>
        </row>
        <row r="4548">
          <cell r="A4548">
            <v>37934</v>
          </cell>
          <cell r="B4548">
            <v>1.1511</v>
          </cell>
        </row>
        <row r="4549">
          <cell r="A4549">
            <v>37933</v>
          </cell>
          <cell r="B4549">
            <v>1.1534</v>
          </cell>
        </row>
        <row r="4550">
          <cell r="A4550">
            <v>37932</v>
          </cell>
          <cell r="B4550">
            <v>1.1406000000000001</v>
          </cell>
        </row>
        <row r="4551">
          <cell r="A4551">
            <v>37931</v>
          </cell>
          <cell r="B4551">
            <v>1.1435999999999999</v>
          </cell>
        </row>
        <row r="4552">
          <cell r="A4552">
            <v>37930</v>
          </cell>
          <cell r="B4552">
            <v>1.1488</v>
          </cell>
        </row>
        <row r="4553">
          <cell r="A4553">
            <v>37929</v>
          </cell>
          <cell r="B4553">
            <v>1.1447000000000001</v>
          </cell>
        </row>
        <row r="4554">
          <cell r="A4554">
            <v>37928</v>
          </cell>
          <cell r="B4554">
            <v>1.1589</v>
          </cell>
        </row>
        <row r="4555">
          <cell r="A4555">
            <v>37927</v>
          </cell>
          <cell r="B4555">
            <v>1.1594</v>
          </cell>
        </row>
        <row r="4556">
          <cell r="A4556">
            <v>37926</v>
          </cell>
          <cell r="B4556">
            <v>1.1580999999999999</v>
          </cell>
        </row>
        <row r="4557">
          <cell r="A4557">
            <v>37925</v>
          </cell>
          <cell r="B4557">
            <v>1.1633</v>
          </cell>
        </row>
        <row r="4558">
          <cell r="A4558">
            <v>37924</v>
          </cell>
          <cell r="B4558">
            <v>1.1661999999999999</v>
          </cell>
        </row>
        <row r="4559">
          <cell r="A4559">
            <v>37923</v>
          </cell>
          <cell r="B4559">
            <v>1.1665000000000001</v>
          </cell>
        </row>
        <row r="4560">
          <cell r="A4560">
            <v>37922</v>
          </cell>
          <cell r="B4560">
            <v>1.1744000000000001</v>
          </cell>
        </row>
        <row r="4561">
          <cell r="A4561">
            <v>37921</v>
          </cell>
          <cell r="B4561">
            <v>1.1766000000000001</v>
          </cell>
        </row>
        <row r="4562">
          <cell r="A4562">
            <v>37920</v>
          </cell>
          <cell r="B4562">
            <v>1.1757</v>
          </cell>
        </row>
        <row r="4563">
          <cell r="A4563">
            <v>37919</v>
          </cell>
          <cell r="B4563">
            <v>1.1792</v>
          </cell>
        </row>
        <row r="4564">
          <cell r="A4564">
            <v>37918</v>
          </cell>
          <cell r="B4564">
            <v>1.1776</v>
          </cell>
        </row>
        <row r="4565">
          <cell r="A4565">
            <v>37917</v>
          </cell>
          <cell r="B4565">
            <v>1.1805000000000001</v>
          </cell>
        </row>
        <row r="4566">
          <cell r="A4566">
            <v>37916</v>
          </cell>
          <cell r="B4566">
            <v>1.1651</v>
          </cell>
        </row>
        <row r="4567">
          <cell r="A4567">
            <v>37915</v>
          </cell>
          <cell r="B4567">
            <v>1.1637</v>
          </cell>
        </row>
        <row r="4568">
          <cell r="A4568">
            <v>37914</v>
          </cell>
          <cell r="B4568">
            <v>1.1677999999999999</v>
          </cell>
        </row>
        <row r="4569">
          <cell r="A4569">
            <v>37913</v>
          </cell>
          <cell r="B4569">
            <v>1.1667000000000001</v>
          </cell>
        </row>
        <row r="4570">
          <cell r="A4570">
            <v>37912</v>
          </cell>
          <cell r="B4570">
            <v>1.1672</v>
          </cell>
        </row>
        <row r="4571">
          <cell r="A4571">
            <v>37911</v>
          </cell>
          <cell r="B4571">
            <v>1.1592</v>
          </cell>
        </row>
        <row r="4572">
          <cell r="A4572">
            <v>37910</v>
          </cell>
          <cell r="B4572">
            <v>1.1633</v>
          </cell>
        </row>
        <row r="4573">
          <cell r="A4573">
            <v>37909</v>
          </cell>
          <cell r="B4573">
            <v>1.1722999999999999</v>
          </cell>
        </row>
        <row r="4574">
          <cell r="A4574">
            <v>37908</v>
          </cell>
          <cell r="B4574">
            <v>1.1701999999999999</v>
          </cell>
        </row>
        <row r="4575">
          <cell r="A4575">
            <v>37907</v>
          </cell>
          <cell r="B4575">
            <v>1.179</v>
          </cell>
        </row>
        <row r="4576">
          <cell r="A4576">
            <v>37906</v>
          </cell>
          <cell r="B4576">
            <v>1.179</v>
          </cell>
        </row>
        <row r="4577">
          <cell r="A4577">
            <v>37905</v>
          </cell>
          <cell r="B4577">
            <v>1.1800999999999999</v>
          </cell>
        </row>
        <row r="4578">
          <cell r="A4578">
            <v>37904</v>
          </cell>
          <cell r="B4578">
            <v>1.1735</v>
          </cell>
        </row>
        <row r="4579">
          <cell r="A4579">
            <v>37903</v>
          </cell>
          <cell r="B4579">
            <v>1.1815</v>
          </cell>
        </row>
        <row r="4580">
          <cell r="A4580">
            <v>37902</v>
          </cell>
          <cell r="B4580">
            <v>1.1767000000000001</v>
          </cell>
        </row>
        <row r="4581">
          <cell r="A4581">
            <v>37901</v>
          </cell>
          <cell r="B4581">
            <v>1.1718</v>
          </cell>
        </row>
        <row r="4582">
          <cell r="A4582">
            <v>37900</v>
          </cell>
          <cell r="B4582">
            <v>1.1568000000000001</v>
          </cell>
        </row>
        <row r="4583">
          <cell r="A4583">
            <v>37899</v>
          </cell>
          <cell r="B4583">
            <v>1.157</v>
          </cell>
        </row>
        <row r="4584">
          <cell r="A4584">
            <v>37898</v>
          </cell>
          <cell r="B4584">
            <v>1.1569</v>
          </cell>
        </row>
        <row r="4585">
          <cell r="A4585">
            <v>37897</v>
          </cell>
          <cell r="B4585">
            <v>1.169</v>
          </cell>
        </row>
        <row r="4586">
          <cell r="A4586">
            <v>37896</v>
          </cell>
          <cell r="B4586">
            <v>1.1722999999999999</v>
          </cell>
        </row>
        <row r="4587">
          <cell r="A4587">
            <v>37895</v>
          </cell>
          <cell r="B4587">
            <v>1.1665000000000001</v>
          </cell>
        </row>
        <row r="4588">
          <cell r="A4588">
            <v>37894</v>
          </cell>
          <cell r="B4588">
            <v>1.1594</v>
          </cell>
        </row>
        <row r="4589">
          <cell r="A4589">
            <v>37893</v>
          </cell>
          <cell r="B4589">
            <v>1.1464000000000001</v>
          </cell>
        </row>
        <row r="4590">
          <cell r="A4590">
            <v>37892</v>
          </cell>
          <cell r="B4590">
            <v>1.1459999999999999</v>
          </cell>
        </row>
        <row r="4591">
          <cell r="A4591">
            <v>37891</v>
          </cell>
          <cell r="B4591">
            <v>1.1475</v>
          </cell>
        </row>
        <row r="4592">
          <cell r="A4592">
            <v>37890</v>
          </cell>
          <cell r="B4592">
            <v>1.1494</v>
          </cell>
        </row>
        <row r="4593">
          <cell r="A4593">
            <v>37889</v>
          </cell>
          <cell r="B4593">
            <v>1.1496999999999999</v>
          </cell>
        </row>
        <row r="4594">
          <cell r="A4594">
            <v>37888</v>
          </cell>
          <cell r="B4594">
            <v>1.1444000000000001</v>
          </cell>
        </row>
        <row r="4595">
          <cell r="A4595">
            <v>37887</v>
          </cell>
          <cell r="B4595">
            <v>1.1473</v>
          </cell>
        </row>
        <row r="4596">
          <cell r="A4596">
            <v>37886</v>
          </cell>
          <cell r="B4596">
            <v>1.1418999999999999</v>
          </cell>
        </row>
        <row r="4597">
          <cell r="A4597">
            <v>37885</v>
          </cell>
          <cell r="B4597">
            <v>1.1368</v>
          </cell>
        </row>
        <row r="4598">
          <cell r="A4598">
            <v>37884</v>
          </cell>
          <cell r="B4598">
            <v>1.1359999999999999</v>
          </cell>
        </row>
        <row r="4599">
          <cell r="A4599">
            <v>37883</v>
          </cell>
          <cell r="B4599">
            <v>1.1252</v>
          </cell>
        </row>
        <row r="4600">
          <cell r="A4600">
            <v>37882</v>
          </cell>
          <cell r="B4600">
            <v>1.1279999999999999</v>
          </cell>
        </row>
        <row r="4601">
          <cell r="A4601">
            <v>37881</v>
          </cell>
          <cell r="B4601">
            <v>1.1176999999999999</v>
          </cell>
        </row>
        <row r="4602">
          <cell r="A4602">
            <v>37880</v>
          </cell>
          <cell r="B4602">
            <v>1.1285000000000001</v>
          </cell>
        </row>
        <row r="4603">
          <cell r="A4603">
            <v>37879</v>
          </cell>
          <cell r="B4603">
            <v>1.1291</v>
          </cell>
        </row>
        <row r="4604">
          <cell r="A4604">
            <v>37878</v>
          </cell>
          <cell r="B4604">
            <v>1.129</v>
          </cell>
        </row>
        <row r="4605">
          <cell r="A4605">
            <v>37877</v>
          </cell>
          <cell r="B4605">
            <v>1.1286</v>
          </cell>
        </row>
        <row r="4606">
          <cell r="A4606">
            <v>37876</v>
          </cell>
          <cell r="B4606">
            <v>1.1204000000000001</v>
          </cell>
        </row>
        <row r="4607">
          <cell r="A4607">
            <v>37875</v>
          </cell>
          <cell r="B4607">
            <v>1.1211</v>
          </cell>
        </row>
        <row r="4608">
          <cell r="A4608">
            <v>37874</v>
          </cell>
          <cell r="B4608">
            <v>1.123</v>
          </cell>
        </row>
        <row r="4609">
          <cell r="A4609">
            <v>37873</v>
          </cell>
          <cell r="B4609">
            <v>1.1074999999999999</v>
          </cell>
        </row>
        <row r="4610">
          <cell r="A4610">
            <v>37872</v>
          </cell>
          <cell r="B4610">
            <v>1.1096999999999999</v>
          </cell>
        </row>
        <row r="4611">
          <cell r="A4611">
            <v>37871</v>
          </cell>
          <cell r="B4611">
            <v>1.1096999999999999</v>
          </cell>
        </row>
        <row r="4612">
          <cell r="A4612">
            <v>37870</v>
          </cell>
          <cell r="B4612">
            <v>1.1104000000000001</v>
          </cell>
        </row>
        <row r="4613">
          <cell r="A4613">
            <v>37869</v>
          </cell>
          <cell r="B4613">
            <v>1.0939000000000001</v>
          </cell>
        </row>
        <row r="4614">
          <cell r="A4614">
            <v>37868</v>
          </cell>
          <cell r="B4614">
            <v>1.0839000000000001</v>
          </cell>
        </row>
        <row r="4615">
          <cell r="A4615">
            <v>37867</v>
          </cell>
          <cell r="B4615">
            <v>1.0814999999999999</v>
          </cell>
        </row>
        <row r="4616">
          <cell r="A4616">
            <v>37866</v>
          </cell>
          <cell r="B4616">
            <v>1.0966</v>
          </cell>
        </row>
        <row r="4617">
          <cell r="A4617">
            <v>37865</v>
          </cell>
          <cell r="B4617">
            <v>1.0985</v>
          </cell>
        </row>
        <row r="4618">
          <cell r="A4618">
            <v>37864</v>
          </cell>
          <cell r="B4618">
            <v>1.0981000000000001</v>
          </cell>
        </row>
        <row r="4619">
          <cell r="A4619">
            <v>37863</v>
          </cell>
          <cell r="B4619">
            <v>1.0987</v>
          </cell>
        </row>
        <row r="4620">
          <cell r="A4620">
            <v>37862</v>
          </cell>
          <cell r="B4620">
            <v>1.087</v>
          </cell>
        </row>
        <row r="4621">
          <cell r="A4621">
            <v>37861</v>
          </cell>
          <cell r="B4621">
            <v>1.0875999999999999</v>
          </cell>
        </row>
        <row r="4622">
          <cell r="A4622">
            <v>37860</v>
          </cell>
          <cell r="B4622">
            <v>1.087</v>
          </cell>
        </row>
        <row r="4623">
          <cell r="A4623">
            <v>37859</v>
          </cell>
          <cell r="B4623">
            <v>1.0871</v>
          </cell>
        </row>
        <row r="4624">
          <cell r="A4624">
            <v>37858</v>
          </cell>
          <cell r="B4624">
            <v>1.0867</v>
          </cell>
        </row>
        <row r="4625">
          <cell r="A4625">
            <v>37857</v>
          </cell>
          <cell r="B4625">
            <v>1.0873999999999999</v>
          </cell>
        </row>
        <row r="4626">
          <cell r="A4626">
            <v>37856</v>
          </cell>
          <cell r="B4626">
            <v>1.0889</v>
          </cell>
        </row>
        <row r="4627">
          <cell r="A4627">
            <v>37855</v>
          </cell>
          <cell r="B4627">
            <v>1.0919000000000001</v>
          </cell>
        </row>
        <row r="4628">
          <cell r="A4628">
            <v>37854</v>
          </cell>
          <cell r="B4628">
            <v>1.1114999999999999</v>
          </cell>
        </row>
        <row r="4629">
          <cell r="A4629">
            <v>37853</v>
          </cell>
          <cell r="B4629">
            <v>1.1137999999999999</v>
          </cell>
        </row>
        <row r="4630">
          <cell r="A4630">
            <v>37852</v>
          </cell>
          <cell r="B4630">
            <v>1.1144000000000001</v>
          </cell>
        </row>
        <row r="4631">
          <cell r="A4631">
            <v>37851</v>
          </cell>
          <cell r="B4631">
            <v>1.1232</v>
          </cell>
        </row>
        <row r="4632">
          <cell r="A4632">
            <v>37850</v>
          </cell>
          <cell r="B4632">
            <v>1.1253</v>
          </cell>
        </row>
        <row r="4633">
          <cell r="A4633">
            <v>37849</v>
          </cell>
          <cell r="B4633">
            <v>1.1264000000000001</v>
          </cell>
        </row>
        <row r="4634">
          <cell r="A4634">
            <v>37848</v>
          </cell>
          <cell r="B4634">
            <v>1.1262000000000001</v>
          </cell>
        </row>
        <row r="4635">
          <cell r="A4635">
            <v>37847</v>
          </cell>
          <cell r="B4635">
            <v>1.1321000000000001</v>
          </cell>
        </row>
        <row r="4636">
          <cell r="A4636">
            <v>37846</v>
          </cell>
          <cell r="B4636">
            <v>1.1283000000000001</v>
          </cell>
        </row>
        <row r="4637">
          <cell r="A4637">
            <v>37845</v>
          </cell>
          <cell r="B4637">
            <v>1.1356999999999999</v>
          </cell>
        </row>
        <row r="4638">
          <cell r="A4638">
            <v>37844</v>
          </cell>
          <cell r="B4638">
            <v>1.1298999999999999</v>
          </cell>
        </row>
        <row r="4639">
          <cell r="A4639">
            <v>37843</v>
          </cell>
          <cell r="B4639">
            <v>1.1297999999999999</v>
          </cell>
        </row>
        <row r="4640">
          <cell r="A4640">
            <v>37842</v>
          </cell>
          <cell r="B4640">
            <v>1.1306</v>
          </cell>
        </row>
        <row r="4641">
          <cell r="A4641">
            <v>37841</v>
          </cell>
          <cell r="B4641">
            <v>1.1372</v>
          </cell>
        </row>
        <row r="4642">
          <cell r="A4642">
            <v>37840</v>
          </cell>
          <cell r="B4642">
            <v>1.1332</v>
          </cell>
        </row>
        <row r="4643">
          <cell r="A4643">
            <v>37839</v>
          </cell>
          <cell r="B4643">
            <v>1.1386000000000001</v>
          </cell>
        </row>
        <row r="4644">
          <cell r="A4644">
            <v>37838</v>
          </cell>
          <cell r="B4644">
            <v>1.1356999999999999</v>
          </cell>
        </row>
        <row r="4645">
          <cell r="A4645">
            <v>37837</v>
          </cell>
          <cell r="B4645">
            <v>1.1274999999999999</v>
          </cell>
        </row>
        <row r="4646">
          <cell r="A4646">
            <v>37836</v>
          </cell>
          <cell r="B4646">
            <v>1.1276999999999999</v>
          </cell>
        </row>
        <row r="4647">
          <cell r="A4647">
            <v>37835</v>
          </cell>
          <cell r="B4647">
            <v>1.1274</v>
          </cell>
        </row>
        <row r="4648">
          <cell r="A4648">
            <v>37834</v>
          </cell>
          <cell r="B4648">
            <v>1.1231</v>
          </cell>
        </row>
        <row r="4649">
          <cell r="A4649">
            <v>37833</v>
          </cell>
          <cell r="B4649">
            <v>1.1342000000000001</v>
          </cell>
        </row>
        <row r="4650">
          <cell r="A4650">
            <v>37832</v>
          </cell>
          <cell r="B4650">
            <v>1.1438999999999999</v>
          </cell>
        </row>
        <row r="4651">
          <cell r="A4651">
            <v>37831</v>
          </cell>
          <cell r="B4651">
            <v>1.1492</v>
          </cell>
        </row>
        <row r="4652">
          <cell r="A4652">
            <v>37830</v>
          </cell>
          <cell r="B4652">
            <v>1.1496</v>
          </cell>
        </row>
        <row r="4653">
          <cell r="A4653">
            <v>37829</v>
          </cell>
          <cell r="B4653">
            <v>1.1513</v>
          </cell>
        </row>
        <row r="4654">
          <cell r="A4654">
            <v>37828</v>
          </cell>
          <cell r="B4654">
            <v>1.1511</v>
          </cell>
        </row>
        <row r="4655">
          <cell r="A4655">
            <v>37827</v>
          </cell>
          <cell r="B4655">
            <v>1.1475</v>
          </cell>
        </row>
        <row r="4656">
          <cell r="A4656">
            <v>37826</v>
          </cell>
          <cell r="B4656">
            <v>1.1485000000000001</v>
          </cell>
        </row>
        <row r="4657">
          <cell r="A4657">
            <v>37825</v>
          </cell>
          <cell r="B4657">
            <v>1.1324000000000001</v>
          </cell>
        </row>
        <row r="4658">
          <cell r="A4658">
            <v>37824</v>
          </cell>
          <cell r="B4658">
            <v>1.1351</v>
          </cell>
        </row>
        <row r="4659">
          <cell r="A4659">
            <v>37823</v>
          </cell>
          <cell r="B4659">
            <v>1.1262000000000001</v>
          </cell>
        </row>
        <row r="4660">
          <cell r="A4660">
            <v>37822</v>
          </cell>
          <cell r="B4660">
            <v>1.1269</v>
          </cell>
        </row>
        <row r="4661">
          <cell r="A4661">
            <v>37821</v>
          </cell>
          <cell r="B4661">
            <v>1.1271</v>
          </cell>
        </row>
        <row r="4662">
          <cell r="A4662">
            <v>37820</v>
          </cell>
          <cell r="B4662">
            <v>1.1202000000000001</v>
          </cell>
        </row>
        <row r="4663">
          <cell r="A4663">
            <v>37819</v>
          </cell>
          <cell r="B4663">
            <v>1.1213</v>
          </cell>
        </row>
        <row r="4664">
          <cell r="A4664">
            <v>37818</v>
          </cell>
          <cell r="B4664">
            <v>1.1173999999999999</v>
          </cell>
        </row>
        <row r="4665">
          <cell r="A4665">
            <v>37817</v>
          </cell>
          <cell r="B4665">
            <v>1.1271</v>
          </cell>
        </row>
        <row r="4666">
          <cell r="A4666">
            <v>37816</v>
          </cell>
          <cell r="B4666">
            <v>1.1294999999999999</v>
          </cell>
        </row>
        <row r="4667">
          <cell r="A4667">
            <v>37815</v>
          </cell>
          <cell r="B4667">
            <v>1.1266</v>
          </cell>
        </row>
        <row r="4668">
          <cell r="A4668">
            <v>37814</v>
          </cell>
          <cell r="B4668">
            <v>1.1294</v>
          </cell>
        </row>
        <row r="4669">
          <cell r="A4669">
            <v>37813</v>
          </cell>
          <cell r="B4669">
            <v>1.1376999999999999</v>
          </cell>
        </row>
        <row r="4670">
          <cell r="A4670">
            <v>37812</v>
          </cell>
          <cell r="B4670">
            <v>1.1345000000000001</v>
          </cell>
        </row>
        <row r="4671">
          <cell r="A4671">
            <v>37811</v>
          </cell>
          <cell r="B4671">
            <v>1.1316999999999999</v>
          </cell>
        </row>
        <row r="4672">
          <cell r="A4672">
            <v>37810</v>
          </cell>
          <cell r="B4672">
            <v>1.1316999999999999</v>
          </cell>
        </row>
        <row r="4673">
          <cell r="A4673">
            <v>37809</v>
          </cell>
          <cell r="B4673">
            <v>1.1479999999999999</v>
          </cell>
        </row>
        <row r="4674">
          <cell r="A4674">
            <v>37808</v>
          </cell>
          <cell r="B4674">
            <v>1.1473</v>
          </cell>
        </row>
        <row r="4675">
          <cell r="A4675">
            <v>37807</v>
          </cell>
          <cell r="B4675">
            <v>1.1489</v>
          </cell>
        </row>
        <row r="4676">
          <cell r="A4676">
            <v>37806</v>
          </cell>
          <cell r="B4676">
            <v>1.1494</v>
          </cell>
        </row>
        <row r="4677">
          <cell r="A4677">
            <v>37805</v>
          </cell>
          <cell r="B4677">
            <v>1.1539999999999999</v>
          </cell>
        </row>
        <row r="4678">
          <cell r="A4678">
            <v>37804</v>
          </cell>
          <cell r="B4678">
            <v>1.1558999999999999</v>
          </cell>
        </row>
        <row r="4679">
          <cell r="A4679">
            <v>37803</v>
          </cell>
          <cell r="B4679">
            <v>1.1503000000000001</v>
          </cell>
        </row>
        <row r="4680">
          <cell r="A4680">
            <v>37802</v>
          </cell>
          <cell r="B4680">
            <v>1.1434</v>
          </cell>
        </row>
        <row r="4681">
          <cell r="A4681">
            <v>37801</v>
          </cell>
          <cell r="B4681">
            <v>1.1423000000000001</v>
          </cell>
        </row>
        <row r="4682">
          <cell r="A4682">
            <v>37800</v>
          </cell>
          <cell r="B4682">
            <v>1.1431</v>
          </cell>
        </row>
        <row r="4683">
          <cell r="A4683">
            <v>37799</v>
          </cell>
          <cell r="B4683">
            <v>1.1423000000000001</v>
          </cell>
        </row>
        <row r="4684">
          <cell r="A4684">
            <v>37798</v>
          </cell>
          <cell r="B4684">
            <v>1.1539999999999999</v>
          </cell>
        </row>
        <row r="4685">
          <cell r="A4685">
            <v>37797</v>
          </cell>
          <cell r="B4685">
            <v>1.1508</v>
          </cell>
        </row>
        <row r="4686">
          <cell r="A4686">
            <v>37796</v>
          </cell>
          <cell r="B4686">
            <v>1.1553</v>
          </cell>
        </row>
        <row r="4687">
          <cell r="A4687">
            <v>37795</v>
          </cell>
          <cell r="B4687">
            <v>1.1577</v>
          </cell>
        </row>
        <row r="4688">
          <cell r="A4688">
            <v>37794</v>
          </cell>
          <cell r="B4688">
            <v>1.161</v>
          </cell>
        </row>
        <row r="4689">
          <cell r="A4689">
            <v>37793</v>
          </cell>
          <cell r="B4689">
            <v>1.1599999999999999</v>
          </cell>
        </row>
        <row r="4690">
          <cell r="A4690">
            <v>37792</v>
          </cell>
          <cell r="B4690">
            <v>1.1724000000000001</v>
          </cell>
        </row>
        <row r="4691">
          <cell r="A4691">
            <v>37791</v>
          </cell>
          <cell r="B4691">
            <v>1.1688000000000001</v>
          </cell>
        </row>
        <row r="4692">
          <cell r="A4692">
            <v>37790</v>
          </cell>
          <cell r="B4692">
            <v>1.1780999999999999</v>
          </cell>
        </row>
        <row r="4693">
          <cell r="A4693">
            <v>37789</v>
          </cell>
          <cell r="B4693">
            <v>1.1822999999999999</v>
          </cell>
        </row>
        <row r="4694">
          <cell r="A4694">
            <v>37788</v>
          </cell>
          <cell r="B4694">
            <v>1.1875</v>
          </cell>
        </row>
        <row r="4695">
          <cell r="A4695">
            <v>37787</v>
          </cell>
          <cell r="B4695">
            <v>1.1868000000000001</v>
          </cell>
        </row>
        <row r="4696">
          <cell r="A4696">
            <v>37786</v>
          </cell>
          <cell r="B4696">
            <v>1.1859999999999999</v>
          </cell>
        </row>
        <row r="4697">
          <cell r="A4697">
            <v>37785</v>
          </cell>
          <cell r="B4697">
            <v>1.177</v>
          </cell>
        </row>
        <row r="4698">
          <cell r="A4698">
            <v>37784</v>
          </cell>
          <cell r="B4698">
            <v>1.1755</v>
          </cell>
        </row>
        <row r="4699">
          <cell r="A4699">
            <v>37783</v>
          </cell>
          <cell r="B4699">
            <v>1.1671</v>
          </cell>
        </row>
        <row r="4700">
          <cell r="A4700">
            <v>37782</v>
          </cell>
          <cell r="B4700">
            <v>1.1711</v>
          </cell>
        </row>
        <row r="4701">
          <cell r="A4701">
            <v>37781</v>
          </cell>
          <cell r="B4701">
            <v>1.1698</v>
          </cell>
        </row>
        <row r="4702">
          <cell r="A4702">
            <v>37780</v>
          </cell>
          <cell r="B4702">
            <v>1.1696</v>
          </cell>
        </row>
        <row r="4703">
          <cell r="A4703">
            <v>37779</v>
          </cell>
          <cell r="B4703">
            <v>1.1697</v>
          </cell>
        </row>
        <row r="4704">
          <cell r="A4704">
            <v>37778</v>
          </cell>
          <cell r="B4704">
            <v>1.1832</v>
          </cell>
        </row>
        <row r="4705">
          <cell r="A4705">
            <v>37777</v>
          </cell>
          <cell r="B4705">
            <v>1.1638999999999999</v>
          </cell>
        </row>
        <row r="4706">
          <cell r="A4706">
            <v>37776</v>
          </cell>
          <cell r="B4706">
            <v>1.1732</v>
          </cell>
        </row>
        <row r="4707">
          <cell r="A4707">
            <v>37775</v>
          </cell>
          <cell r="B4707">
            <v>1.1751</v>
          </cell>
        </row>
        <row r="4708">
          <cell r="A4708">
            <v>37774</v>
          </cell>
          <cell r="B4708">
            <v>1.1712</v>
          </cell>
        </row>
        <row r="4709">
          <cell r="A4709">
            <v>37773</v>
          </cell>
          <cell r="B4709">
            <v>1.1771</v>
          </cell>
        </row>
        <row r="4710">
          <cell r="A4710">
            <v>37772</v>
          </cell>
          <cell r="B4710">
            <v>1.1778999999999999</v>
          </cell>
        </row>
        <row r="4711">
          <cell r="A4711">
            <v>37771</v>
          </cell>
          <cell r="B4711">
            <v>1.1904999999999999</v>
          </cell>
        </row>
        <row r="4712">
          <cell r="A4712">
            <v>37770</v>
          </cell>
          <cell r="B4712">
            <v>1.1765000000000001</v>
          </cell>
        </row>
        <row r="4713">
          <cell r="A4713">
            <v>37769</v>
          </cell>
          <cell r="B4713">
            <v>1.1811</v>
          </cell>
        </row>
        <row r="4714">
          <cell r="A4714">
            <v>37768</v>
          </cell>
          <cell r="B4714">
            <v>1.1871</v>
          </cell>
        </row>
        <row r="4715">
          <cell r="A4715">
            <v>37767</v>
          </cell>
          <cell r="B4715">
            <v>1.1827000000000001</v>
          </cell>
        </row>
        <row r="4716">
          <cell r="A4716">
            <v>37766</v>
          </cell>
          <cell r="B4716">
            <v>1.1839999999999999</v>
          </cell>
        </row>
        <row r="4717">
          <cell r="A4717">
            <v>37765</v>
          </cell>
          <cell r="B4717">
            <v>1.1831</v>
          </cell>
        </row>
        <row r="4718">
          <cell r="A4718">
            <v>37764</v>
          </cell>
          <cell r="B4718">
            <v>1.1698999999999999</v>
          </cell>
        </row>
        <row r="4719">
          <cell r="A4719">
            <v>37763</v>
          </cell>
          <cell r="B4719">
            <v>1.1635</v>
          </cell>
        </row>
        <row r="4720">
          <cell r="A4720">
            <v>37762</v>
          </cell>
          <cell r="B4720">
            <v>1.1706000000000001</v>
          </cell>
        </row>
        <row r="4721">
          <cell r="A4721">
            <v>37761</v>
          </cell>
          <cell r="B4721">
            <v>1.1648000000000001</v>
          </cell>
        </row>
        <row r="4722">
          <cell r="A4722">
            <v>37760</v>
          </cell>
          <cell r="B4722">
            <v>1.1583000000000001</v>
          </cell>
        </row>
        <row r="4723">
          <cell r="A4723">
            <v>37759</v>
          </cell>
          <cell r="B4723">
            <v>1.1592</v>
          </cell>
        </row>
        <row r="4724">
          <cell r="A4724">
            <v>37758</v>
          </cell>
          <cell r="B4724">
            <v>1.1577999999999999</v>
          </cell>
        </row>
        <row r="4725">
          <cell r="A4725">
            <v>37757</v>
          </cell>
          <cell r="B4725">
            <v>1.1380999999999999</v>
          </cell>
        </row>
        <row r="4726">
          <cell r="A4726">
            <v>37756</v>
          </cell>
          <cell r="B4726">
            <v>1.1489</v>
          </cell>
        </row>
        <row r="4727">
          <cell r="A4727">
            <v>37755</v>
          </cell>
          <cell r="B4727">
            <v>1.1527000000000001</v>
          </cell>
        </row>
        <row r="4728">
          <cell r="A4728">
            <v>37754</v>
          </cell>
          <cell r="B4728">
            <v>1.1556999999999999</v>
          </cell>
        </row>
        <row r="4729">
          <cell r="A4729">
            <v>37753</v>
          </cell>
          <cell r="B4729">
            <v>1.1529</v>
          </cell>
        </row>
        <row r="4730">
          <cell r="A4730">
            <v>37752</v>
          </cell>
          <cell r="B4730">
            <v>1.1496999999999999</v>
          </cell>
        </row>
        <row r="4731">
          <cell r="A4731">
            <v>37751</v>
          </cell>
          <cell r="B4731">
            <v>1.1485000000000001</v>
          </cell>
        </row>
        <row r="4732">
          <cell r="A4732">
            <v>37750</v>
          </cell>
          <cell r="B4732">
            <v>1.1496</v>
          </cell>
        </row>
        <row r="4733">
          <cell r="A4733">
            <v>37749</v>
          </cell>
          <cell r="B4733">
            <v>1.1355</v>
          </cell>
        </row>
        <row r="4734">
          <cell r="A4734">
            <v>37748</v>
          </cell>
          <cell r="B4734">
            <v>1.1426000000000001</v>
          </cell>
        </row>
        <row r="4735">
          <cell r="A4735">
            <v>37747</v>
          </cell>
          <cell r="B4735">
            <v>1.1288</v>
          </cell>
        </row>
        <row r="4736">
          <cell r="A4736">
            <v>37746</v>
          </cell>
          <cell r="B4736">
            <v>1.1232</v>
          </cell>
        </row>
        <row r="4737">
          <cell r="A4737">
            <v>37745</v>
          </cell>
          <cell r="B4737">
            <v>1.1226</v>
          </cell>
        </row>
        <row r="4738">
          <cell r="A4738">
            <v>37744</v>
          </cell>
          <cell r="B4738">
            <v>1.1227</v>
          </cell>
        </row>
        <row r="4739">
          <cell r="A4739">
            <v>37743</v>
          </cell>
          <cell r="B4739">
            <v>1.1234999999999999</v>
          </cell>
        </row>
        <row r="4740">
          <cell r="A4740">
            <v>37742</v>
          </cell>
          <cell r="B4740">
            <v>1.1171</v>
          </cell>
        </row>
        <row r="4741">
          <cell r="A4741">
            <v>37741</v>
          </cell>
          <cell r="B4741">
            <v>1.1082000000000001</v>
          </cell>
        </row>
        <row r="4742">
          <cell r="A4742">
            <v>37740</v>
          </cell>
          <cell r="B4742">
            <v>1.0983000000000001</v>
          </cell>
        </row>
        <row r="4743">
          <cell r="A4743">
            <v>37739</v>
          </cell>
          <cell r="B4743">
            <v>1.1033999999999999</v>
          </cell>
        </row>
        <row r="4744">
          <cell r="A4744">
            <v>37738</v>
          </cell>
          <cell r="B4744">
            <v>1.1034999999999999</v>
          </cell>
        </row>
        <row r="4745">
          <cell r="A4745">
            <v>37737</v>
          </cell>
          <cell r="B4745">
            <v>1.1033999999999999</v>
          </cell>
        </row>
        <row r="4746">
          <cell r="A4746">
            <v>37736</v>
          </cell>
          <cell r="B4746">
            <v>1.103</v>
          </cell>
        </row>
        <row r="4747">
          <cell r="A4747">
            <v>37735</v>
          </cell>
          <cell r="B4747">
            <v>1.0972999999999999</v>
          </cell>
        </row>
        <row r="4748">
          <cell r="A4748">
            <v>37734</v>
          </cell>
          <cell r="B4748">
            <v>1.0966</v>
          </cell>
        </row>
        <row r="4749">
          <cell r="A4749">
            <v>37733</v>
          </cell>
          <cell r="B4749">
            <v>1.0869</v>
          </cell>
        </row>
        <row r="4750">
          <cell r="A4750">
            <v>37732</v>
          </cell>
          <cell r="B4750">
            <v>1.0885</v>
          </cell>
        </row>
        <row r="4751">
          <cell r="A4751">
            <v>37731</v>
          </cell>
          <cell r="B4751">
            <v>1.0871</v>
          </cell>
        </row>
        <row r="4752">
          <cell r="A4752">
            <v>37730</v>
          </cell>
          <cell r="B4752">
            <v>1.0878000000000001</v>
          </cell>
        </row>
        <row r="4753">
          <cell r="A4753">
            <v>37729</v>
          </cell>
          <cell r="B4753">
            <v>1.0873999999999999</v>
          </cell>
        </row>
        <row r="4754">
          <cell r="A4754">
            <v>37728</v>
          </cell>
          <cell r="B4754">
            <v>1.0911999999999999</v>
          </cell>
        </row>
        <row r="4755">
          <cell r="A4755">
            <v>37727</v>
          </cell>
          <cell r="B4755">
            <v>1.0795999999999999</v>
          </cell>
        </row>
        <row r="4756">
          <cell r="A4756">
            <v>37726</v>
          </cell>
          <cell r="B4756">
            <v>1.0745</v>
          </cell>
        </row>
        <row r="4757">
          <cell r="A4757">
            <v>37725</v>
          </cell>
          <cell r="B4757">
            <v>1.0742</v>
          </cell>
        </row>
        <row r="4758">
          <cell r="A4758">
            <v>37724</v>
          </cell>
          <cell r="B4758">
            <v>1.0749</v>
          </cell>
        </row>
        <row r="4759">
          <cell r="A4759">
            <v>37723</v>
          </cell>
          <cell r="B4759">
            <v>1.0752999999999999</v>
          </cell>
        </row>
        <row r="4760">
          <cell r="A4760">
            <v>37722</v>
          </cell>
          <cell r="B4760">
            <v>1.0786</v>
          </cell>
        </row>
        <row r="4761">
          <cell r="A4761">
            <v>37721</v>
          </cell>
          <cell r="B4761">
            <v>1.077</v>
          </cell>
        </row>
        <row r="4762">
          <cell r="A4762">
            <v>37720</v>
          </cell>
          <cell r="B4762">
            <v>1.0706</v>
          </cell>
        </row>
        <row r="4763">
          <cell r="A4763">
            <v>37719</v>
          </cell>
          <cell r="B4763">
            <v>1.0692999999999999</v>
          </cell>
        </row>
        <row r="4764">
          <cell r="A4764">
            <v>37718</v>
          </cell>
          <cell r="B4764">
            <v>1.0732999999999999</v>
          </cell>
        </row>
        <row r="4765">
          <cell r="A4765">
            <v>37717</v>
          </cell>
          <cell r="B4765">
            <v>1.0736000000000001</v>
          </cell>
        </row>
        <row r="4766">
          <cell r="A4766">
            <v>37716</v>
          </cell>
          <cell r="B4766">
            <v>1.0730999999999999</v>
          </cell>
        </row>
        <row r="4767">
          <cell r="A4767">
            <v>37715</v>
          </cell>
          <cell r="B4767">
            <v>1.0752999999999999</v>
          </cell>
        </row>
        <row r="4768">
          <cell r="A4768">
            <v>37714</v>
          </cell>
          <cell r="B4768">
            <v>1.0764</v>
          </cell>
        </row>
        <row r="4769">
          <cell r="A4769">
            <v>37713</v>
          </cell>
          <cell r="B4769">
            <v>1.0907</v>
          </cell>
        </row>
        <row r="4770">
          <cell r="A4770">
            <v>37712</v>
          </cell>
          <cell r="B4770">
            <v>1.0925</v>
          </cell>
        </row>
        <row r="4771">
          <cell r="A4771">
            <v>37711</v>
          </cell>
          <cell r="B4771">
            <v>1.0794999999999999</v>
          </cell>
        </row>
        <row r="4772">
          <cell r="A4772">
            <v>37710</v>
          </cell>
          <cell r="B4772">
            <v>1.0774999999999999</v>
          </cell>
        </row>
        <row r="4773">
          <cell r="A4773">
            <v>37709</v>
          </cell>
          <cell r="B4773">
            <v>1.0779000000000001</v>
          </cell>
        </row>
        <row r="4774">
          <cell r="A4774">
            <v>37708</v>
          </cell>
          <cell r="B4774">
            <v>1.0694999999999999</v>
          </cell>
        </row>
        <row r="4775">
          <cell r="A4775">
            <v>37707</v>
          </cell>
          <cell r="B4775">
            <v>1.0685</v>
          </cell>
        </row>
        <row r="4776">
          <cell r="A4776">
            <v>37706</v>
          </cell>
          <cell r="B4776">
            <v>1.0652999999999999</v>
          </cell>
        </row>
        <row r="4777">
          <cell r="A4777">
            <v>37705</v>
          </cell>
          <cell r="B4777">
            <v>1.0629999999999999</v>
          </cell>
        </row>
        <row r="4778">
          <cell r="A4778">
            <v>37704</v>
          </cell>
          <cell r="B4778">
            <v>1.0585</v>
          </cell>
        </row>
        <row r="4779">
          <cell r="A4779">
            <v>37703</v>
          </cell>
          <cell r="B4779">
            <v>1.0526</v>
          </cell>
        </row>
        <row r="4780">
          <cell r="A4780">
            <v>37702</v>
          </cell>
          <cell r="B4780">
            <v>1.0524</v>
          </cell>
        </row>
        <row r="4781">
          <cell r="A4781">
            <v>37701</v>
          </cell>
          <cell r="B4781">
            <v>1.0617000000000001</v>
          </cell>
        </row>
        <row r="4782">
          <cell r="A4782">
            <v>37700</v>
          </cell>
          <cell r="B4782">
            <v>1.0558000000000001</v>
          </cell>
        </row>
        <row r="4783">
          <cell r="A4783">
            <v>37699</v>
          </cell>
          <cell r="B4783">
            <v>1.0630999999999999</v>
          </cell>
        </row>
        <row r="4784">
          <cell r="A4784">
            <v>37698</v>
          </cell>
          <cell r="B4784">
            <v>1.0636000000000001</v>
          </cell>
        </row>
        <row r="4785">
          <cell r="A4785">
            <v>37697</v>
          </cell>
          <cell r="B4785">
            <v>1.0763</v>
          </cell>
        </row>
        <row r="4786">
          <cell r="A4786">
            <v>37696</v>
          </cell>
          <cell r="B4786">
            <v>1.0747</v>
          </cell>
        </row>
        <row r="4787">
          <cell r="A4787">
            <v>37695</v>
          </cell>
          <cell r="B4787">
            <v>1.0739000000000001</v>
          </cell>
        </row>
        <row r="4788">
          <cell r="A4788">
            <v>37694</v>
          </cell>
          <cell r="B4788">
            <v>1.0806</v>
          </cell>
        </row>
        <row r="4789">
          <cell r="A4789">
            <v>37693</v>
          </cell>
          <cell r="B4789">
            <v>1.1003000000000001</v>
          </cell>
        </row>
        <row r="4790">
          <cell r="A4790">
            <v>37692</v>
          </cell>
          <cell r="B4790">
            <v>1.1035999999999999</v>
          </cell>
        </row>
        <row r="4791">
          <cell r="A4791">
            <v>37691</v>
          </cell>
          <cell r="B4791">
            <v>1.1055999999999999</v>
          </cell>
        </row>
        <row r="4792">
          <cell r="A4792">
            <v>37690</v>
          </cell>
          <cell r="B4792">
            <v>1.1005</v>
          </cell>
        </row>
        <row r="4793">
          <cell r="A4793">
            <v>37689</v>
          </cell>
          <cell r="B4793">
            <v>1.0996999999999999</v>
          </cell>
        </row>
        <row r="4794">
          <cell r="A4794">
            <v>37688</v>
          </cell>
          <cell r="B4794">
            <v>1.1004</v>
          </cell>
        </row>
        <row r="4795">
          <cell r="A4795">
            <v>37687</v>
          </cell>
          <cell r="B4795">
            <v>1.0972</v>
          </cell>
        </row>
        <row r="4796">
          <cell r="A4796">
            <v>37686</v>
          </cell>
          <cell r="B4796">
            <v>1.0959000000000001</v>
          </cell>
        </row>
        <row r="4797">
          <cell r="A4797">
            <v>37685</v>
          </cell>
          <cell r="B4797">
            <v>1.0885</v>
          </cell>
        </row>
        <row r="4798">
          <cell r="A4798">
            <v>37684</v>
          </cell>
          <cell r="B4798">
            <v>1.0893999999999999</v>
          </cell>
        </row>
        <row r="4799">
          <cell r="A4799">
            <v>37683</v>
          </cell>
          <cell r="B4799">
            <v>1.0782</v>
          </cell>
        </row>
        <row r="4800">
          <cell r="A4800">
            <v>37682</v>
          </cell>
          <cell r="B4800">
            <v>1.0799000000000001</v>
          </cell>
        </row>
        <row r="4801">
          <cell r="A4801">
            <v>37681</v>
          </cell>
          <cell r="B4801">
            <v>1.0798000000000001</v>
          </cell>
        </row>
        <row r="4802">
          <cell r="A4802">
            <v>37680</v>
          </cell>
          <cell r="B4802">
            <v>1.0757000000000001</v>
          </cell>
        </row>
        <row r="4803">
          <cell r="A4803">
            <v>37679</v>
          </cell>
          <cell r="B4803">
            <v>1.0784</v>
          </cell>
        </row>
        <row r="4804">
          <cell r="A4804">
            <v>37678</v>
          </cell>
          <cell r="B4804">
            <v>1.0763</v>
          </cell>
        </row>
        <row r="4805">
          <cell r="A4805">
            <v>37677</v>
          </cell>
          <cell r="B4805">
            <v>1.0795999999999999</v>
          </cell>
        </row>
        <row r="4806">
          <cell r="A4806">
            <v>37676</v>
          </cell>
          <cell r="B4806">
            <v>1.0733999999999999</v>
          </cell>
        </row>
        <row r="4807">
          <cell r="A4807">
            <v>37675</v>
          </cell>
          <cell r="B4807">
            <v>1.0763</v>
          </cell>
        </row>
        <row r="4808">
          <cell r="A4808">
            <v>37674</v>
          </cell>
          <cell r="B4808">
            <v>1.0760000000000001</v>
          </cell>
        </row>
        <row r="4809">
          <cell r="A4809">
            <v>37673</v>
          </cell>
          <cell r="B4809">
            <v>1.0815999999999999</v>
          </cell>
        </row>
        <row r="4810">
          <cell r="A4810">
            <v>37672</v>
          </cell>
          <cell r="B4810">
            <v>1.0746</v>
          </cell>
        </row>
        <row r="4811">
          <cell r="A4811">
            <v>37671</v>
          </cell>
          <cell r="B4811">
            <v>1.069</v>
          </cell>
        </row>
        <row r="4812">
          <cell r="A4812">
            <v>37670</v>
          </cell>
          <cell r="B4812">
            <v>1.0731999999999999</v>
          </cell>
        </row>
        <row r="4813">
          <cell r="A4813">
            <v>37669</v>
          </cell>
          <cell r="B4813">
            <v>1.0761000000000001</v>
          </cell>
        </row>
        <row r="4814">
          <cell r="A4814">
            <v>37668</v>
          </cell>
          <cell r="B4814">
            <v>1.079</v>
          </cell>
        </row>
        <row r="4815">
          <cell r="A4815">
            <v>37667</v>
          </cell>
          <cell r="B4815">
            <v>1.0792999999999999</v>
          </cell>
        </row>
        <row r="4816">
          <cell r="A4816">
            <v>37666</v>
          </cell>
          <cell r="B4816">
            <v>1.0832999999999999</v>
          </cell>
        </row>
        <row r="4817">
          <cell r="A4817">
            <v>37665</v>
          </cell>
          <cell r="B4817">
            <v>1.0714999999999999</v>
          </cell>
        </row>
        <row r="4818">
          <cell r="A4818">
            <v>37664</v>
          </cell>
          <cell r="B4818">
            <v>1.073</v>
          </cell>
        </row>
        <row r="4819">
          <cell r="A4819">
            <v>37663</v>
          </cell>
          <cell r="B4819">
            <v>1.0736000000000001</v>
          </cell>
        </row>
        <row r="4820">
          <cell r="A4820">
            <v>37662</v>
          </cell>
          <cell r="B4820">
            <v>1.0808</v>
          </cell>
        </row>
        <row r="4821">
          <cell r="A4821">
            <v>37661</v>
          </cell>
          <cell r="B4821">
            <v>1.0820000000000001</v>
          </cell>
        </row>
        <row r="4822">
          <cell r="A4822">
            <v>37660</v>
          </cell>
          <cell r="B4822">
            <v>1.0826</v>
          </cell>
        </row>
        <row r="4823">
          <cell r="A4823">
            <v>37659</v>
          </cell>
          <cell r="B4823">
            <v>1.0833999999999999</v>
          </cell>
        </row>
        <row r="4824">
          <cell r="A4824">
            <v>37658</v>
          </cell>
          <cell r="B4824">
            <v>1.0792999999999999</v>
          </cell>
        </row>
        <row r="4825">
          <cell r="A4825">
            <v>37657</v>
          </cell>
          <cell r="B4825">
            <v>1.0882000000000001</v>
          </cell>
        </row>
        <row r="4826">
          <cell r="A4826">
            <v>37656</v>
          </cell>
          <cell r="B4826">
            <v>1.0779000000000001</v>
          </cell>
        </row>
        <row r="4827">
          <cell r="A4827">
            <v>37655</v>
          </cell>
          <cell r="B4827">
            <v>1.0787</v>
          </cell>
        </row>
        <row r="4828">
          <cell r="A4828">
            <v>37654</v>
          </cell>
          <cell r="B4828">
            <v>1.0767</v>
          </cell>
        </row>
        <row r="4829">
          <cell r="A4829">
            <v>37653</v>
          </cell>
          <cell r="B4829">
            <v>1.0764</v>
          </cell>
        </row>
        <row r="4830">
          <cell r="A4830">
            <v>37652</v>
          </cell>
          <cell r="B4830">
            <v>1.0812999999999999</v>
          </cell>
        </row>
        <row r="4831">
          <cell r="A4831">
            <v>37651</v>
          </cell>
          <cell r="B4831">
            <v>1.0831999999999999</v>
          </cell>
        </row>
        <row r="4832">
          <cell r="A4832">
            <v>37650</v>
          </cell>
          <cell r="B4832">
            <v>1.0818000000000001</v>
          </cell>
        </row>
        <row r="4833">
          <cell r="A4833">
            <v>37649</v>
          </cell>
          <cell r="B4833">
            <v>1.0854999999999999</v>
          </cell>
        </row>
        <row r="4834">
          <cell r="A4834">
            <v>37648</v>
          </cell>
          <cell r="B4834">
            <v>1.0842000000000001</v>
          </cell>
        </row>
        <row r="4835">
          <cell r="A4835">
            <v>37647</v>
          </cell>
          <cell r="B4835">
            <v>1.0843</v>
          </cell>
        </row>
        <row r="4836">
          <cell r="A4836">
            <v>37646</v>
          </cell>
          <cell r="B4836">
            <v>1.0828</v>
          </cell>
        </row>
        <row r="4837">
          <cell r="A4837">
            <v>37645</v>
          </cell>
          <cell r="B4837">
            <v>1.0749</v>
          </cell>
        </row>
        <row r="4838">
          <cell r="A4838">
            <v>37644</v>
          </cell>
          <cell r="B4838">
            <v>1.073</v>
          </cell>
        </row>
        <row r="4839">
          <cell r="A4839">
            <v>37643</v>
          </cell>
          <cell r="B4839">
            <v>1.0722</v>
          </cell>
        </row>
        <row r="4840">
          <cell r="A4840">
            <v>37642</v>
          </cell>
          <cell r="B4840">
            <v>1.0678000000000001</v>
          </cell>
        </row>
        <row r="4841">
          <cell r="A4841">
            <v>37641</v>
          </cell>
          <cell r="B4841">
            <v>1.0654999999999999</v>
          </cell>
        </row>
        <row r="4842">
          <cell r="A4842">
            <v>37640</v>
          </cell>
          <cell r="B4842">
            <v>1.0670999999999999</v>
          </cell>
        </row>
        <row r="4843">
          <cell r="A4843">
            <v>37639</v>
          </cell>
          <cell r="B4843">
            <v>1.0668</v>
          </cell>
        </row>
        <row r="4844">
          <cell r="A4844">
            <v>37638</v>
          </cell>
          <cell r="B4844">
            <v>1.0616000000000001</v>
          </cell>
        </row>
        <row r="4845">
          <cell r="A4845">
            <v>37637</v>
          </cell>
          <cell r="B4845">
            <v>1.0549999999999999</v>
          </cell>
        </row>
        <row r="4846">
          <cell r="A4846">
            <v>37636</v>
          </cell>
          <cell r="B4846">
            <v>1.0549999999999999</v>
          </cell>
        </row>
        <row r="4847">
          <cell r="A4847">
            <v>37635</v>
          </cell>
          <cell r="B4847">
            <v>1.0544</v>
          </cell>
        </row>
        <row r="4848">
          <cell r="A4848">
            <v>37634</v>
          </cell>
          <cell r="B4848">
            <v>1.0577000000000001</v>
          </cell>
        </row>
        <row r="4849">
          <cell r="A4849">
            <v>37633</v>
          </cell>
          <cell r="B4849">
            <v>1.0564</v>
          </cell>
        </row>
        <row r="4850">
          <cell r="A4850">
            <v>37632</v>
          </cell>
          <cell r="B4850">
            <v>1.0564</v>
          </cell>
        </row>
        <row r="4851">
          <cell r="A4851">
            <v>37631</v>
          </cell>
          <cell r="B4851">
            <v>1.0486</v>
          </cell>
        </row>
        <row r="4852">
          <cell r="A4852">
            <v>37630</v>
          </cell>
          <cell r="B4852">
            <v>1.0490999999999999</v>
          </cell>
        </row>
        <row r="4853">
          <cell r="A4853">
            <v>37629</v>
          </cell>
          <cell r="B4853">
            <v>1.0416000000000001</v>
          </cell>
        </row>
        <row r="4854">
          <cell r="A4854">
            <v>37628</v>
          </cell>
          <cell r="B4854">
            <v>1.0467</v>
          </cell>
        </row>
        <row r="4855">
          <cell r="A4855">
            <v>37627</v>
          </cell>
          <cell r="B4855">
            <v>1.0422</v>
          </cell>
        </row>
        <row r="4856">
          <cell r="A4856">
            <v>37626</v>
          </cell>
          <cell r="B4856">
            <v>1.0432999999999999</v>
          </cell>
        </row>
        <row r="4857">
          <cell r="A4857">
            <v>37625</v>
          </cell>
          <cell r="B4857">
            <v>1.0415000000000001</v>
          </cell>
        </row>
        <row r="4858">
          <cell r="A4858">
            <v>37624</v>
          </cell>
          <cell r="B4858">
            <v>1.0359</v>
          </cell>
        </row>
        <row r="4859">
          <cell r="A4859">
            <v>37623</v>
          </cell>
          <cell r="B4859">
            <v>1.0489999999999999</v>
          </cell>
        </row>
        <row r="4860">
          <cell r="A4860">
            <v>37622</v>
          </cell>
          <cell r="B4860">
            <v>1.0498000000000001</v>
          </cell>
        </row>
        <row r="4861">
          <cell r="A4861">
            <v>37621</v>
          </cell>
          <cell r="B4861">
            <v>1.0481</v>
          </cell>
        </row>
        <row r="4862">
          <cell r="A4862">
            <v>37620</v>
          </cell>
          <cell r="B4862">
            <v>1.0424</v>
          </cell>
        </row>
        <row r="4863">
          <cell r="A4863">
            <v>37619</v>
          </cell>
          <cell r="B4863">
            <v>1.044</v>
          </cell>
        </row>
        <row r="4864">
          <cell r="A4864">
            <v>37618</v>
          </cell>
          <cell r="B4864">
            <v>1.0436000000000001</v>
          </cell>
        </row>
        <row r="4865">
          <cell r="A4865">
            <v>37617</v>
          </cell>
          <cell r="B4865">
            <v>1.0373000000000001</v>
          </cell>
        </row>
        <row r="4866">
          <cell r="A4866">
            <v>37616</v>
          </cell>
          <cell r="B4866">
            <v>1.0319</v>
          </cell>
        </row>
        <row r="4867">
          <cell r="A4867">
            <v>37615</v>
          </cell>
          <cell r="B4867">
            <v>1.0297000000000001</v>
          </cell>
        </row>
        <row r="4868">
          <cell r="A4868">
            <v>37614</v>
          </cell>
          <cell r="B4868">
            <v>1.0262</v>
          </cell>
        </row>
        <row r="4869">
          <cell r="A4869">
            <v>37613</v>
          </cell>
          <cell r="B4869">
            <v>1.0274000000000001</v>
          </cell>
        </row>
        <row r="4870">
          <cell r="A4870">
            <v>37612</v>
          </cell>
          <cell r="B4870">
            <v>1.0266999999999999</v>
          </cell>
        </row>
        <row r="4871">
          <cell r="A4871">
            <v>37611</v>
          </cell>
          <cell r="B4871">
            <v>1.0266999999999999</v>
          </cell>
        </row>
        <row r="4872">
          <cell r="A4872">
            <v>37610</v>
          </cell>
          <cell r="B4872">
            <v>1.0271999999999999</v>
          </cell>
        </row>
        <row r="4873">
          <cell r="A4873">
            <v>37609</v>
          </cell>
          <cell r="B4873">
            <v>1.0263</v>
          </cell>
        </row>
        <row r="4874">
          <cell r="A4874">
            <v>37608</v>
          </cell>
          <cell r="B4874">
            <v>1.0283</v>
          </cell>
        </row>
        <row r="4875">
          <cell r="A4875">
            <v>37607</v>
          </cell>
          <cell r="B4875">
            <v>1.0226</v>
          </cell>
        </row>
        <row r="4876">
          <cell r="A4876">
            <v>37606</v>
          </cell>
          <cell r="B4876">
            <v>1.0235000000000001</v>
          </cell>
        </row>
        <row r="4877">
          <cell r="A4877">
            <v>37605</v>
          </cell>
          <cell r="B4877">
            <v>1.0230999999999999</v>
          </cell>
        </row>
        <row r="4878">
          <cell r="A4878">
            <v>37604</v>
          </cell>
          <cell r="B4878">
            <v>1.0227999999999999</v>
          </cell>
        </row>
        <row r="4879">
          <cell r="A4879">
            <v>37603</v>
          </cell>
          <cell r="B4879">
            <v>1.0183</v>
          </cell>
        </row>
        <row r="4880">
          <cell r="A4880">
            <v>37602</v>
          </cell>
          <cell r="B4880">
            <v>1.0081</v>
          </cell>
        </row>
        <row r="4881">
          <cell r="A4881">
            <v>37601</v>
          </cell>
          <cell r="B4881">
            <v>1.008</v>
          </cell>
        </row>
        <row r="4882">
          <cell r="A4882">
            <v>37600</v>
          </cell>
          <cell r="B4882">
            <v>1.0105</v>
          </cell>
        </row>
        <row r="4883">
          <cell r="A4883">
            <v>37599</v>
          </cell>
          <cell r="B4883">
            <v>1.0108999999999999</v>
          </cell>
        </row>
        <row r="4884">
          <cell r="A4884">
            <v>37598</v>
          </cell>
          <cell r="B4884">
            <v>1.0086999999999999</v>
          </cell>
        </row>
        <row r="4885">
          <cell r="A4885">
            <v>37597</v>
          </cell>
          <cell r="B4885">
            <v>1.0097</v>
          </cell>
        </row>
        <row r="4886">
          <cell r="A4886">
            <v>37596</v>
          </cell>
          <cell r="B4886">
            <v>1.0005999999999999</v>
          </cell>
        </row>
        <row r="4887">
          <cell r="A4887">
            <v>37595</v>
          </cell>
          <cell r="B4887">
            <v>1.0001</v>
          </cell>
        </row>
        <row r="4888">
          <cell r="A4888">
            <v>37594</v>
          </cell>
          <cell r="B4888">
            <v>0.99650000000000005</v>
          </cell>
        </row>
        <row r="4889">
          <cell r="A4889">
            <v>37593</v>
          </cell>
          <cell r="B4889">
            <v>0.99650000000000005</v>
          </cell>
        </row>
        <row r="4890">
          <cell r="A4890">
            <v>37592</v>
          </cell>
          <cell r="B4890">
            <v>0.99439999999999995</v>
          </cell>
        </row>
        <row r="4891">
          <cell r="A4891">
            <v>37591</v>
          </cell>
          <cell r="B4891">
            <v>0.99380000000000002</v>
          </cell>
        </row>
        <row r="4892">
          <cell r="A4892">
            <v>37590</v>
          </cell>
          <cell r="B4892">
            <v>0.99419999999999997</v>
          </cell>
        </row>
        <row r="4893">
          <cell r="A4893">
            <v>37589</v>
          </cell>
          <cell r="B4893">
            <v>0.99429999999999996</v>
          </cell>
        </row>
        <row r="4894">
          <cell r="A4894">
            <v>37588</v>
          </cell>
          <cell r="B4894">
            <v>0.99029999999999996</v>
          </cell>
        </row>
        <row r="4895">
          <cell r="A4895">
            <v>37587</v>
          </cell>
          <cell r="B4895">
            <v>0.99339999999999995</v>
          </cell>
        </row>
        <row r="4896">
          <cell r="A4896">
            <v>37586</v>
          </cell>
          <cell r="B4896">
            <v>0.9909</v>
          </cell>
        </row>
        <row r="4897">
          <cell r="A4897">
            <v>37585</v>
          </cell>
          <cell r="B4897">
            <v>0.99660000000000004</v>
          </cell>
        </row>
        <row r="4898">
          <cell r="A4898">
            <v>37584</v>
          </cell>
          <cell r="B4898">
            <v>0.99639999999999995</v>
          </cell>
        </row>
        <row r="4899">
          <cell r="A4899">
            <v>37583</v>
          </cell>
          <cell r="B4899">
            <v>0.997</v>
          </cell>
        </row>
        <row r="4900">
          <cell r="A4900">
            <v>37582</v>
          </cell>
          <cell r="B4900">
            <v>1.0013000000000001</v>
          </cell>
        </row>
        <row r="4901">
          <cell r="A4901">
            <v>37581</v>
          </cell>
          <cell r="B4901">
            <v>1.0012000000000001</v>
          </cell>
        </row>
        <row r="4902">
          <cell r="A4902">
            <v>37580</v>
          </cell>
          <cell r="B4902">
            <v>1.0033000000000001</v>
          </cell>
        </row>
        <row r="4903">
          <cell r="A4903">
            <v>37579</v>
          </cell>
          <cell r="B4903">
            <v>1.0078</v>
          </cell>
        </row>
        <row r="4904">
          <cell r="A4904">
            <v>37578</v>
          </cell>
          <cell r="B4904">
            <v>1.0091000000000001</v>
          </cell>
        </row>
        <row r="4905">
          <cell r="A4905">
            <v>37577</v>
          </cell>
          <cell r="B4905">
            <v>1.0095000000000001</v>
          </cell>
        </row>
        <row r="4906">
          <cell r="A4906">
            <v>37576</v>
          </cell>
          <cell r="B4906">
            <v>1.0089999999999999</v>
          </cell>
        </row>
        <row r="4907">
          <cell r="A4907">
            <v>37575</v>
          </cell>
          <cell r="B4907">
            <v>1.0042</v>
          </cell>
        </row>
        <row r="4908">
          <cell r="A4908">
            <v>37574</v>
          </cell>
          <cell r="B4908">
            <v>1.0065999999999999</v>
          </cell>
        </row>
        <row r="4909">
          <cell r="A4909">
            <v>37573</v>
          </cell>
          <cell r="B4909">
            <v>1.0124</v>
          </cell>
        </row>
        <row r="4910">
          <cell r="A4910">
            <v>37572</v>
          </cell>
          <cell r="B4910">
            <v>1.0102</v>
          </cell>
        </row>
        <row r="4911">
          <cell r="A4911">
            <v>37571</v>
          </cell>
          <cell r="B4911">
            <v>1.0125</v>
          </cell>
        </row>
        <row r="4912">
          <cell r="A4912">
            <v>37570</v>
          </cell>
          <cell r="B4912">
            <v>1.0156000000000001</v>
          </cell>
        </row>
        <row r="4913">
          <cell r="A4913">
            <v>37569</v>
          </cell>
          <cell r="B4913">
            <v>1.0127999999999999</v>
          </cell>
        </row>
        <row r="4914">
          <cell r="A4914">
            <v>37568</v>
          </cell>
          <cell r="B4914">
            <v>1.0092000000000001</v>
          </cell>
        </row>
        <row r="4915">
          <cell r="A4915">
            <v>37567</v>
          </cell>
          <cell r="B4915">
            <v>1.0027999999999999</v>
          </cell>
        </row>
        <row r="4916">
          <cell r="A4916">
            <v>37566</v>
          </cell>
          <cell r="B4916">
            <v>1.0001</v>
          </cell>
        </row>
        <row r="4917">
          <cell r="A4917">
            <v>37565</v>
          </cell>
          <cell r="B4917">
            <v>0.99739999999999995</v>
          </cell>
        </row>
        <row r="4918">
          <cell r="A4918">
            <v>37564</v>
          </cell>
          <cell r="B4918">
            <v>0.99690000000000001</v>
          </cell>
        </row>
        <row r="4919">
          <cell r="A4919">
            <v>37563</v>
          </cell>
          <cell r="B4919">
            <v>0.99629999999999996</v>
          </cell>
        </row>
        <row r="4920">
          <cell r="A4920">
            <v>37562</v>
          </cell>
          <cell r="B4920">
            <v>0.99660000000000004</v>
          </cell>
        </row>
        <row r="4921">
          <cell r="A4921">
            <v>37561</v>
          </cell>
          <cell r="B4921">
            <v>0.98970000000000002</v>
          </cell>
        </row>
        <row r="4922">
          <cell r="A4922">
            <v>37560</v>
          </cell>
          <cell r="B4922">
            <v>0.98419999999999996</v>
          </cell>
        </row>
        <row r="4923">
          <cell r="A4923">
            <v>37559</v>
          </cell>
          <cell r="B4923">
            <v>0.98340000000000005</v>
          </cell>
        </row>
        <row r="4924">
          <cell r="A4924">
            <v>37558</v>
          </cell>
          <cell r="B4924">
            <v>0.98440000000000005</v>
          </cell>
        </row>
        <row r="4925">
          <cell r="A4925">
            <v>37557</v>
          </cell>
          <cell r="B4925">
            <v>0.97640000000000005</v>
          </cell>
        </row>
        <row r="4926">
          <cell r="A4926">
            <v>37556</v>
          </cell>
          <cell r="B4926">
            <v>0.97599999999999998</v>
          </cell>
        </row>
        <row r="4927">
          <cell r="A4927">
            <v>37555</v>
          </cell>
          <cell r="B4927">
            <v>0.9758</v>
          </cell>
        </row>
        <row r="4928">
          <cell r="A4928">
            <v>37554</v>
          </cell>
          <cell r="B4928">
            <v>0.97729999999999995</v>
          </cell>
        </row>
        <row r="4929">
          <cell r="A4929">
            <v>37553</v>
          </cell>
          <cell r="B4929">
            <v>0.97619999999999996</v>
          </cell>
        </row>
        <row r="4930">
          <cell r="A4930">
            <v>37552</v>
          </cell>
          <cell r="B4930">
            <v>0.97760000000000002</v>
          </cell>
        </row>
        <row r="4931">
          <cell r="A4931">
            <v>37551</v>
          </cell>
          <cell r="B4931">
            <v>0.97360000000000002</v>
          </cell>
        </row>
        <row r="4932">
          <cell r="A4932">
            <v>37550</v>
          </cell>
          <cell r="B4932">
            <v>0.97230000000000005</v>
          </cell>
        </row>
        <row r="4933">
          <cell r="A4933">
            <v>37549</v>
          </cell>
          <cell r="B4933">
            <v>0.97250000000000003</v>
          </cell>
        </row>
        <row r="4934">
          <cell r="A4934">
            <v>37548</v>
          </cell>
          <cell r="B4934">
            <v>0.97219999999999995</v>
          </cell>
        </row>
        <row r="4935">
          <cell r="A4935">
            <v>37547</v>
          </cell>
          <cell r="B4935">
            <v>0.9708</v>
          </cell>
        </row>
        <row r="4936">
          <cell r="A4936">
            <v>37546</v>
          </cell>
          <cell r="B4936">
            <v>0.98109999999999997</v>
          </cell>
        </row>
        <row r="4937">
          <cell r="A4937">
            <v>37545</v>
          </cell>
          <cell r="B4937">
            <v>0.98160000000000003</v>
          </cell>
        </row>
        <row r="4938">
          <cell r="A4938">
            <v>37544</v>
          </cell>
          <cell r="B4938">
            <v>0.9869</v>
          </cell>
        </row>
        <row r="4939">
          <cell r="A4939">
            <v>37543</v>
          </cell>
          <cell r="B4939">
            <v>0.98729999999999996</v>
          </cell>
        </row>
        <row r="4940">
          <cell r="A4940">
            <v>37542</v>
          </cell>
          <cell r="B4940">
            <v>0.98699999999999999</v>
          </cell>
        </row>
        <row r="4941">
          <cell r="A4941">
            <v>37541</v>
          </cell>
          <cell r="B4941">
            <v>0.98699999999999999</v>
          </cell>
        </row>
        <row r="4942">
          <cell r="A4942">
            <v>37540</v>
          </cell>
          <cell r="B4942">
            <v>0.98609999999999998</v>
          </cell>
        </row>
        <row r="4943">
          <cell r="A4943">
            <v>37539</v>
          </cell>
          <cell r="B4943">
            <v>0.98960000000000004</v>
          </cell>
        </row>
        <row r="4944">
          <cell r="A4944">
            <v>37538</v>
          </cell>
          <cell r="B4944">
            <v>0.97860000000000003</v>
          </cell>
        </row>
        <row r="4945">
          <cell r="A4945">
            <v>37537</v>
          </cell>
          <cell r="B4945">
            <v>0.98319999999999996</v>
          </cell>
        </row>
        <row r="4946">
          <cell r="A4946">
            <v>37536</v>
          </cell>
          <cell r="B4946">
            <v>0.97960000000000003</v>
          </cell>
        </row>
        <row r="4947">
          <cell r="A4947">
            <v>37535</v>
          </cell>
          <cell r="B4947">
            <v>0.9788</v>
          </cell>
        </row>
        <row r="4948">
          <cell r="A4948">
            <v>37534</v>
          </cell>
          <cell r="B4948">
            <v>0.97919999999999996</v>
          </cell>
        </row>
        <row r="4949">
          <cell r="A4949">
            <v>37533</v>
          </cell>
          <cell r="B4949">
            <v>0.98760000000000003</v>
          </cell>
        </row>
        <row r="4950">
          <cell r="A4950">
            <v>37532</v>
          </cell>
          <cell r="B4950">
            <v>0.98670000000000002</v>
          </cell>
        </row>
        <row r="4951">
          <cell r="A4951">
            <v>37531</v>
          </cell>
          <cell r="B4951">
            <v>0.98270000000000002</v>
          </cell>
        </row>
        <row r="4952">
          <cell r="A4952">
            <v>37530</v>
          </cell>
          <cell r="B4952">
            <v>0.98729999999999996</v>
          </cell>
        </row>
        <row r="4953">
          <cell r="A4953">
            <v>37529</v>
          </cell>
          <cell r="B4953">
            <v>0.98099999999999998</v>
          </cell>
        </row>
        <row r="4954">
          <cell r="A4954">
            <v>37528</v>
          </cell>
          <cell r="B4954">
            <v>0.97370000000000001</v>
          </cell>
        </row>
        <row r="4955">
          <cell r="A4955">
            <v>37527</v>
          </cell>
          <cell r="B4955">
            <v>0.98040000000000005</v>
          </cell>
        </row>
        <row r="4956">
          <cell r="A4956">
            <v>37526</v>
          </cell>
          <cell r="B4956">
            <v>0.97619999999999996</v>
          </cell>
        </row>
        <row r="4957">
          <cell r="A4957">
            <v>37525</v>
          </cell>
          <cell r="B4957">
            <v>0.97609999999999997</v>
          </cell>
        </row>
        <row r="4958">
          <cell r="A4958">
            <v>37524</v>
          </cell>
          <cell r="B4958">
            <v>0.98119999999999996</v>
          </cell>
        </row>
        <row r="4959">
          <cell r="A4959">
            <v>37523</v>
          </cell>
          <cell r="B4959">
            <v>0.97789999999999999</v>
          </cell>
        </row>
        <row r="4960">
          <cell r="A4960">
            <v>37522</v>
          </cell>
          <cell r="B4960">
            <v>0.98089999999999999</v>
          </cell>
        </row>
        <row r="4961">
          <cell r="A4961">
            <v>37521</v>
          </cell>
          <cell r="B4961">
            <v>0.98209999999999997</v>
          </cell>
        </row>
        <row r="4962">
          <cell r="A4962">
            <v>37520</v>
          </cell>
          <cell r="B4962">
            <v>0.98209999999999997</v>
          </cell>
        </row>
        <row r="4963">
          <cell r="A4963">
            <v>37519</v>
          </cell>
          <cell r="B4963">
            <v>0.98650000000000004</v>
          </cell>
        </row>
        <row r="4964">
          <cell r="A4964">
            <v>37518</v>
          </cell>
          <cell r="B4964">
            <v>0.97750000000000004</v>
          </cell>
        </row>
        <row r="4965">
          <cell r="A4965">
            <v>37517</v>
          </cell>
          <cell r="B4965">
            <v>0.97460000000000002</v>
          </cell>
        </row>
        <row r="4966">
          <cell r="A4966">
            <v>37516</v>
          </cell>
          <cell r="B4966">
            <v>0.96899999999999997</v>
          </cell>
        </row>
        <row r="4967">
          <cell r="A4967">
            <v>37515</v>
          </cell>
          <cell r="B4967">
            <v>0.97070000000000001</v>
          </cell>
        </row>
        <row r="4968">
          <cell r="A4968">
            <v>37514</v>
          </cell>
          <cell r="B4968">
            <v>0.96660000000000001</v>
          </cell>
        </row>
        <row r="4969">
          <cell r="A4969">
            <v>37513</v>
          </cell>
          <cell r="B4969">
            <v>0.97150000000000003</v>
          </cell>
        </row>
        <row r="4970">
          <cell r="A4970">
            <v>37512</v>
          </cell>
          <cell r="B4970">
            <v>0.98170000000000002</v>
          </cell>
        </row>
        <row r="4971">
          <cell r="A4971">
            <v>37511</v>
          </cell>
          <cell r="B4971">
            <v>0.97589999999999999</v>
          </cell>
        </row>
        <row r="4972">
          <cell r="A4972">
            <v>37510</v>
          </cell>
          <cell r="B4972">
            <v>0.97540000000000004</v>
          </cell>
        </row>
        <row r="4973">
          <cell r="A4973">
            <v>37509</v>
          </cell>
          <cell r="B4973">
            <v>0.97940000000000005</v>
          </cell>
        </row>
        <row r="4974">
          <cell r="A4974">
            <v>37508</v>
          </cell>
          <cell r="B4974">
            <v>0.98150000000000004</v>
          </cell>
        </row>
        <row r="4975">
          <cell r="A4975">
            <v>37507</v>
          </cell>
          <cell r="B4975">
            <v>0.98150000000000004</v>
          </cell>
        </row>
        <row r="4976">
          <cell r="A4976">
            <v>37506</v>
          </cell>
          <cell r="B4976">
            <v>0.98170000000000002</v>
          </cell>
        </row>
        <row r="4977">
          <cell r="A4977">
            <v>37505</v>
          </cell>
          <cell r="B4977">
            <v>0.99150000000000005</v>
          </cell>
        </row>
        <row r="4978">
          <cell r="A4978">
            <v>37504</v>
          </cell>
          <cell r="B4978">
            <v>0.99270000000000003</v>
          </cell>
        </row>
        <row r="4979">
          <cell r="A4979">
            <v>37503</v>
          </cell>
          <cell r="B4979">
            <v>0.99670000000000003</v>
          </cell>
        </row>
        <row r="4980">
          <cell r="A4980">
            <v>37502</v>
          </cell>
          <cell r="B4980">
            <v>0.98340000000000005</v>
          </cell>
        </row>
        <row r="4981">
          <cell r="A4981">
            <v>37501</v>
          </cell>
          <cell r="B4981">
            <v>0.98219999999999996</v>
          </cell>
        </row>
        <row r="4982">
          <cell r="A4982">
            <v>37500</v>
          </cell>
          <cell r="B4982">
            <v>0.98029999999999995</v>
          </cell>
        </row>
        <row r="4983">
          <cell r="A4983">
            <v>37499</v>
          </cell>
          <cell r="B4983">
            <v>0.98180000000000001</v>
          </cell>
        </row>
        <row r="4984">
          <cell r="A4984">
            <v>37498</v>
          </cell>
          <cell r="B4984">
            <v>0.98470000000000002</v>
          </cell>
        </row>
        <row r="4985">
          <cell r="A4985">
            <v>37497</v>
          </cell>
          <cell r="B4985">
            <v>0.97909999999999997</v>
          </cell>
        </row>
        <row r="4986">
          <cell r="A4986">
            <v>37496</v>
          </cell>
          <cell r="B4986">
            <v>0.98319999999999996</v>
          </cell>
        </row>
        <row r="4987">
          <cell r="A4987">
            <v>37495</v>
          </cell>
          <cell r="B4987">
            <v>0.97170000000000001</v>
          </cell>
        </row>
        <row r="4988">
          <cell r="A4988">
            <v>37494</v>
          </cell>
          <cell r="B4988">
            <v>0.97250000000000003</v>
          </cell>
        </row>
        <row r="4989">
          <cell r="A4989">
            <v>37493</v>
          </cell>
          <cell r="B4989">
            <v>0.9728</v>
          </cell>
        </row>
        <row r="4990">
          <cell r="A4990">
            <v>37492</v>
          </cell>
          <cell r="B4990">
            <v>0.9728</v>
          </cell>
        </row>
        <row r="4991">
          <cell r="A4991">
            <v>37491</v>
          </cell>
          <cell r="B4991">
            <v>0.96889999999999998</v>
          </cell>
        </row>
        <row r="4992">
          <cell r="A4992">
            <v>37490</v>
          </cell>
          <cell r="B4992">
            <v>0.98050000000000004</v>
          </cell>
        </row>
        <row r="4993">
          <cell r="A4993">
            <v>37489</v>
          </cell>
          <cell r="B4993">
            <v>0.97899999999999998</v>
          </cell>
        </row>
        <row r="4994">
          <cell r="A4994">
            <v>37488</v>
          </cell>
          <cell r="B4994">
            <v>0.97619999999999996</v>
          </cell>
        </row>
        <row r="4995">
          <cell r="A4995">
            <v>37487</v>
          </cell>
          <cell r="B4995">
            <v>0.98380000000000001</v>
          </cell>
        </row>
        <row r="4996">
          <cell r="A4996">
            <v>37486</v>
          </cell>
          <cell r="B4996">
            <v>0.98319999999999996</v>
          </cell>
        </row>
        <row r="4997">
          <cell r="A4997">
            <v>37485</v>
          </cell>
          <cell r="B4997">
            <v>0.98499999999999999</v>
          </cell>
        </row>
        <row r="4998">
          <cell r="A4998">
            <v>37484</v>
          </cell>
          <cell r="B4998">
            <v>0.98180000000000001</v>
          </cell>
        </row>
        <row r="4999">
          <cell r="A4999">
            <v>37483</v>
          </cell>
          <cell r="B4999">
            <v>0.97940000000000005</v>
          </cell>
        </row>
        <row r="5000">
          <cell r="A5000">
            <v>37482</v>
          </cell>
          <cell r="B5000">
            <v>0.98370000000000002</v>
          </cell>
        </row>
        <row r="5001">
          <cell r="A5001">
            <v>37481</v>
          </cell>
          <cell r="B5001">
            <v>0.97840000000000005</v>
          </cell>
        </row>
        <row r="5002">
          <cell r="A5002">
            <v>37480</v>
          </cell>
          <cell r="B5002">
            <v>0.96960000000000002</v>
          </cell>
        </row>
        <row r="5003">
          <cell r="A5003">
            <v>37479</v>
          </cell>
          <cell r="B5003">
            <v>0.97</v>
          </cell>
        </row>
        <row r="5004">
          <cell r="A5004">
            <v>37478</v>
          </cell>
          <cell r="B5004">
            <v>0.97019999999999995</v>
          </cell>
        </row>
        <row r="5005">
          <cell r="A5005">
            <v>37477</v>
          </cell>
          <cell r="B5005">
            <v>0.96709999999999996</v>
          </cell>
        </row>
        <row r="5006">
          <cell r="A5006">
            <v>37476</v>
          </cell>
          <cell r="B5006">
            <v>0.97450000000000003</v>
          </cell>
        </row>
        <row r="5007">
          <cell r="A5007">
            <v>37475</v>
          </cell>
          <cell r="B5007">
            <v>0.96589999999999998</v>
          </cell>
        </row>
        <row r="5008">
          <cell r="A5008">
            <v>37474</v>
          </cell>
          <cell r="B5008">
            <v>0.98</v>
          </cell>
        </row>
        <row r="5009">
          <cell r="A5009">
            <v>37473</v>
          </cell>
          <cell r="B5009">
            <v>0.98660000000000003</v>
          </cell>
        </row>
        <row r="5010">
          <cell r="A5010">
            <v>37472</v>
          </cell>
          <cell r="B5010">
            <v>0.98709999999999998</v>
          </cell>
        </row>
        <row r="5011">
          <cell r="A5011">
            <v>37471</v>
          </cell>
          <cell r="B5011">
            <v>0.98650000000000004</v>
          </cell>
        </row>
        <row r="5012">
          <cell r="A5012">
            <v>37470</v>
          </cell>
          <cell r="B5012">
            <v>0.98440000000000005</v>
          </cell>
        </row>
        <row r="5013">
          <cell r="A5013">
            <v>37469</v>
          </cell>
          <cell r="B5013">
            <v>0.97709999999999997</v>
          </cell>
        </row>
        <row r="5014">
          <cell r="A5014">
            <v>37468</v>
          </cell>
          <cell r="B5014">
            <v>0.98329999999999995</v>
          </cell>
        </row>
        <row r="5015">
          <cell r="A5015">
            <v>37467</v>
          </cell>
          <cell r="B5015">
            <v>0.98060000000000003</v>
          </cell>
        </row>
        <row r="5016">
          <cell r="A5016">
            <v>37466</v>
          </cell>
          <cell r="B5016">
            <v>0.98629999999999995</v>
          </cell>
        </row>
        <row r="5017">
          <cell r="A5017">
            <v>37465</v>
          </cell>
          <cell r="B5017">
            <v>0.98540000000000005</v>
          </cell>
        </row>
        <row r="5018">
          <cell r="A5018">
            <v>37464</v>
          </cell>
          <cell r="B5018">
            <v>0.9869</v>
          </cell>
        </row>
        <row r="5019">
          <cell r="A5019">
            <v>37463</v>
          </cell>
          <cell r="B5019">
            <v>1.0043</v>
          </cell>
        </row>
        <row r="5020">
          <cell r="A5020">
            <v>37462</v>
          </cell>
          <cell r="B5020">
            <v>0.995</v>
          </cell>
        </row>
        <row r="5021">
          <cell r="A5021">
            <v>37461</v>
          </cell>
          <cell r="B5021">
            <v>0.98870000000000002</v>
          </cell>
        </row>
        <row r="5022">
          <cell r="A5022">
            <v>37460</v>
          </cell>
          <cell r="B5022">
            <v>1.0085999999999999</v>
          </cell>
        </row>
        <row r="5023">
          <cell r="A5023">
            <v>37459</v>
          </cell>
          <cell r="B5023">
            <v>1.0121</v>
          </cell>
        </row>
        <row r="5024">
          <cell r="A5024">
            <v>37458</v>
          </cell>
          <cell r="B5024">
            <v>1.0123</v>
          </cell>
        </row>
        <row r="5025">
          <cell r="A5025">
            <v>37457</v>
          </cell>
          <cell r="B5025">
            <v>1.0118</v>
          </cell>
        </row>
        <row r="5026">
          <cell r="A5026">
            <v>37456</v>
          </cell>
          <cell r="B5026">
            <v>1.0112000000000001</v>
          </cell>
        </row>
        <row r="5027">
          <cell r="A5027">
            <v>37455</v>
          </cell>
          <cell r="B5027">
            <v>1.0068999999999999</v>
          </cell>
        </row>
        <row r="5028">
          <cell r="A5028">
            <v>37454</v>
          </cell>
          <cell r="B5028">
            <v>1.0117</v>
          </cell>
        </row>
        <row r="5029">
          <cell r="A5029">
            <v>37453</v>
          </cell>
          <cell r="B5029">
            <v>1.0034000000000001</v>
          </cell>
        </row>
        <row r="5030">
          <cell r="A5030">
            <v>37452</v>
          </cell>
          <cell r="B5030">
            <v>0.99160000000000004</v>
          </cell>
        </row>
        <row r="5031">
          <cell r="A5031">
            <v>37451</v>
          </cell>
          <cell r="B5031">
            <v>0.99129999999999996</v>
          </cell>
        </row>
        <row r="5032">
          <cell r="A5032">
            <v>37450</v>
          </cell>
          <cell r="B5032">
            <v>0.99060000000000004</v>
          </cell>
        </row>
        <row r="5033">
          <cell r="A5033">
            <v>37449</v>
          </cell>
          <cell r="B5033">
            <v>0.98880000000000001</v>
          </cell>
        </row>
        <row r="5034">
          <cell r="A5034">
            <v>37448</v>
          </cell>
          <cell r="B5034">
            <v>0.98819999999999997</v>
          </cell>
        </row>
        <row r="5035">
          <cell r="A5035">
            <v>37447</v>
          </cell>
          <cell r="B5035">
            <v>0.99350000000000005</v>
          </cell>
        </row>
        <row r="5036">
          <cell r="A5036">
            <v>37446</v>
          </cell>
          <cell r="B5036">
            <v>0.99050000000000005</v>
          </cell>
        </row>
        <row r="5037">
          <cell r="A5037">
            <v>37445</v>
          </cell>
          <cell r="B5037">
            <v>0.97450000000000003</v>
          </cell>
        </row>
        <row r="5038">
          <cell r="A5038">
            <v>37444</v>
          </cell>
          <cell r="B5038">
            <v>0.97340000000000004</v>
          </cell>
        </row>
        <row r="5039">
          <cell r="A5039">
            <v>37443</v>
          </cell>
          <cell r="B5039">
            <v>0.97340000000000004</v>
          </cell>
        </row>
        <row r="5040">
          <cell r="A5040">
            <v>37442</v>
          </cell>
          <cell r="B5040">
            <v>0.97899999999999998</v>
          </cell>
        </row>
        <row r="5041">
          <cell r="A5041">
            <v>37441</v>
          </cell>
          <cell r="B5041">
            <v>0.98040000000000005</v>
          </cell>
        </row>
        <row r="5042">
          <cell r="A5042">
            <v>37440</v>
          </cell>
          <cell r="B5042">
            <v>0.98629999999999995</v>
          </cell>
        </row>
        <row r="5043">
          <cell r="A5043">
            <v>37439</v>
          </cell>
          <cell r="B5043">
            <v>0.99099999999999999</v>
          </cell>
        </row>
        <row r="5044">
          <cell r="A5044">
            <v>37438</v>
          </cell>
          <cell r="B5044">
            <v>0.99129999999999996</v>
          </cell>
        </row>
        <row r="5045">
          <cell r="A5045">
            <v>37437</v>
          </cell>
          <cell r="B5045">
            <v>0.99109999999999998</v>
          </cell>
        </row>
        <row r="5046">
          <cell r="A5046">
            <v>37436</v>
          </cell>
          <cell r="B5046">
            <v>0.99170000000000003</v>
          </cell>
        </row>
        <row r="5047">
          <cell r="A5047">
            <v>37435</v>
          </cell>
          <cell r="B5047">
            <v>0.98819999999999997</v>
          </cell>
        </row>
        <row r="5048">
          <cell r="A5048">
            <v>37434</v>
          </cell>
          <cell r="B5048">
            <v>0.98040000000000005</v>
          </cell>
        </row>
        <row r="5049">
          <cell r="A5049">
            <v>37433</v>
          </cell>
          <cell r="B5049">
            <v>0.97909999999999997</v>
          </cell>
        </row>
        <row r="5050">
          <cell r="A5050">
            <v>37432</v>
          </cell>
          <cell r="B5050">
            <v>0.97009999999999996</v>
          </cell>
        </row>
        <row r="5051">
          <cell r="A5051">
            <v>37431</v>
          </cell>
          <cell r="B5051">
            <v>0.96909999999999996</v>
          </cell>
        </row>
        <row r="5052">
          <cell r="A5052">
            <v>37430</v>
          </cell>
          <cell r="B5052">
            <v>0.97109999999999996</v>
          </cell>
        </row>
        <row r="5053">
          <cell r="A5053">
            <v>37429</v>
          </cell>
          <cell r="B5053">
            <v>0.97099999999999997</v>
          </cell>
        </row>
        <row r="5054">
          <cell r="A5054">
            <v>37428</v>
          </cell>
          <cell r="B5054">
            <v>0.96460000000000001</v>
          </cell>
        </row>
        <row r="5055">
          <cell r="A5055">
            <v>37427</v>
          </cell>
          <cell r="B5055">
            <v>0.95730000000000004</v>
          </cell>
        </row>
        <row r="5056">
          <cell r="A5056">
            <v>37426</v>
          </cell>
          <cell r="B5056">
            <v>0.95179999999999998</v>
          </cell>
        </row>
        <row r="5057">
          <cell r="A5057">
            <v>37425</v>
          </cell>
          <cell r="B5057">
            <v>0.94430000000000003</v>
          </cell>
        </row>
        <row r="5058">
          <cell r="A5058">
            <v>37424</v>
          </cell>
          <cell r="B5058">
            <v>0.94489999999999996</v>
          </cell>
        </row>
        <row r="5059">
          <cell r="A5059">
            <v>37423</v>
          </cell>
          <cell r="B5059">
            <v>0.94540000000000002</v>
          </cell>
        </row>
        <row r="5060">
          <cell r="A5060">
            <v>37422</v>
          </cell>
          <cell r="B5060">
            <v>0.94540000000000002</v>
          </cell>
        </row>
        <row r="5061">
          <cell r="A5061">
            <v>37421</v>
          </cell>
          <cell r="B5061">
            <v>0.94330000000000003</v>
          </cell>
        </row>
        <row r="5062">
          <cell r="A5062">
            <v>37420</v>
          </cell>
          <cell r="B5062">
            <v>0.94359999999999999</v>
          </cell>
        </row>
        <row r="5063">
          <cell r="A5063">
            <v>37419</v>
          </cell>
          <cell r="B5063">
            <v>0.94830000000000003</v>
          </cell>
        </row>
        <row r="5064">
          <cell r="A5064">
            <v>37418</v>
          </cell>
          <cell r="B5064">
            <v>0.94450000000000001</v>
          </cell>
        </row>
        <row r="5065">
          <cell r="A5065">
            <v>37417</v>
          </cell>
          <cell r="B5065">
            <v>0.94299999999999995</v>
          </cell>
        </row>
        <row r="5066">
          <cell r="A5066">
            <v>37416</v>
          </cell>
          <cell r="B5066">
            <v>0.94320000000000004</v>
          </cell>
        </row>
        <row r="5067">
          <cell r="A5067">
            <v>37415</v>
          </cell>
          <cell r="B5067">
            <v>0.94379999999999997</v>
          </cell>
        </row>
        <row r="5068">
          <cell r="A5068">
            <v>37414</v>
          </cell>
          <cell r="B5068">
            <v>0.9476</v>
          </cell>
        </row>
        <row r="5069">
          <cell r="A5069">
            <v>37413</v>
          </cell>
          <cell r="B5069">
            <v>0.93920000000000003</v>
          </cell>
        </row>
        <row r="5070">
          <cell r="A5070">
            <v>37412</v>
          </cell>
          <cell r="B5070">
            <v>0.93899999999999995</v>
          </cell>
        </row>
        <row r="5071">
          <cell r="A5071">
            <v>37411</v>
          </cell>
          <cell r="B5071">
            <v>0.94099999999999995</v>
          </cell>
        </row>
        <row r="5072">
          <cell r="A5072">
            <v>37410</v>
          </cell>
          <cell r="B5072">
            <v>0.93269999999999997</v>
          </cell>
        </row>
        <row r="5073">
          <cell r="A5073">
            <v>37409</v>
          </cell>
          <cell r="B5073">
            <v>0.93200000000000005</v>
          </cell>
        </row>
        <row r="5074">
          <cell r="A5074">
            <v>37408</v>
          </cell>
          <cell r="B5074">
            <v>0.93379999999999996</v>
          </cell>
        </row>
        <row r="5075">
          <cell r="A5075">
            <v>37407</v>
          </cell>
          <cell r="B5075">
            <v>0.93679999999999997</v>
          </cell>
        </row>
        <row r="5076">
          <cell r="A5076">
            <v>37406</v>
          </cell>
          <cell r="B5076">
            <v>0.93540000000000001</v>
          </cell>
        </row>
        <row r="5077">
          <cell r="A5077">
            <v>37405</v>
          </cell>
          <cell r="B5077">
            <v>0.92869999999999997</v>
          </cell>
        </row>
        <row r="5078">
          <cell r="A5078">
            <v>37404</v>
          </cell>
          <cell r="B5078">
            <v>0.92049999999999998</v>
          </cell>
        </row>
        <row r="5079">
          <cell r="A5079">
            <v>37403</v>
          </cell>
          <cell r="B5079">
            <v>0.91949999999999998</v>
          </cell>
        </row>
        <row r="5080">
          <cell r="A5080">
            <v>37402</v>
          </cell>
          <cell r="B5080">
            <v>0.92020000000000002</v>
          </cell>
        </row>
        <row r="5081">
          <cell r="A5081">
            <v>37401</v>
          </cell>
          <cell r="B5081">
            <v>0.92049999999999998</v>
          </cell>
        </row>
        <row r="5082">
          <cell r="A5082">
            <v>37400</v>
          </cell>
          <cell r="B5082">
            <v>0.92130000000000001</v>
          </cell>
        </row>
        <row r="5083">
          <cell r="A5083">
            <v>37399</v>
          </cell>
          <cell r="B5083">
            <v>0.92549999999999999</v>
          </cell>
        </row>
        <row r="5084">
          <cell r="A5084">
            <v>37398</v>
          </cell>
          <cell r="B5084">
            <v>0.91969999999999996</v>
          </cell>
        </row>
        <row r="5085">
          <cell r="A5085">
            <v>37397</v>
          </cell>
          <cell r="B5085">
            <v>0.92079999999999995</v>
          </cell>
        </row>
        <row r="5086">
          <cell r="A5086">
            <v>37396</v>
          </cell>
          <cell r="B5086">
            <v>0.92</v>
          </cell>
        </row>
        <row r="5087">
          <cell r="A5087">
            <v>37395</v>
          </cell>
          <cell r="B5087">
            <v>0.92079999999999995</v>
          </cell>
        </row>
        <row r="5088">
          <cell r="A5088">
            <v>37394</v>
          </cell>
          <cell r="B5088">
            <v>0.92079999999999995</v>
          </cell>
        </row>
        <row r="5089">
          <cell r="A5089">
            <v>37393</v>
          </cell>
          <cell r="B5089">
            <v>0.91180000000000005</v>
          </cell>
        </row>
        <row r="5090">
          <cell r="A5090">
            <v>37392</v>
          </cell>
          <cell r="B5090">
            <v>0.91249999999999998</v>
          </cell>
        </row>
        <row r="5091">
          <cell r="A5091">
            <v>37391</v>
          </cell>
          <cell r="B5091">
            <v>0.90249999999999997</v>
          </cell>
        </row>
        <row r="5092">
          <cell r="A5092">
            <v>37390</v>
          </cell>
          <cell r="B5092">
            <v>0.91120000000000001</v>
          </cell>
        </row>
        <row r="5093">
          <cell r="A5093">
            <v>37389</v>
          </cell>
          <cell r="B5093">
            <v>0.91339999999999999</v>
          </cell>
        </row>
        <row r="5094">
          <cell r="A5094">
            <v>37388</v>
          </cell>
          <cell r="B5094">
            <v>0.91379999999999995</v>
          </cell>
        </row>
        <row r="5095">
          <cell r="A5095">
            <v>37387</v>
          </cell>
          <cell r="B5095">
            <v>0.91379999999999995</v>
          </cell>
        </row>
        <row r="5096">
          <cell r="A5096">
            <v>37386</v>
          </cell>
          <cell r="B5096">
            <v>0.90910000000000002</v>
          </cell>
        </row>
        <row r="5097">
          <cell r="A5097">
            <v>37385</v>
          </cell>
          <cell r="B5097">
            <v>0.9042</v>
          </cell>
        </row>
        <row r="5098">
          <cell r="A5098">
            <v>37384</v>
          </cell>
          <cell r="B5098">
            <v>0.9153</v>
          </cell>
        </row>
        <row r="5099">
          <cell r="A5099">
            <v>37383</v>
          </cell>
          <cell r="B5099">
            <v>0.91810000000000003</v>
          </cell>
        </row>
        <row r="5100">
          <cell r="A5100">
            <v>37382</v>
          </cell>
          <cell r="B5100">
            <v>0.91720000000000002</v>
          </cell>
        </row>
        <row r="5101">
          <cell r="A5101">
            <v>37381</v>
          </cell>
          <cell r="B5101">
            <v>0.91749999999999998</v>
          </cell>
        </row>
        <row r="5102">
          <cell r="A5102">
            <v>37380</v>
          </cell>
          <cell r="B5102">
            <v>0.91720000000000002</v>
          </cell>
        </row>
        <row r="5103">
          <cell r="A5103">
            <v>37379</v>
          </cell>
          <cell r="B5103">
            <v>0.90300000000000002</v>
          </cell>
        </row>
        <row r="5104">
          <cell r="A5104">
            <v>37378</v>
          </cell>
          <cell r="B5104">
            <v>0.90590000000000004</v>
          </cell>
        </row>
        <row r="5105">
          <cell r="A5105">
            <v>37377</v>
          </cell>
          <cell r="B5105">
            <v>0.9</v>
          </cell>
        </row>
        <row r="5106">
          <cell r="A5106">
            <v>37376</v>
          </cell>
          <cell r="B5106">
            <v>0.90359999999999996</v>
          </cell>
        </row>
        <row r="5107">
          <cell r="A5107">
            <v>37375</v>
          </cell>
          <cell r="B5107">
            <v>0.90139999999999998</v>
          </cell>
        </row>
        <row r="5108">
          <cell r="A5108">
            <v>37374</v>
          </cell>
          <cell r="B5108">
            <v>0.90169999999999995</v>
          </cell>
        </row>
        <row r="5109">
          <cell r="A5109">
            <v>37373</v>
          </cell>
          <cell r="B5109">
            <v>0.90200000000000002</v>
          </cell>
        </row>
        <row r="5110">
          <cell r="A5110">
            <v>37372</v>
          </cell>
          <cell r="B5110">
            <v>0.89759999999999995</v>
          </cell>
        </row>
        <row r="5111">
          <cell r="A5111">
            <v>37371</v>
          </cell>
          <cell r="B5111">
            <v>0.89300000000000002</v>
          </cell>
        </row>
        <row r="5112">
          <cell r="A5112">
            <v>37370</v>
          </cell>
          <cell r="B5112">
            <v>0.88849999999999996</v>
          </cell>
        </row>
        <row r="5113">
          <cell r="A5113">
            <v>37369</v>
          </cell>
          <cell r="B5113">
            <v>0.88919999999999999</v>
          </cell>
        </row>
        <row r="5114">
          <cell r="A5114">
            <v>37368</v>
          </cell>
          <cell r="B5114">
            <v>0.89029999999999998</v>
          </cell>
        </row>
        <row r="5115">
          <cell r="A5115">
            <v>37367</v>
          </cell>
          <cell r="B5115">
            <v>0.89170000000000005</v>
          </cell>
        </row>
        <row r="5116">
          <cell r="A5116">
            <v>37366</v>
          </cell>
          <cell r="B5116">
            <v>0.89200000000000002</v>
          </cell>
        </row>
        <row r="5117">
          <cell r="A5117">
            <v>37365</v>
          </cell>
          <cell r="B5117">
            <v>0.89070000000000005</v>
          </cell>
        </row>
        <row r="5118">
          <cell r="A5118">
            <v>37364</v>
          </cell>
          <cell r="B5118">
            <v>0.89049999999999996</v>
          </cell>
        </row>
        <row r="5119">
          <cell r="A5119">
            <v>37363</v>
          </cell>
          <cell r="B5119">
            <v>0.88290000000000002</v>
          </cell>
        </row>
        <row r="5120">
          <cell r="A5120">
            <v>37362</v>
          </cell>
          <cell r="B5120">
            <v>0.87929999999999997</v>
          </cell>
        </row>
        <row r="5121">
          <cell r="A5121">
            <v>37361</v>
          </cell>
          <cell r="B5121">
            <v>0.87909999999999999</v>
          </cell>
        </row>
        <row r="5122">
          <cell r="A5122">
            <v>37360</v>
          </cell>
          <cell r="B5122">
            <v>0.87909999999999999</v>
          </cell>
        </row>
        <row r="5123">
          <cell r="A5123">
            <v>37359</v>
          </cell>
          <cell r="B5123">
            <v>0.87890000000000001</v>
          </cell>
        </row>
        <row r="5124">
          <cell r="A5124">
            <v>37358</v>
          </cell>
          <cell r="B5124">
            <v>0.88270000000000004</v>
          </cell>
        </row>
        <row r="5125">
          <cell r="A5125">
            <v>37357</v>
          </cell>
          <cell r="B5125">
            <v>0.88019999999999998</v>
          </cell>
        </row>
        <row r="5126">
          <cell r="A5126">
            <v>37356</v>
          </cell>
          <cell r="B5126">
            <v>0.88070000000000004</v>
          </cell>
        </row>
        <row r="5127">
          <cell r="A5127">
            <v>37355</v>
          </cell>
          <cell r="B5127">
            <v>0.87460000000000004</v>
          </cell>
        </row>
        <row r="5128">
          <cell r="A5128">
            <v>37354</v>
          </cell>
          <cell r="B5128">
            <v>0.87919999999999998</v>
          </cell>
        </row>
        <row r="5129">
          <cell r="A5129">
            <v>37353</v>
          </cell>
          <cell r="B5129">
            <v>0.87870000000000004</v>
          </cell>
        </row>
        <row r="5130">
          <cell r="A5130">
            <v>37352</v>
          </cell>
          <cell r="B5130">
            <v>0.879</v>
          </cell>
        </row>
        <row r="5131">
          <cell r="A5131">
            <v>37351</v>
          </cell>
          <cell r="B5131">
            <v>0.87739999999999996</v>
          </cell>
        </row>
        <row r="5132">
          <cell r="A5132">
            <v>37350</v>
          </cell>
          <cell r="B5132">
            <v>0.88080000000000003</v>
          </cell>
        </row>
        <row r="5133">
          <cell r="A5133">
            <v>37349</v>
          </cell>
          <cell r="B5133">
            <v>0.87890000000000001</v>
          </cell>
        </row>
        <row r="5134">
          <cell r="A5134">
            <v>37348</v>
          </cell>
          <cell r="B5134">
            <v>0.88029999999999997</v>
          </cell>
        </row>
        <row r="5135">
          <cell r="A5135">
            <v>37347</v>
          </cell>
          <cell r="B5135">
            <v>0.87150000000000005</v>
          </cell>
        </row>
        <row r="5136">
          <cell r="A5136">
            <v>37346</v>
          </cell>
          <cell r="B5136">
            <v>0.87</v>
          </cell>
        </row>
        <row r="5137">
          <cell r="A5137">
            <v>37345</v>
          </cell>
          <cell r="B5137">
            <v>0.87150000000000005</v>
          </cell>
        </row>
        <row r="5138">
          <cell r="A5138">
            <v>37344</v>
          </cell>
          <cell r="B5138">
            <v>0.87060000000000004</v>
          </cell>
        </row>
        <row r="5139">
          <cell r="A5139">
            <v>37343</v>
          </cell>
          <cell r="B5139">
            <v>0.87280000000000002</v>
          </cell>
        </row>
        <row r="5140">
          <cell r="A5140">
            <v>37342</v>
          </cell>
          <cell r="B5140">
            <v>0.87709999999999999</v>
          </cell>
        </row>
        <row r="5141">
          <cell r="A5141">
            <v>37341</v>
          </cell>
          <cell r="B5141">
            <v>0.87749999999999995</v>
          </cell>
        </row>
        <row r="5142">
          <cell r="A5142">
            <v>37340</v>
          </cell>
          <cell r="B5142">
            <v>0.87670000000000003</v>
          </cell>
        </row>
        <row r="5143">
          <cell r="A5143">
            <v>37339</v>
          </cell>
          <cell r="B5143">
            <v>0.87729999999999997</v>
          </cell>
        </row>
        <row r="5144">
          <cell r="A5144">
            <v>37338</v>
          </cell>
          <cell r="B5144">
            <v>0.87690000000000001</v>
          </cell>
        </row>
        <row r="5145">
          <cell r="A5145">
            <v>37337</v>
          </cell>
          <cell r="B5145">
            <v>0.88200000000000001</v>
          </cell>
        </row>
        <row r="5146">
          <cell r="A5146">
            <v>37336</v>
          </cell>
          <cell r="B5146">
            <v>0.88500000000000001</v>
          </cell>
        </row>
        <row r="5147">
          <cell r="A5147">
            <v>37335</v>
          </cell>
          <cell r="B5147">
            <v>0.88170000000000004</v>
          </cell>
        </row>
        <row r="5148">
          <cell r="A5148">
            <v>37334</v>
          </cell>
          <cell r="B5148">
            <v>0.88249999999999995</v>
          </cell>
        </row>
        <row r="5149">
          <cell r="A5149">
            <v>37333</v>
          </cell>
          <cell r="B5149">
            <v>0.88170000000000004</v>
          </cell>
        </row>
        <row r="5150">
          <cell r="A5150">
            <v>37332</v>
          </cell>
          <cell r="B5150">
            <v>0.88229999999999997</v>
          </cell>
        </row>
        <row r="5151">
          <cell r="A5151">
            <v>37331</v>
          </cell>
          <cell r="B5151">
            <v>0.88219999999999998</v>
          </cell>
        </row>
        <row r="5152">
          <cell r="A5152">
            <v>37330</v>
          </cell>
          <cell r="B5152">
            <v>0.88239999999999996</v>
          </cell>
        </row>
        <row r="5153">
          <cell r="A5153">
            <v>37329</v>
          </cell>
          <cell r="B5153">
            <v>0.87539999999999996</v>
          </cell>
        </row>
        <row r="5154">
          <cell r="A5154">
            <v>37328</v>
          </cell>
          <cell r="B5154">
            <v>0.87519999999999998</v>
          </cell>
        </row>
        <row r="5155">
          <cell r="A5155">
            <v>37327</v>
          </cell>
          <cell r="B5155">
            <v>0.87519999999999998</v>
          </cell>
        </row>
        <row r="5156">
          <cell r="A5156">
            <v>37326</v>
          </cell>
          <cell r="B5156">
            <v>0.87439999999999996</v>
          </cell>
        </row>
        <row r="5157">
          <cell r="A5157">
            <v>37325</v>
          </cell>
          <cell r="B5157">
            <v>0.87470000000000003</v>
          </cell>
        </row>
        <row r="5158">
          <cell r="A5158">
            <v>37324</v>
          </cell>
          <cell r="B5158">
            <v>0.87409999999999999</v>
          </cell>
        </row>
        <row r="5159">
          <cell r="A5159">
            <v>37323</v>
          </cell>
          <cell r="B5159">
            <v>0.88229999999999997</v>
          </cell>
        </row>
        <row r="5160">
          <cell r="A5160">
            <v>37322</v>
          </cell>
          <cell r="B5160">
            <v>0.87670000000000003</v>
          </cell>
        </row>
        <row r="5161">
          <cell r="A5161">
            <v>37321</v>
          </cell>
          <cell r="B5161">
            <v>0.87180000000000002</v>
          </cell>
        </row>
        <row r="5162">
          <cell r="A5162">
            <v>37320</v>
          </cell>
          <cell r="B5162">
            <v>0.86929999999999996</v>
          </cell>
        </row>
        <row r="5163">
          <cell r="A5163">
            <v>37319</v>
          </cell>
          <cell r="B5163">
            <v>0.86519999999999997</v>
          </cell>
        </row>
        <row r="5164">
          <cell r="A5164">
            <v>37318</v>
          </cell>
          <cell r="B5164">
            <v>0.86519999999999997</v>
          </cell>
        </row>
        <row r="5165">
          <cell r="A5165">
            <v>37317</v>
          </cell>
          <cell r="B5165">
            <v>0.86470000000000002</v>
          </cell>
        </row>
        <row r="5166">
          <cell r="A5166">
            <v>37316</v>
          </cell>
          <cell r="B5166">
            <v>0.86880000000000002</v>
          </cell>
        </row>
        <row r="5167">
          <cell r="A5167">
            <v>37315</v>
          </cell>
          <cell r="B5167">
            <v>0.86550000000000005</v>
          </cell>
        </row>
        <row r="5168">
          <cell r="A5168">
            <v>37314</v>
          </cell>
          <cell r="B5168">
            <v>0.8639</v>
          </cell>
        </row>
        <row r="5169">
          <cell r="A5169">
            <v>37313</v>
          </cell>
          <cell r="B5169">
            <v>0.86890000000000001</v>
          </cell>
        </row>
        <row r="5170">
          <cell r="A5170">
            <v>37312</v>
          </cell>
          <cell r="B5170">
            <v>0.87560000000000004</v>
          </cell>
        </row>
        <row r="5171">
          <cell r="A5171">
            <v>37311</v>
          </cell>
          <cell r="B5171">
            <v>0.87539999999999996</v>
          </cell>
        </row>
        <row r="5172">
          <cell r="A5172">
            <v>37310</v>
          </cell>
          <cell r="B5172">
            <v>0.87549999999999994</v>
          </cell>
        </row>
        <row r="5173">
          <cell r="A5173">
            <v>37309</v>
          </cell>
          <cell r="B5173">
            <v>0.86960000000000004</v>
          </cell>
        </row>
        <row r="5174">
          <cell r="A5174">
            <v>37308</v>
          </cell>
          <cell r="B5174">
            <v>0.86950000000000005</v>
          </cell>
        </row>
        <row r="5175">
          <cell r="A5175">
            <v>37307</v>
          </cell>
          <cell r="B5175">
            <v>0.87619999999999998</v>
          </cell>
        </row>
        <row r="5176">
          <cell r="A5176">
            <v>37306</v>
          </cell>
          <cell r="B5176">
            <v>0.87070000000000003</v>
          </cell>
        </row>
        <row r="5177">
          <cell r="A5177">
            <v>37305</v>
          </cell>
          <cell r="B5177">
            <v>0.87309999999999999</v>
          </cell>
        </row>
        <row r="5178">
          <cell r="A5178">
            <v>37304</v>
          </cell>
          <cell r="B5178">
            <v>0.873</v>
          </cell>
        </row>
        <row r="5179">
          <cell r="A5179">
            <v>37303</v>
          </cell>
          <cell r="B5179">
            <v>0.87319999999999998</v>
          </cell>
        </row>
        <row r="5180">
          <cell r="A5180">
            <v>37302</v>
          </cell>
          <cell r="B5180">
            <v>0.87390000000000001</v>
          </cell>
        </row>
        <row r="5181">
          <cell r="A5181">
            <v>37301</v>
          </cell>
          <cell r="B5181">
            <v>0.871</v>
          </cell>
        </row>
        <row r="5182">
          <cell r="A5182">
            <v>37300</v>
          </cell>
          <cell r="B5182">
            <v>0.87619999999999998</v>
          </cell>
        </row>
        <row r="5183">
          <cell r="A5183">
            <v>37299</v>
          </cell>
          <cell r="B5183">
            <v>0.87560000000000004</v>
          </cell>
        </row>
        <row r="5184">
          <cell r="A5184">
            <v>37298</v>
          </cell>
          <cell r="B5184">
            <v>0.87250000000000005</v>
          </cell>
        </row>
        <row r="5185">
          <cell r="A5185">
            <v>37297</v>
          </cell>
          <cell r="B5185">
            <v>0.87260000000000004</v>
          </cell>
        </row>
        <row r="5186">
          <cell r="A5186">
            <v>37296</v>
          </cell>
          <cell r="B5186">
            <v>0.87260000000000004</v>
          </cell>
        </row>
        <row r="5187">
          <cell r="A5187">
            <v>37295</v>
          </cell>
          <cell r="B5187">
            <v>0.87119999999999997</v>
          </cell>
        </row>
        <row r="5188">
          <cell r="A5188">
            <v>37294</v>
          </cell>
          <cell r="B5188">
            <v>0.86739999999999995</v>
          </cell>
        </row>
        <row r="5189">
          <cell r="A5189">
            <v>37293</v>
          </cell>
          <cell r="B5189">
            <v>0.86750000000000005</v>
          </cell>
        </row>
        <row r="5190">
          <cell r="A5190">
            <v>37292</v>
          </cell>
          <cell r="B5190">
            <v>0.87070000000000003</v>
          </cell>
        </row>
        <row r="5191">
          <cell r="A5191">
            <v>37291</v>
          </cell>
          <cell r="B5191">
            <v>0.86070000000000002</v>
          </cell>
        </row>
        <row r="5192">
          <cell r="A5192">
            <v>37290</v>
          </cell>
          <cell r="B5192">
            <v>0.86170000000000002</v>
          </cell>
        </row>
        <row r="5193">
          <cell r="A5193">
            <v>37289</v>
          </cell>
          <cell r="B5193">
            <v>0.86150000000000004</v>
          </cell>
        </row>
        <row r="5194">
          <cell r="A5194">
            <v>37288</v>
          </cell>
          <cell r="B5194">
            <v>0.85799999999999998</v>
          </cell>
        </row>
        <row r="5195">
          <cell r="A5195">
            <v>37287</v>
          </cell>
          <cell r="B5195">
            <v>0.86119999999999997</v>
          </cell>
        </row>
        <row r="5196">
          <cell r="A5196">
            <v>37286</v>
          </cell>
          <cell r="B5196">
            <v>0.86480000000000001</v>
          </cell>
        </row>
        <row r="5197">
          <cell r="A5197">
            <v>37285</v>
          </cell>
          <cell r="B5197">
            <v>0.86250000000000004</v>
          </cell>
        </row>
        <row r="5198">
          <cell r="A5198">
            <v>37284</v>
          </cell>
          <cell r="B5198">
            <v>0.8649</v>
          </cell>
        </row>
        <row r="5199">
          <cell r="A5199">
            <v>37283</v>
          </cell>
          <cell r="B5199">
            <v>0.86329999999999996</v>
          </cell>
        </row>
        <row r="5200">
          <cell r="A5200">
            <v>37282</v>
          </cell>
          <cell r="B5200">
            <v>0.86580000000000001</v>
          </cell>
        </row>
        <row r="5201">
          <cell r="A5201">
            <v>37281</v>
          </cell>
          <cell r="B5201">
            <v>0.87719999999999998</v>
          </cell>
        </row>
        <row r="5202">
          <cell r="A5202">
            <v>37280</v>
          </cell>
          <cell r="B5202">
            <v>0.87790000000000001</v>
          </cell>
        </row>
        <row r="5203">
          <cell r="A5203">
            <v>37279</v>
          </cell>
          <cell r="B5203">
            <v>0.88619999999999999</v>
          </cell>
        </row>
        <row r="5204">
          <cell r="A5204">
            <v>37278</v>
          </cell>
          <cell r="B5204">
            <v>0.88329999999999997</v>
          </cell>
        </row>
        <row r="5205">
          <cell r="A5205">
            <v>37277</v>
          </cell>
          <cell r="B5205">
            <v>0.88390000000000002</v>
          </cell>
        </row>
        <row r="5206">
          <cell r="A5206">
            <v>37276</v>
          </cell>
          <cell r="B5206">
            <v>0.8841</v>
          </cell>
        </row>
        <row r="5207">
          <cell r="A5207">
            <v>37275</v>
          </cell>
          <cell r="B5207">
            <v>0.88370000000000004</v>
          </cell>
        </row>
        <row r="5208">
          <cell r="A5208">
            <v>37274</v>
          </cell>
          <cell r="B5208">
            <v>0.88070000000000004</v>
          </cell>
        </row>
        <row r="5209">
          <cell r="A5209">
            <v>37273</v>
          </cell>
          <cell r="B5209">
            <v>0.88319999999999999</v>
          </cell>
        </row>
        <row r="5210">
          <cell r="A5210">
            <v>37272</v>
          </cell>
          <cell r="B5210">
            <v>0.88300000000000001</v>
          </cell>
        </row>
        <row r="5211">
          <cell r="A5211">
            <v>37271</v>
          </cell>
          <cell r="B5211">
            <v>0.89410000000000001</v>
          </cell>
        </row>
        <row r="5212">
          <cell r="A5212">
            <v>37270</v>
          </cell>
          <cell r="B5212">
            <v>0.89300000000000002</v>
          </cell>
        </row>
        <row r="5213">
          <cell r="A5213">
            <v>37269</v>
          </cell>
          <cell r="B5213">
            <v>0.89190000000000003</v>
          </cell>
        </row>
        <row r="5214">
          <cell r="A5214">
            <v>37268</v>
          </cell>
          <cell r="B5214">
            <v>0.8921</v>
          </cell>
        </row>
        <row r="5215">
          <cell r="A5215">
            <v>37267</v>
          </cell>
          <cell r="B5215">
            <v>0.89090000000000003</v>
          </cell>
        </row>
        <row r="5216">
          <cell r="A5216">
            <v>37266</v>
          </cell>
          <cell r="B5216">
            <v>0.89129999999999998</v>
          </cell>
        </row>
        <row r="5217">
          <cell r="A5217">
            <v>37265</v>
          </cell>
          <cell r="B5217">
            <v>0.89280000000000004</v>
          </cell>
        </row>
        <row r="5218">
          <cell r="A5218">
            <v>37264</v>
          </cell>
          <cell r="B5218">
            <v>0.89329999999999998</v>
          </cell>
        </row>
        <row r="5219">
          <cell r="A5219">
            <v>37263</v>
          </cell>
          <cell r="B5219">
            <v>0.89590000000000003</v>
          </cell>
        </row>
        <row r="5220">
          <cell r="A5220">
            <v>37262</v>
          </cell>
          <cell r="B5220">
            <v>0.89470000000000005</v>
          </cell>
        </row>
        <row r="5221">
          <cell r="A5221">
            <v>37261</v>
          </cell>
          <cell r="B5221">
            <v>0.89449999999999996</v>
          </cell>
        </row>
        <row r="5222">
          <cell r="A5222">
            <v>37260</v>
          </cell>
          <cell r="B5222">
            <v>0.89939999999999998</v>
          </cell>
        </row>
        <row r="5223">
          <cell r="A5223">
            <v>37259</v>
          </cell>
          <cell r="B5223">
            <v>0.9032</v>
          </cell>
        </row>
        <row r="5224">
          <cell r="A5224">
            <v>37258</v>
          </cell>
          <cell r="B5224">
            <v>0.8891</v>
          </cell>
        </row>
        <row r="5225">
          <cell r="A5225">
            <v>37257</v>
          </cell>
          <cell r="B5225">
            <v>0.89139999999999997</v>
          </cell>
        </row>
        <row r="5226">
          <cell r="A5226">
            <v>37256</v>
          </cell>
          <cell r="B5226">
            <v>0.88580000000000003</v>
          </cell>
        </row>
        <row r="5227">
          <cell r="A5227">
            <v>37255</v>
          </cell>
          <cell r="B5227">
            <v>0.88580000000000003</v>
          </cell>
        </row>
        <row r="5228">
          <cell r="A5228">
            <v>37254</v>
          </cell>
          <cell r="B5228">
            <v>0.88580000000000003</v>
          </cell>
        </row>
        <row r="5229">
          <cell r="A5229">
            <v>37253</v>
          </cell>
          <cell r="B5229">
            <v>0.88270000000000004</v>
          </cell>
        </row>
        <row r="5230">
          <cell r="A5230">
            <v>37252</v>
          </cell>
          <cell r="B5230">
            <v>0.87929999999999997</v>
          </cell>
        </row>
        <row r="5231">
          <cell r="A5231">
            <v>37251</v>
          </cell>
          <cell r="B5231">
            <v>0.879</v>
          </cell>
        </row>
        <row r="5232">
          <cell r="A5232">
            <v>37250</v>
          </cell>
          <cell r="B5232">
            <v>0.87790000000000001</v>
          </cell>
        </row>
        <row r="5233">
          <cell r="A5233">
            <v>37249</v>
          </cell>
          <cell r="B5233">
            <v>0.88729999999999998</v>
          </cell>
        </row>
        <row r="5234">
          <cell r="A5234">
            <v>37248</v>
          </cell>
          <cell r="B5234">
            <v>0.88649999999999995</v>
          </cell>
        </row>
        <row r="5235">
          <cell r="A5235">
            <v>37247</v>
          </cell>
          <cell r="B5235">
            <v>0.88759999999999994</v>
          </cell>
        </row>
        <row r="5236">
          <cell r="A5236">
            <v>37246</v>
          </cell>
          <cell r="B5236">
            <v>0.90029999999999999</v>
          </cell>
        </row>
        <row r="5237">
          <cell r="A5237">
            <v>37245</v>
          </cell>
          <cell r="B5237">
            <v>0.90049999999999997</v>
          </cell>
        </row>
        <row r="5238">
          <cell r="A5238">
            <v>37244</v>
          </cell>
          <cell r="B5238">
            <v>0.90229999999999999</v>
          </cell>
        </row>
        <row r="5239">
          <cell r="A5239">
            <v>37243</v>
          </cell>
          <cell r="B5239">
            <v>0.90210000000000001</v>
          </cell>
        </row>
        <row r="5240">
          <cell r="A5240">
            <v>37242</v>
          </cell>
          <cell r="B5240">
            <v>0.90280000000000005</v>
          </cell>
        </row>
        <row r="5241">
          <cell r="A5241">
            <v>37241</v>
          </cell>
          <cell r="B5241">
            <v>0.90280000000000005</v>
          </cell>
        </row>
        <row r="5242">
          <cell r="A5242">
            <v>37240</v>
          </cell>
          <cell r="B5242">
            <v>0.90400000000000003</v>
          </cell>
        </row>
        <row r="5243">
          <cell r="A5243">
            <v>37239</v>
          </cell>
          <cell r="B5243">
            <v>0.89270000000000005</v>
          </cell>
        </row>
        <row r="5244">
          <cell r="A5244">
            <v>37238</v>
          </cell>
          <cell r="B5244">
            <v>0.89780000000000004</v>
          </cell>
        </row>
        <row r="5245">
          <cell r="A5245">
            <v>37237</v>
          </cell>
          <cell r="B5245">
            <v>0.89229999999999998</v>
          </cell>
        </row>
        <row r="5246">
          <cell r="A5246">
            <v>37236</v>
          </cell>
          <cell r="B5246">
            <v>0.89059999999999995</v>
          </cell>
        </row>
        <row r="5247">
          <cell r="A5247">
            <v>37235</v>
          </cell>
          <cell r="B5247">
            <v>0.89080000000000004</v>
          </cell>
        </row>
        <row r="5248">
          <cell r="A5248">
            <v>37234</v>
          </cell>
          <cell r="B5248">
            <v>0.8901</v>
          </cell>
        </row>
        <row r="5249">
          <cell r="A5249">
            <v>37233</v>
          </cell>
          <cell r="B5249">
            <v>0.88900000000000001</v>
          </cell>
        </row>
        <row r="5250">
          <cell r="A5250">
            <v>37232</v>
          </cell>
          <cell r="B5250">
            <v>0.89459999999999995</v>
          </cell>
        </row>
        <row r="5251">
          <cell r="A5251">
            <v>37231</v>
          </cell>
          <cell r="B5251">
            <v>0.88849999999999996</v>
          </cell>
        </row>
        <row r="5252">
          <cell r="A5252">
            <v>37230</v>
          </cell>
          <cell r="B5252">
            <v>0.88980000000000004</v>
          </cell>
        </row>
        <row r="5253">
          <cell r="A5253">
            <v>37229</v>
          </cell>
          <cell r="B5253">
            <v>0.89159999999999995</v>
          </cell>
        </row>
        <row r="5254">
          <cell r="A5254">
            <v>37228</v>
          </cell>
          <cell r="B5254">
            <v>0.89570000000000005</v>
          </cell>
        </row>
        <row r="5255">
          <cell r="A5255">
            <v>37227</v>
          </cell>
          <cell r="B5255">
            <v>0.89629999999999999</v>
          </cell>
        </row>
        <row r="5256">
          <cell r="A5256">
            <v>37226</v>
          </cell>
          <cell r="B5256">
            <v>0.89590000000000003</v>
          </cell>
        </row>
        <row r="5257">
          <cell r="A5257">
            <v>37225</v>
          </cell>
          <cell r="B5257">
            <v>0.88800000000000001</v>
          </cell>
        </row>
        <row r="5258">
          <cell r="A5258">
            <v>37224</v>
          </cell>
          <cell r="B5258">
            <v>0.88819999999999999</v>
          </cell>
        </row>
        <row r="5259">
          <cell r="A5259">
            <v>37223</v>
          </cell>
          <cell r="B5259">
            <v>0.88329999999999997</v>
          </cell>
        </row>
        <row r="5260">
          <cell r="A5260">
            <v>37222</v>
          </cell>
          <cell r="B5260">
            <v>0.87980000000000003</v>
          </cell>
        </row>
        <row r="5261">
          <cell r="A5261">
            <v>37221</v>
          </cell>
          <cell r="B5261">
            <v>0.87780000000000002</v>
          </cell>
        </row>
        <row r="5262">
          <cell r="A5262">
            <v>37220</v>
          </cell>
          <cell r="B5262">
            <v>0.87780000000000002</v>
          </cell>
        </row>
        <row r="5263">
          <cell r="A5263">
            <v>37219</v>
          </cell>
          <cell r="B5263">
            <v>0.87790000000000001</v>
          </cell>
        </row>
        <row r="5264">
          <cell r="A5264">
            <v>37218</v>
          </cell>
          <cell r="B5264">
            <v>0.87780000000000002</v>
          </cell>
        </row>
        <row r="5265">
          <cell r="A5265">
            <v>37217</v>
          </cell>
          <cell r="B5265">
            <v>0.87919999999999998</v>
          </cell>
        </row>
        <row r="5266">
          <cell r="A5266">
            <v>37216</v>
          </cell>
          <cell r="B5266">
            <v>0.88270000000000004</v>
          </cell>
        </row>
        <row r="5267">
          <cell r="A5267">
            <v>37215</v>
          </cell>
          <cell r="B5267">
            <v>0.87809999999999999</v>
          </cell>
        </row>
        <row r="5268">
          <cell r="A5268">
            <v>37214</v>
          </cell>
          <cell r="B5268">
            <v>0.88429999999999997</v>
          </cell>
        </row>
        <row r="5269">
          <cell r="A5269">
            <v>37213</v>
          </cell>
          <cell r="B5269">
            <v>0.88419999999999999</v>
          </cell>
        </row>
        <row r="5270">
          <cell r="A5270">
            <v>37212</v>
          </cell>
          <cell r="B5270">
            <v>0.88400000000000001</v>
          </cell>
        </row>
        <row r="5271">
          <cell r="A5271">
            <v>37211</v>
          </cell>
          <cell r="B5271">
            <v>0.88190000000000002</v>
          </cell>
        </row>
        <row r="5272">
          <cell r="A5272">
            <v>37210</v>
          </cell>
          <cell r="B5272">
            <v>0.88290000000000002</v>
          </cell>
        </row>
        <row r="5273">
          <cell r="A5273">
            <v>37209</v>
          </cell>
          <cell r="B5273">
            <v>0.88029999999999997</v>
          </cell>
        </row>
        <row r="5274">
          <cell r="A5274">
            <v>37208</v>
          </cell>
          <cell r="B5274">
            <v>0.89429999999999998</v>
          </cell>
        </row>
        <row r="5275">
          <cell r="A5275">
            <v>37207</v>
          </cell>
          <cell r="B5275">
            <v>0.89439999999999997</v>
          </cell>
        </row>
        <row r="5276">
          <cell r="A5276">
            <v>37206</v>
          </cell>
          <cell r="B5276">
            <v>0.89400000000000002</v>
          </cell>
        </row>
        <row r="5277">
          <cell r="A5277">
            <v>37205</v>
          </cell>
          <cell r="B5277">
            <v>0.89459999999999995</v>
          </cell>
        </row>
        <row r="5278">
          <cell r="A5278">
            <v>37204</v>
          </cell>
          <cell r="B5278">
            <v>0.89280000000000004</v>
          </cell>
        </row>
        <row r="5279">
          <cell r="A5279">
            <v>37203</v>
          </cell>
          <cell r="B5279">
            <v>0.89739999999999998</v>
          </cell>
        </row>
        <row r="5280">
          <cell r="A5280">
            <v>37202</v>
          </cell>
          <cell r="B5280">
            <v>0.89510000000000001</v>
          </cell>
        </row>
        <row r="5281">
          <cell r="A5281">
            <v>37201</v>
          </cell>
          <cell r="B5281">
            <v>0.89770000000000005</v>
          </cell>
        </row>
        <row r="5282">
          <cell r="A5282">
            <v>37200</v>
          </cell>
          <cell r="B5282">
            <v>0.90249999999999997</v>
          </cell>
        </row>
        <row r="5283">
          <cell r="A5283">
            <v>37199</v>
          </cell>
          <cell r="B5283">
            <v>0.90239999999999998</v>
          </cell>
        </row>
        <row r="5284">
          <cell r="A5284">
            <v>37198</v>
          </cell>
          <cell r="B5284">
            <v>0.90290000000000004</v>
          </cell>
        </row>
        <row r="5285">
          <cell r="A5285">
            <v>37197</v>
          </cell>
          <cell r="B5285">
            <v>0.90239999999999998</v>
          </cell>
        </row>
        <row r="5286">
          <cell r="A5286">
            <v>37196</v>
          </cell>
          <cell r="B5286">
            <v>0.89980000000000004</v>
          </cell>
        </row>
        <row r="5287">
          <cell r="A5287">
            <v>37195</v>
          </cell>
          <cell r="B5287">
            <v>0.90449999999999997</v>
          </cell>
        </row>
        <row r="5288">
          <cell r="A5288">
            <v>37194</v>
          </cell>
          <cell r="B5288">
            <v>0.90429999999999999</v>
          </cell>
        </row>
        <row r="5289">
          <cell r="A5289">
            <v>37193</v>
          </cell>
          <cell r="B5289">
            <v>0.89229999999999998</v>
          </cell>
        </row>
        <row r="5290">
          <cell r="A5290">
            <v>37192</v>
          </cell>
          <cell r="B5290">
            <v>0.89300000000000002</v>
          </cell>
        </row>
        <row r="5291">
          <cell r="A5291">
            <v>37191</v>
          </cell>
          <cell r="B5291">
            <v>0.8921</v>
          </cell>
        </row>
        <row r="5292">
          <cell r="A5292">
            <v>37190</v>
          </cell>
          <cell r="B5292">
            <v>0.89290000000000003</v>
          </cell>
        </row>
        <row r="5293">
          <cell r="A5293">
            <v>37189</v>
          </cell>
          <cell r="B5293">
            <v>0.89319999999999999</v>
          </cell>
        </row>
        <row r="5294">
          <cell r="A5294">
            <v>37188</v>
          </cell>
          <cell r="B5294">
            <v>0.89080000000000004</v>
          </cell>
        </row>
        <row r="5295">
          <cell r="A5295">
            <v>37187</v>
          </cell>
          <cell r="B5295">
            <v>0.89159999999999995</v>
          </cell>
        </row>
        <row r="5296">
          <cell r="A5296">
            <v>37186</v>
          </cell>
          <cell r="B5296">
            <v>0.89900000000000002</v>
          </cell>
        </row>
        <row r="5297">
          <cell r="A5297">
            <v>37185</v>
          </cell>
          <cell r="B5297">
            <v>0.89849999999999997</v>
          </cell>
        </row>
        <row r="5298">
          <cell r="A5298">
            <v>37184</v>
          </cell>
          <cell r="B5298">
            <v>0.8982</v>
          </cell>
        </row>
        <row r="5299">
          <cell r="A5299">
            <v>37183</v>
          </cell>
          <cell r="B5299">
            <v>0.90439999999999998</v>
          </cell>
        </row>
        <row r="5300">
          <cell r="A5300">
            <v>37182</v>
          </cell>
          <cell r="B5300">
            <v>0.90349999999999997</v>
          </cell>
        </row>
        <row r="5301">
          <cell r="A5301">
            <v>37181</v>
          </cell>
          <cell r="B5301">
            <v>0.90839999999999999</v>
          </cell>
        </row>
        <row r="5302">
          <cell r="A5302">
            <v>37180</v>
          </cell>
          <cell r="B5302">
            <v>0.9083</v>
          </cell>
        </row>
        <row r="5303">
          <cell r="A5303">
            <v>37179</v>
          </cell>
          <cell r="B5303">
            <v>0.91069999999999995</v>
          </cell>
        </row>
        <row r="5304">
          <cell r="A5304">
            <v>37178</v>
          </cell>
          <cell r="B5304">
            <v>0.90949999999999998</v>
          </cell>
        </row>
        <row r="5305">
          <cell r="A5305">
            <v>37177</v>
          </cell>
          <cell r="B5305">
            <v>0.90969999999999995</v>
          </cell>
        </row>
        <row r="5306">
          <cell r="A5306">
            <v>37176</v>
          </cell>
          <cell r="B5306">
            <v>0.90249999999999997</v>
          </cell>
        </row>
        <row r="5307">
          <cell r="A5307">
            <v>37175</v>
          </cell>
          <cell r="B5307">
            <v>0.91059999999999997</v>
          </cell>
        </row>
        <row r="5308">
          <cell r="A5308">
            <v>37174</v>
          </cell>
          <cell r="B5308">
            <v>0.91369999999999996</v>
          </cell>
        </row>
        <row r="5309">
          <cell r="A5309">
            <v>37173</v>
          </cell>
          <cell r="B5309">
            <v>0.91990000000000005</v>
          </cell>
        </row>
        <row r="5310">
          <cell r="A5310">
            <v>37172</v>
          </cell>
          <cell r="B5310">
            <v>0.91839999999999999</v>
          </cell>
        </row>
        <row r="5311">
          <cell r="A5311">
            <v>37171</v>
          </cell>
          <cell r="B5311">
            <v>0.91700000000000004</v>
          </cell>
        </row>
        <row r="5312">
          <cell r="A5312">
            <v>37170</v>
          </cell>
          <cell r="B5312">
            <v>0.91839999999999999</v>
          </cell>
        </row>
        <row r="5313">
          <cell r="A5313">
            <v>37169</v>
          </cell>
          <cell r="B5313">
            <v>0.91720000000000002</v>
          </cell>
        </row>
        <row r="5314">
          <cell r="A5314">
            <v>37168</v>
          </cell>
          <cell r="B5314">
            <v>0.91379999999999995</v>
          </cell>
        </row>
        <row r="5315">
          <cell r="A5315">
            <v>37167</v>
          </cell>
          <cell r="B5315">
            <v>0.91900000000000004</v>
          </cell>
        </row>
        <row r="5316">
          <cell r="A5316">
            <v>37166</v>
          </cell>
          <cell r="B5316">
            <v>0.91669999999999996</v>
          </cell>
        </row>
        <row r="5317">
          <cell r="A5317">
            <v>37165</v>
          </cell>
          <cell r="B5317">
            <v>0.90959999999999996</v>
          </cell>
        </row>
        <row r="5318">
          <cell r="A5318">
            <v>37164</v>
          </cell>
          <cell r="B5318">
            <v>0.90959999999999996</v>
          </cell>
        </row>
        <row r="5319">
          <cell r="A5319">
            <v>37163</v>
          </cell>
          <cell r="B5319">
            <v>0.90959999999999996</v>
          </cell>
        </row>
        <row r="5320">
          <cell r="A5320">
            <v>37162</v>
          </cell>
          <cell r="B5320">
            <v>0.91749999999999998</v>
          </cell>
        </row>
        <row r="5321">
          <cell r="A5321">
            <v>37161</v>
          </cell>
          <cell r="B5321">
            <v>0.92349999999999999</v>
          </cell>
        </row>
        <row r="5322">
          <cell r="A5322">
            <v>37160</v>
          </cell>
          <cell r="B5322">
            <v>0.92269999999999996</v>
          </cell>
        </row>
        <row r="5323">
          <cell r="A5323">
            <v>37159</v>
          </cell>
          <cell r="B5323">
            <v>0.91579999999999995</v>
          </cell>
        </row>
        <row r="5324">
          <cell r="A5324">
            <v>37158</v>
          </cell>
          <cell r="B5324">
            <v>0.91339999999999999</v>
          </cell>
        </row>
        <row r="5325">
          <cell r="A5325">
            <v>37157</v>
          </cell>
          <cell r="B5325">
            <v>0.91339999999999999</v>
          </cell>
        </row>
        <row r="5326">
          <cell r="A5326">
            <v>37156</v>
          </cell>
          <cell r="B5326">
            <v>0.9133</v>
          </cell>
        </row>
        <row r="5327">
          <cell r="A5327">
            <v>37155</v>
          </cell>
          <cell r="B5327">
            <v>0.92720000000000002</v>
          </cell>
        </row>
        <row r="5328">
          <cell r="A5328">
            <v>37154</v>
          </cell>
          <cell r="B5328">
            <v>0.92749999999999999</v>
          </cell>
        </row>
        <row r="5329">
          <cell r="A5329">
            <v>37153</v>
          </cell>
          <cell r="B5329">
            <v>0.9274</v>
          </cell>
        </row>
        <row r="5330">
          <cell r="A5330">
            <v>37152</v>
          </cell>
          <cell r="B5330">
            <v>0.92469999999999997</v>
          </cell>
        </row>
        <row r="5331">
          <cell r="A5331">
            <v>37151</v>
          </cell>
          <cell r="B5331">
            <v>0.91910000000000003</v>
          </cell>
        </row>
        <row r="5332">
          <cell r="A5332">
            <v>37150</v>
          </cell>
          <cell r="B5332">
            <v>0.91910000000000003</v>
          </cell>
        </row>
        <row r="5333">
          <cell r="A5333">
            <v>37149</v>
          </cell>
          <cell r="B5333">
            <v>0.91910000000000003</v>
          </cell>
        </row>
        <row r="5334">
          <cell r="A5334">
            <v>37148</v>
          </cell>
          <cell r="B5334">
            <v>0.91049999999999998</v>
          </cell>
        </row>
        <row r="5335">
          <cell r="A5335">
            <v>37147</v>
          </cell>
          <cell r="B5335">
            <v>0.90639999999999998</v>
          </cell>
        </row>
        <row r="5336">
          <cell r="A5336">
            <v>37146</v>
          </cell>
          <cell r="B5336">
            <v>0.91449999999999998</v>
          </cell>
        </row>
        <row r="5337">
          <cell r="A5337">
            <v>37145</v>
          </cell>
          <cell r="B5337">
            <v>0.89900000000000002</v>
          </cell>
        </row>
        <row r="5338">
          <cell r="A5338">
            <v>37144</v>
          </cell>
          <cell r="B5338">
            <v>0.90629999999999999</v>
          </cell>
        </row>
        <row r="5339">
          <cell r="A5339">
            <v>37143</v>
          </cell>
          <cell r="B5339">
            <v>0.90739999999999998</v>
          </cell>
        </row>
        <row r="5340">
          <cell r="A5340">
            <v>37142</v>
          </cell>
          <cell r="B5340">
            <v>0.90739999999999998</v>
          </cell>
        </row>
        <row r="5341">
          <cell r="A5341">
            <v>37141</v>
          </cell>
          <cell r="B5341">
            <v>0.89559999999999995</v>
          </cell>
        </row>
        <row r="5342">
          <cell r="A5342">
            <v>37140</v>
          </cell>
          <cell r="B5342">
            <v>0.88580000000000003</v>
          </cell>
        </row>
        <row r="5343">
          <cell r="A5343">
            <v>37139</v>
          </cell>
          <cell r="B5343">
            <v>0.88839999999999997</v>
          </cell>
        </row>
        <row r="5344">
          <cell r="A5344">
            <v>37138</v>
          </cell>
          <cell r="B5344">
            <v>0.90759999999999996</v>
          </cell>
        </row>
        <row r="5345">
          <cell r="A5345">
            <v>37137</v>
          </cell>
          <cell r="B5345">
            <v>0.91039999999999999</v>
          </cell>
        </row>
        <row r="5346">
          <cell r="A5346">
            <v>37136</v>
          </cell>
          <cell r="B5346">
            <v>0.9123</v>
          </cell>
        </row>
        <row r="5347">
          <cell r="A5347">
            <v>37135</v>
          </cell>
          <cell r="B5347">
            <v>0.91110000000000002</v>
          </cell>
        </row>
        <row r="5348">
          <cell r="A5348">
            <v>37134</v>
          </cell>
          <cell r="B5348">
            <v>0.91639999999999999</v>
          </cell>
        </row>
        <row r="5349">
          <cell r="A5349">
            <v>37133</v>
          </cell>
          <cell r="B5349">
            <v>0.90980000000000005</v>
          </cell>
        </row>
        <row r="5350">
          <cell r="A5350">
            <v>37132</v>
          </cell>
          <cell r="B5350">
            <v>0.91120000000000001</v>
          </cell>
        </row>
        <row r="5351">
          <cell r="A5351">
            <v>37131</v>
          </cell>
          <cell r="B5351">
            <v>0.91159999999999997</v>
          </cell>
        </row>
        <row r="5352">
          <cell r="A5352">
            <v>37130</v>
          </cell>
          <cell r="B5352">
            <v>0.91390000000000005</v>
          </cell>
        </row>
        <row r="5353">
          <cell r="A5353">
            <v>37129</v>
          </cell>
          <cell r="B5353">
            <v>0.91390000000000005</v>
          </cell>
        </row>
        <row r="5354">
          <cell r="A5354">
            <v>37128</v>
          </cell>
          <cell r="B5354">
            <v>0.91310000000000002</v>
          </cell>
        </row>
        <row r="5355">
          <cell r="A5355">
            <v>37127</v>
          </cell>
          <cell r="B5355">
            <v>0.91449999999999998</v>
          </cell>
        </row>
        <row r="5356">
          <cell r="A5356">
            <v>37126</v>
          </cell>
          <cell r="B5356">
            <v>0.91449999999999998</v>
          </cell>
        </row>
        <row r="5357">
          <cell r="A5357">
            <v>37125</v>
          </cell>
          <cell r="B5357">
            <v>0.91669999999999996</v>
          </cell>
        </row>
        <row r="5358">
          <cell r="A5358">
            <v>37124</v>
          </cell>
          <cell r="B5358">
            <v>0.91379999999999995</v>
          </cell>
        </row>
        <row r="5359">
          <cell r="A5359">
            <v>37123</v>
          </cell>
          <cell r="B5359">
            <v>0.91610000000000003</v>
          </cell>
        </row>
        <row r="5360">
          <cell r="A5360">
            <v>37122</v>
          </cell>
          <cell r="B5360">
            <v>0.91610000000000003</v>
          </cell>
        </row>
        <row r="5361">
          <cell r="A5361">
            <v>37121</v>
          </cell>
          <cell r="B5361">
            <v>0.91769999999999996</v>
          </cell>
        </row>
        <row r="5362">
          <cell r="A5362">
            <v>37120</v>
          </cell>
          <cell r="B5362">
            <v>0.91249999999999998</v>
          </cell>
        </row>
        <row r="5363">
          <cell r="A5363">
            <v>37119</v>
          </cell>
          <cell r="B5363">
            <v>0.91279999999999994</v>
          </cell>
        </row>
        <row r="5364">
          <cell r="A5364">
            <v>37118</v>
          </cell>
          <cell r="B5364">
            <v>0.90290000000000004</v>
          </cell>
        </row>
        <row r="5365">
          <cell r="A5365">
            <v>37117</v>
          </cell>
          <cell r="B5365">
            <v>0.8972</v>
          </cell>
        </row>
        <row r="5366">
          <cell r="A5366">
            <v>37116</v>
          </cell>
          <cell r="B5366">
            <v>0.89349999999999996</v>
          </cell>
        </row>
        <row r="5367">
          <cell r="A5367">
            <v>37115</v>
          </cell>
          <cell r="B5367">
            <v>0.89419999999999999</v>
          </cell>
        </row>
        <row r="5368">
          <cell r="A5368">
            <v>37114</v>
          </cell>
          <cell r="B5368">
            <v>0.89359999999999995</v>
          </cell>
        </row>
        <row r="5369">
          <cell r="A5369">
            <v>37113</v>
          </cell>
          <cell r="B5369">
            <v>0.89170000000000005</v>
          </cell>
        </row>
        <row r="5370">
          <cell r="A5370">
            <v>37112</v>
          </cell>
          <cell r="B5370">
            <v>0.87990000000000002</v>
          </cell>
        </row>
        <row r="5371">
          <cell r="A5371">
            <v>37111</v>
          </cell>
          <cell r="B5371">
            <v>0.87739999999999996</v>
          </cell>
        </row>
        <row r="5372">
          <cell r="A5372">
            <v>37110</v>
          </cell>
          <cell r="B5372">
            <v>0.88170000000000004</v>
          </cell>
        </row>
        <row r="5373">
          <cell r="A5373">
            <v>37109</v>
          </cell>
          <cell r="B5373">
            <v>0.88370000000000004</v>
          </cell>
        </row>
        <row r="5374">
          <cell r="A5374">
            <v>37108</v>
          </cell>
          <cell r="B5374">
            <v>0.88349999999999995</v>
          </cell>
        </row>
        <row r="5375">
          <cell r="A5375">
            <v>37107</v>
          </cell>
          <cell r="B5375">
            <v>0.88360000000000005</v>
          </cell>
        </row>
        <row r="5376">
          <cell r="A5376">
            <v>37106</v>
          </cell>
          <cell r="B5376">
            <v>0.88370000000000004</v>
          </cell>
        </row>
        <row r="5377">
          <cell r="A5377">
            <v>37105</v>
          </cell>
          <cell r="B5377">
            <v>0.88080000000000003</v>
          </cell>
        </row>
        <row r="5378">
          <cell r="A5378">
            <v>37104</v>
          </cell>
          <cell r="B5378">
            <v>0.87539999999999996</v>
          </cell>
        </row>
        <row r="5379">
          <cell r="A5379">
            <v>37103</v>
          </cell>
          <cell r="B5379">
            <v>0.87419999999999998</v>
          </cell>
        </row>
        <row r="5380">
          <cell r="A5380">
            <v>37102</v>
          </cell>
          <cell r="B5380">
            <v>0.87680000000000002</v>
          </cell>
        </row>
        <row r="5381">
          <cell r="A5381">
            <v>37101</v>
          </cell>
          <cell r="B5381">
            <v>0.87690000000000001</v>
          </cell>
        </row>
        <row r="5382">
          <cell r="A5382">
            <v>37100</v>
          </cell>
          <cell r="B5382">
            <v>0.87680000000000002</v>
          </cell>
        </row>
        <row r="5383">
          <cell r="A5383">
            <v>37099</v>
          </cell>
          <cell r="B5383">
            <v>0.87739999999999996</v>
          </cell>
        </row>
        <row r="5384">
          <cell r="A5384">
            <v>37098</v>
          </cell>
          <cell r="B5384">
            <v>0.88</v>
          </cell>
        </row>
        <row r="5385">
          <cell r="A5385">
            <v>37097</v>
          </cell>
          <cell r="B5385">
            <v>0.87649999999999995</v>
          </cell>
        </row>
        <row r="5386">
          <cell r="A5386">
            <v>37096</v>
          </cell>
          <cell r="B5386">
            <v>0.86890000000000001</v>
          </cell>
        </row>
        <row r="5387">
          <cell r="A5387">
            <v>37095</v>
          </cell>
          <cell r="B5387">
            <v>0.87150000000000005</v>
          </cell>
        </row>
        <row r="5388">
          <cell r="A5388">
            <v>37094</v>
          </cell>
          <cell r="B5388">
            <v>0.87070000000000003</v>
          </cell>
        </row>
        <row r="5389">
          <cell r="A5389">
            <v>37093</v>
          </cell>
          <cell r="B5389">
            <v>0.87139999999999995</v>
          </cell>
        </row>
        <row r="5390">
          <cell r="A5390">
            <v>37092</v>
          </cell>
          <cell r="B5390">
            <v>0.87109999999999999</v>
          </cell>
        </row>
        <row r="5391">
          <cell r="A5391">
            <v>37091</v>
          </cell>
          <cell r="B5391">
            <v>0.87260000000000004</v>
          </cell>
        </row>
        <row r="5392">
          <cell r="A5392">
            <v>37090</v>
          </cell>
          <cell r="B5392">
            <v>0.85909999999999997</v>
          </cell>
        </row>
        <row r="5393">
          <cell r="A5393">
            <v>37089</v>
          </cell>
          <cell r="B5393">
            <v>0.85470000000000002</v>
          </cell>
        </row>
        <row r="5394">
          <cell r="A5394">
            <v>37088</v>
          </cell>
          <cell r="B5394">
            <v>0.85419999999999996</v>
          </cell>
        </row>
        <row r="5395">
          <cell r="A5395">
            <v>37087</v>
          </cell>
          <cell r="B5395">
            <v>0.85419999999999996</v>
          </cell>
        </row>
        <row r="5396">
          <cell r="A5396">
            <v>37086</v>
          </cell>
          <cell r="B5396">
            <v>0.85429999999999995</v>
          </cell>
        </row>
        <row r="5397">
          <cell r="A5397">
            <v>37085</v>
          </cell>
          <cell r="B5397">
            <v>0.85360000000000003</v>
          </cell>
        </row>
        <row r="5398">
          <cell r="A5398">
            <v>37084</v>
          </cell>
          <cell r="B5398">
            <v>0.85899999999999999</v>
          </cell>
        </row>
        <row r="5399">
          <cell r="A5399">
            <v>37083</v>
          </cell>
          <cell r="B5399">
            <v>0.85550000000000004</v>
          </cell>
        </row>
        <row r="5400">
          <cell r="A5400">
            <v>37082</v>
          </cell>
          <cell r="B5400">
            <v>0.84809999999999997</v>
          </cell>
        </row>
        <row r="5401">
          <cell r="A5401">
            <v>37081</v>
          </cell>
          <cell r="B5401">
            <v>0.84660000000000002</v>
          </cell>
        </row>
        <row r="5402">
          <cell r="A5402">
            <v>37080</v>
          </cell>
          <cell r="B5402">
            <v>0.84640000000000004</v>
          </cell>
        </row>
        <row r="5403">
          <cell r="A5403">
            <v>37079</v>
          </cell>
          <cell r="B5403">
            <v>0.84689999999999999</v>
          </cell>
        </row>
        <row r="5404">
          <cell r="A5404">
            <v>37078</v>
          </cell>
          <cell r="B5404">
            <v>0.83730000000000004</v>
          </cell>
        </row>
        <row r="5405">
          <cell r="A5405">
            <v>37077</v>
          </cell>
          <cell r="B5405">
            <v>0.84609999999999996</v>
          </cell>
        </row>
        <row r="5406">
          <cell r="A5406">
            <v>37076</v>
          </cell>
          <cell r="B5406">
            <v>0.8498</v>
          </cell>
        </row>
        <row r="5407">
          <cell r="A5407">
            <v>37075</v>
          </cell>
          <cell r="B5407">
            <v>0.84670000000000001</v>
          </cell>
        </row>
        <row r="5408">
          <cell r="A5408">
            <v>37074</v>
          </cell>
          <cell r="B5408">
            <v>0.84950000000000003</v>
          </cell>
        </row>
        <row r="5409">
          <cell r="A5409">
            <v>37073</v>
          </cell>
          <cell r="B5409">
            <v>0.84950000000000003</v>
          </cell>
        </row>
        <row r="5410">
          <cell r="A5410">
            <v>37072</v>
          </cell>
          <cell r="B5410">
            <v>0.84899999999999998</v>
          </cell>
        </row>
        <row r="5411">
          <cell r="A5411">
            <v>37071</v>
          </cell>
          <cell r="B5411">
            <v>0.84430000000000005</v>
          </cell>
        </row>
        <row r="5412">
          <cell r="A5412">
            <v>37070</v>
          </cell>
          <cell r="B5412">
            <v>0.86009999999999998</v>
          </cell>
        </row>
        <row r="5413">
          <cell r="A5413">
            <v>37069</v>
          </cell>
          <cell r="B5413">
            <v>0.86329999999999996</v>
          </cell>
        </row>
        <row r="5414">
          <cell r="A5414">
            <v>37068</v>
          </cell>
          <cell r="B5414">
            <v>0.85909999999999997</v>
          </cell>
        </row>
        <row r="5415">
          <cell r="A5415">
            <v>37067</v>
          </cell>
          <cell r="B5415">
            <v>0.85660000000000003</v>
          </cell>
        </row>
        <row r="5416">
          <cell r="A5416">
            <v>37066</v>
          </cell>
          <cell r="B5416">
            <v>0.85719999999999996</v>
          </cell>
        </row>
        <row r="5417">
          <cell r="A5417">
            <v>37065</v>
          </cell>
          <cell r="B5417">
            <v>0.85660000000000003</v>
          </cell>
        </row>
        <row r="5418">
          <cell r="A5418">
            <v>37064</v>
          </cell>
          <cell r="B5418">
            <v>0.85529999999999995</v>
          </cell>
        </row>
        <row r="5419">
          <cell r="A5419">
            <v>37063</v>
          </cell>
          <cell r="B5419">
            <v>0.85450000000000004</v>
          </cell>
        </row>
        <row r="5420">
          <cell r="A5420">
            <v>37062</v>
          </cell>
          <cell r="B5420">
            <v>0.85399999999999998</v>
          </cell>
        </row>
        <row r="5421">
          <cell r="A5421">
            <v>37061</v>
          </cell>
          <cell r="B5421">
            <v>0.86119999999999997</v>
          </cell>
        </row>
        <row r="5422">
          <cell r="A5422">
            <v>37060</v>
          </cell>
          <cell r="B5422">
            <v>0.86309999999999998</v>
          </cell>
        </row>
        <row r="5423">
          <cell r="A5423">
            <v>37059</v>
          </cell>
          <cell r="B5423">
            <v>0.86309999999999998</v>
          </cell>
        </row>
        <row r="5424">
          <cell r="A5424">
            <v>37058</v>
          </cell>
          <cell r="B5424">
            <v>0.86160000000000003</v>
          </cell>
        </row>
        <row r="5425">
          <cell r="A5425">
            <v>37057</v>
          </cell>
          <cell r="B5425">
            <v>0.86109999999999998</v>
          </cell>
        </row>
        <row r="5426">
          <cell r="A5426">
            <v>37056</v>
          </cell>
          <cell r="B5426">
            <v>0.85419999999999996</v>
          </cell>
        </row>
        <row r="5427">
          <cell r="A5427">
            <v>37055</v>
          </cell>
          <cell r="B5427">
            <v>0.85209999999999997</v>
          </cell>
        </row>
        <row r="5428">
          <cell r="A5428">
            <v>37054</v>
          </cell>
          <cell r="B5428">
            <v>0.84330000000000005</v>
          </cell>
        </row>
        <row r="5429">
          <cell r="A5429">
            <v>37053</v>
          </cell>
          <cell r="B5429">
            <v>0.84970000000000001</v>
          </cell>
        </row>
        <row r="5430">
          <cell r="A5430">
            <v>37052</v>
          </cell>
          <cell r="B5430">
            <v>0.85019999999999996</v>
          </cell>
        </row>
        <row r="5431">
          <cell r="A5431">
            <v>37051</v>
          </cell>
          <cell r="B5431">
            <v>0.85029999999999994</v>
          </cell>
        </row>
        <row r="5432">
          <cell r="A5432">
            <v>37050</v>
          </cell>
          <cell r="B5432">
            <v>0.84989999999999999</v>
          </cell>
        </row>
        <row r="5433">
          <cell r="A5433">
            <v>37049</v>
          </cell>
          <cell r="B5433">
            <v>0.8488</v>
          </cell>
        </row>
        <row r="5434">
          <cell r="A5434">
            <v>37048</v>
          </cell>
          <cell r="B5434">
            <v>0.85389999999999999</v>
          </cell>
        </row>
        <row r="5435">
          <cell r="A5435">
            <v>37047</v>
          </cell>
          <cell r="B5435">
            <v>0.8458</v>
          </cell>
        </row>
        <row r="5436">
          <cell r="A5436">
            <v>37046</v>
          </cell>
          <cell r="B5436">
            <v>0.84789999999999999</v>
          </cell>
        </row>
        <row r="5437">
          <cell r="A5437">
            <v>37045</v>
          </cell>
          <cell r="B5437">
            <v>0.84789999999999999</v>
          </cell>
        </row>
        <row r="5438">
          <cell r="A5438">
            <v>37044</v>
          </cell>
          <cell r="B5438">
            <v>0.84789999999999999</v>
          </cell>
        </row>
        <row r="5439">
          <cell r="A5439">
            <v>37043</v>
          </cell>
          <cell r="B5439">
            <v>0.84560000000000002</v>
          </cell>
        </row>
        <row r="5440">
          <cell r="A5440">
            <v>37042</v>
          </cell>
          <cell r="B5440">
            <v>0.85699999999999998</v>
          </cell>
        </row>
        <row r="5441">
          <cell r="A5441">
            <v>37041</v>
          </cell>
          <cell r="B5441">
            <v>0.85370000000000001</v>
          </cell>
        </row>
        <row r="5442">
          <cell r="A5442">
            <v>37040</v>
          </cell>
          <cell r="B5442">
            <v>0.85960000000000003</v>
          </cell>
        </row>
        <row r="5443">
          <cell r="A5443">
            <v>37039</v>
          </cell>
          <cell r="B5443">
            <v>0.85950000000000004</v>
          </cell>
        </row>
        <row r="5444">
          <cell r="A5444">
            <v>37038</v>
          </cell>
          <cell r="B5444">
            <v>0.85950000000000004</v>
          </cell>
        </row>
        <row r="5445">
          <cell r="A5445">
            <v>37037</v>
          </cell>
          <cell r="B5445">
            <v>0.86019999999999996</v>
          </cell>
        </row>
        <row r="5446">
          <cell r="A5446">
            <v>37036</v>
          </cell>
          <cell r="B5446">
            <v>0.8569</v>
          </cell>
        </row>
        <row r="5447">
          <cell r="A5447">
            <v>37035</v>
          </cell>
          <cell r="B5447">
            <v>0.85640000000000005</v>
          </cell>
        </row>
        <row r="5448">
          <cell r="A5448">
            <v>37034</v>
          </cell>
          <cell r="B5448">
            <v>0.86480000000000001</v>
          </cell>
        </row>
        <row r="5449">
          <cell r="A5449">
            <v>37033</v>
          </cell>
          <cell r="B5449">
            <v>0.877</v>
          </cell>
        </row>
        <row r="5450">
          <cell r="A5450">
            <v>37032</v>
          </cell>
          <cell r="B5450">
            <v>0.88100000000000001</v>
          </cell>
        </row>
        <row r="5451">
          <cell r="A5451">
            <v>37031</v>
          </cell>
          <cell r="B5451">
            <v>0.88100000000000001</v>
          </cell>
        </row>
        <row r="5452">
          <cell r="A5452">
            <v>37030</v>
          </cell>
          <cell r="B5452">
            <v>0.87980000000000003</v>
          </cell>
        </row>
        <row r="5453">
          <cell r="A5453">
            <v>37029</v>
          </cell>
          <cell r="B5453">
            <v>0.88239999999999996</v>
          </cell>
        </row>
        <row r="5454">
          <cell r="A5454">
            <v>37028</v>
          </cell>
          <cell r="B5454">
            <v>0.88280000000000003</v>
          </cell>
        </row>
        <row r="5455">
          <cell r="A5455">
            <v>37027</v>
          </cell>
          <cell r="B5455">
            <v>0.87790000000000001</v>
          </cell>
        </row>
        <row r="5456">
          <cell r="A5456">
            <v>37026</v>
          </cell>
          <cell r="B5456">
            <v>0.87429999999999997</v>
          </cell>
        </row>
        <row r="5457">
          <cell r="A5457">
            <v>37025</v>
          </cell>
          <cell r="B5457">
            <v>0.87609999999999999</v>
          </cell>
        </row>
        <row r="5458">
          <cell r="A5458">
            <v>37024</v>
          </cell>
          <cell r="B5458">
            <v>0.875</v>
          </cell>
        </row>
        <row r="5459">
          <cell r="A5459">
            <v>37023</v>
          </cell>
          <cell r="B5459">
            <v>0.87660000000000005</v>
          </cell>
        </row>
        <row r="5460">
          <cell r="A5460">
            <v>37022</v>
          </cell>
          <cell r="B5460">
            <v>0.88119999999999998</v>
          </cell>
        </row>
        <row r="5461">
          <cell r="A5461">
            <v>37021</v>
          </cell>
          <cell r="B5461">
            <v>0.88480000000000003</v>
          </cell>
        </row>
        <row r="5462">
          <cell r="A5462">
            <v>37020</v>
          </cell>
          <cell r="B5462">
            <v>0.88349999999999995</v>
          </cell>
        </row>
        <row r="5463">
          <cell r="A5463">
            <v>37019</v>
          </cell>
          <cell r="B5463">
            <v>0.88959999999999995</v>
          </cell>
        </row>
        <row r="5464">
          <cell r="A5464">
            <v>37018</v>
          </cell>
          <cell r="B5464">
            <v>0.89359999999999995</v>
          </cell>
        </row>
        <row r="5465">
          <cell r="A5465">
            <v>37017</v>
          </cell>
          <cell r="B5465">
            <v>0.89249999999999996</v>
          </cell>
        </row>
        <row r="5466">
          <cell r="A5466">
            <v>37016</v>
          </cell>
          <cell r="B5466">
            <v>0.89349999999999996</v>
          </cell>
        </row>
        <row r="5467">
          <cell r="A5467">
            <v>37015</v>
          </cell>
          <cell r="B5467">
            <v>0.88990000000000002</v>
          </cell>
        </row>
        <row r="5468">
          <cell r="A5468">
            <v>37014</v>
          </cell>
          <cell r="B5468">
            <v>0.89300000000000002</v>
          </cell>
        </row>
        <row r="5469">
          <cell r="A5469">
            <v>37013</v>
          </cell>
          <cell r="B5469">
            <v>0.89219999999999999</v>
          </cell>
        </row>
        <row r="5470">
          <cell r="A5470">
            <v>37012</v>
          </cell>
          <cell r="B5470">
            <v>0.88700000000000001</v>
          </cell>
        </row>
        <row r="5471">
          <cell r="A5471">
            <v>37011</v>
          </cell>
          <cell r="B5471">
            <v>0.88959999999999995</v>
          </cell>
        </row>
        <row r="5472">
          <cell r="A5472">
            <v>37010</v>
          </cell>
          <cell r="B5472">
            <v>0.88959999999999995</v>
          </cell>
        </row>
        <row r="5473">
          <cell r="A5473">
            <v>37009</v>
          </cell>
          <cell r="B5473">
            <v>0.89039999999999997</v>
          </cell>
        </row>
        <row r="5474">
          <cell r="A5474">
            <v>37008</v>
          </cell>
          <cell r="B5474">
            <v>0.90339999999999998</v>
          </cell>
        </row>
        <row r="5475">
          <cell r="A5475">
            <v>37007</v>
          </cell>
          <cell r="B5475">
            <v>0.89580000000000004</v>
          </cell>
        </row>
        <row r="5476">
          <cell r="A5476">
            <v>37006</v>
          </cell>
          <cell r="B5476">
            <v>0.89370000000000005</v>
          </cell>
        </row>
        <row r="5477">
          <cell r="A5477">
            <v>37005</v>
          </cell>
          <cell r="B5477">
            <v>0.89780000000000004</v>
          </cell>
        </row>
        <row r="5478">
          <cell r="A5478">
            <v>37004</v>
          </cell>
          <cell r="B5478">
            <v>0.90139999999999998</v>
          </cell>
        </row>
        <row r="5479">
          <cell r="A5479">
            <v>37003</v>
          </cell>
          <cell r="B5479">
            <v>0.90139999999999998</v>
          </cell>
        </row>
        <row r="5480">
          <cell r="A5480">
            <v>37002</v>
          </cell>
          <cell r="B5480">
            <v>0.90280000000000005</v>
          </cell>
        </row>
        <row r="5481">
          <cell r="A5481">
            <v>37001</v>
          </cell>
          <cell r="B5481">
            <v>0.8962</v>
          </cell>
        </row>
        <row r="5482">
          <cell r="A5482">
            <v>37000</v>
          </cell>
          <cell r="B5482">
            <v>0.88490000000000002</v>
          </cell>
        </row>
        <row r="5483">
          <cell r="A5483">
            <v>36999</v>
          </cell>
          <cell r="B5483">
            <v>0.88200000000000001</v>
          </cell>
        </row>
        <row r="5484">
          <cell r="A5484">
            <v>36998</v>
          </cell>
          <cell r="B5484">
            <v>0.88660000000000005</v>
          </cell>
        </row>
        <row r="5485">
          <cell r="A5485">
            <v>36997</v>
          </cell>
          <cell r="B5485">
            <v>0.8881</v>
          </cell>
        </row>
        <row r="5486">
          <cell r="A5486">
            <v>36996</v>
          </cell>
          <cell r="B5486">
            <v>0.8881</v>
          </cell>
        </row>
        <row r="5487">
          <cell r="A5487">
            <v>36995</v>
          </cell>
          <cell r="B5487">
            <v>0.8881</v>
          </cell>
        </row>
        <row r="5488">
          <cell r="A5488">
            <v>36994</v>
          </cell>
          <cell r="B5488">
            <v>0.89170000000000005</v>
          </cell>
        </row>
        <row r="5489">
          <cell r="A5489">
            <v>36993</v>
          </cell>
          <cell r="B5489">
            <v>0.88700000000000001</v>
          </cell>
        </row>
        <row r="5490">
          <cell r="A5490">
            <v>36992</v>
          </cell>
          <cell r="B5490">
            <v>0.88759999999999994</v>
          </cell>
        </row>
        <row r="5491">
          <cell r="A5491">
            <v>36991</v>
          </cell>
          <cell r="B5491">
            <v>0.89639999999999997</v>
          </cell>
        </row>
        <row r="5492">
          <cell r="A5492">
            <v>36990</v>
          </cell>
          <cell r="B5492">
            <v>0.90280000000000005</v>
          </cell>
        </row>
        <row r="5493">
          <cell r="A5493">
            <v>36989</v>
          </cell>
          <cell r="B5493">
            <v>0.90280000000000005</v>
          </cell>
        </row>
        <row r="5494">
          <cell r="A5494">
            <v>36988</v>
          </cell>
          <cell r="B5494">
            <v>0.90310000000000001</v>
          </cell>
        </row>
        <row r="5495">
          <cell r="A5495">
            <v>36987</v>
          </cell>
          <cell r="B5495">
            <v>0.89390000000000003</v>
          </cell>
        </row>
        <row r="5496">
          <cell r="A5496">
            <v>36986</v>
          </cell>
          <cell r="B5496">
            <v>0.9012</v>
          </cell>
        </row>
        <row r="5497">
          <cell r="A5497">
            <v>36985</v>
          </cell>
          <cell r="B5497">
            <v>0.89610000000000001</v>
          </cell>
        </row>
        <row r="5498">
          <cell r="A5498">
            <v>36984</v>
          </cell>
          <cell r="B5498">
            <v>0.87939999999999996</v>
          </cell>
        </row>
        <row r="5499">
          <cell r="A5499">
            <v>36983</v>
          </cell>
          <cell r="B5499">
            <v>0.87419999999999998</v>
          </cell>
        </row>
        <row r="5500">
          <cell r="A5500">
            <v>36982</v>
          </cell>
          <cell r="B5500">
            <v>0.87419999999999998</v>
          </cell>
        </row>
        <row r="5501">
          <cell r="A5501">
            <v>36981</v>
          </cell>
          <cell r="B5501">
            <v>0.87870000000000004</v>
          </cell>
        </row>
        <row r="5502">
          <cell r="A5502">
            <v>36980</v>
          </cell>
          <cell r="B5502">
            <v>0.88249999999999995</v>
          </cell>
        </row>
        <row r="5503">
          <cell r="A5503">
            <v>36979</v>
          </cell>
          <cell r="B5503">
            <v>0.88600000000000001</v>
          </cell>
        </row>
        <row r="5504">
          <cell r="A5504">
            <v>36978</v>
          </cell>
          <cell r="B5504">
            <v>0.89300000000000002</v>
          </cell>
        </row>
        <row r="5505">
          <cell r="A5505">
            <v>36977</v>
          </cell>
          <cell r="B5505">
            <v>0.89559999999999995</v>
          </cell>
        </row>
        <row r="5506">
          <cell r="A5506">
            <v>36976</v>
          </cell>
          <cell r="B5506">
            <v>0.89180000000000004</v>
          </cell>
        </row>
        <row r="5507">
          <cell r="A5507">
            <v>36975</v>
          </cell>
          <cell r="B5507">
            <v>0.88980000000000004</v>
          </cell>
        </row>
        <row r="5508">
          <cell r="A5508">
            <v>36974</v>
          </cell>
          <cell r="B5508">
            <v>0.88970000000000005</v>
          </cell>
        </row>
        <row r="5509">
          <cell r="A5509">
            <v>36973</v>
          </cell>
          <cell r="B5509">
            <v>0.88719999999999999</v>
          </cell>
        </row>
        <row r="5510">
          <cell r="A5510">
            <v>36972</v>
          </cell>
          <cell r="B5510">
            <v>0.89570000000000005</v>
          </cell>
        </row>
        <row r="5511">
          <cell r="A5511">
            <v>36971</v>
          </cell>
          <cell r="B5511">
            <v>0.90820000000000001</v>
          </cell>
        </row>
        <row r="5512">
          <cell r="A5512">
            <v>36970</v>
          </cell>
          <cell r="B5512">
            <v>0.89829999999999999</v>
          </cell>
        </row>
        <row r="5513">
          <cell r="A5513">
            <v>36969</v>
          </cell>
          <cell r="B5513">
            <v>0.89690000000000003</v>
          </cell>
        </row>
        <row r="5514">
          <cell r="A5514">
            <v>36968</v>
          </cell>
          <cell r="B5514">
            <v>0.89690000000000003</v>
          </cell>
        </row>
        <row r="5515">
          <cell r="A5515">
            <v>36967</v>
          </cell>
          <cell r="B5515">
            <v>0.89580000000000004</v>
          </cell>
        </row>
        <row r="5516">
          <cell r="A5516">
            <v>36966</v>
          </cell>
          <cell r="B5516">
            <v>0.89929999999999999</v>
          </cell>
        </row>
        <row r="5517">
          <cell r="A5517">
            <v>36965</v>
          </cell>
          <cell r="B5517">
            <v>0.91080000000000005</v>
          </cell>
        </row>
        <row r="5518">
          <cell r="A5518">
            <v>36964</v>
          </cell>
          <cell r="B5518">
            <v>0.91459999999999997</v>
          </cell>
        </row>
        <row r="5519">
          <cell r="A5519">
            <v>36963</v>
          </cell>
          <cell r="B5519">
            <v>0.92969999999999997</v>
          </cell>
        </row>
        <row r="5520">
          <cell r="A5520">
            <v>36962</v>
          </cell>
          <cell r="B5520">
            <v>0.93179999999999996</v>
          </cell>
        </row>
        <row r="5521">
          <cell r="A5521">
            <v>36961</v>
          </cell>
          <cell r="B5521">
            <v>0.93400000000000005</v>
          </cell>
        </row>
        <row r="5522">
          <cell r="A5522">
            <v>36960</v>
          </cell>
          <cell r="B5522">
            <v>0.93230000000000002</v>
          </cell>
        </row>
        <row r="5523">
          <cell r="A5523">
            <v>36959</v>
          </cell>
          <cell r="B5523">
            <v>0.93149999999999999</v>
          </cell>
        </row>
        <row r="5524">
          <cell r="A5524">
            <v>36958</v>
          </cell>
          <cell r="B5524">
            <v>0.9294</v>
          </cell>
        </row>
        <row r="5525">
          <cell r="A5525">
            <v>36957</v>
          </cell>
          <cell r="B5525">
            <v>0.93430000000000002</v>
          </cell>
        </row>
        <row r="5526">
          <cell r="A5526">
            <v>36956</v>
          </cell>
          <cell r="B5526">
            <v>0.92930000000000001</v>
          </cell>
        </row>
        <row r="5527">
          <cell r="A5527">
            <v>36955</v>
          </cell>
          <cell r="B5527">
            <v>0.93530000000000002</v>
          </cell>
        </row>
        <row r="5528">
          <cell r="A5528">
            <v>36954</v>
          </cell>
          <cell r="B5528">
            <v>0.93530000000000002</v>
          </cell>
        </row>
        <row r="5529">
          <cell r="A5529">
            <v>36953</v>
          </cell>
          <cell r="B5529">
            <v>0.93489999999999995</v>
          </cell>
        </row>
        <row r="5530">
          <cell r="A5530">
            <v>36952</v>
          </cell>
          <cell r="B5530">
            <v>0.92920000000000003</v>
          </cell>
        </row>
        <row r="5531">
          <cell r="A5531">
            <v>36951</v>
          </cell>
          <cell r="B5531">
            <v>0.92320000000000002</v>
          </cell>
        </row>
        <row r="5532">
          <cell r="A5532">
            <v>36950</v>
          </cell>
          <cell r="B5532">
            <v>0.91749999999999998</v>
          </cell>
        </row>
        <row r="5533">
          <cell r="A5533">
            <v>36949</v>
          </cell>
          <cell r="B5533">
            <v>0.91149999999999998</v>
          </cell>
        </row>
        <row r="5534">
          <cell r="A5534">
            <v>36948</v>
          </cell>
          <cell r="B5534">
            <v>0.91900000000000004</v>
          </cell>
        </row>
        <row r="5535">
          <cell r="A5535">
            <v>36947</v>
          </cell>
          <cell r="B5535">
            <v>0.91900000000000004</v>
          </cell>
        </row>
        <row r="5536">
          <cell r="A5536">
            <v>36946</v>
          </cell>
          <cell r="B5536">
            <v>0.91900000000000004</v>
          </cell>
        </row>
        <row r="5537">
          <cell r="A5537">
            <v>36945</v>
          </cell>
          <cell r="B5537">
            <v>0.90539999999999998</v>
          </cell>
        </row>
        <row r="5538">
          <cell r="A5538">
            <v>36944</v>
          </cell>
          <cell r="B5538">
            <v>0.90890000000000004</v>
          </cell>
        </row>
        <row r="5539">
          <cell r="A5539">
            <v>36943</v>
          </cell>
          <cell r="B5539">
            <v>0.91149999999999998</v>
          </cell>
        </row>
        <row r="5540">
          <cell r="A5540">
            <v>36942</v>
          </cell>
          <cell r="B5540">
            <v>0.92149999999999999</v>
          </cell>
        </row>
        <row r="5541">
          <cell r="A5541">
            <v>36941</v>
          </cell>
          <cell r="B5541">
            <v>0.91420000000000001</v>
          </cell>
        </row>
        <row r="5542">
          <cell r="A5542">
            <v>36940</v>
          </cell>
          <cell r="B5542">
            <v>0.91420000000000001</v>
          </cell>
        </row>
        <row r="5543">
          <cell r="A5543">
            <v>36939</v>
          </cell>
          <cell r="B5543">
            <v>0.91469999999999996</v>
          </cell>
        </row>
        <row r="5544">
          <cell r="A5544">
            <v>36938</v>
          </cell>
          <cell r="B5544">
            <v>0.90429999999999999</v>
          </cell>
        </row>
        <row r="5545">
          <cell r="A5545">
            <v>36937</v>
          </cell>
          <cell r="B5545">
            <v>0.91739999999999999</v>
          </cell>
        </row>
        <row r="5546">
          <cell r="A5546">
            <v>36936</v>
          </cell>
          <cell r="B5546">
            <v>0.92090000000000005</v>
          </cell>
        </row>
        <row r="5547">
          <cell r="A5547">
            <v>36935</v>
          </cell>
          <cell r="B5547">
            <v>0.93140000000000001</v>
          </cell>
        </row>
        <row r="5548">
          <cell r="A5548">
            <v>36934</v>
          </cell>
          <cell r="B5548">
            <v>0.92490000000000006</v>
          </cell>
        </row>
        <row r="5549">
          <cell r="A5549">
            <v>36933</v>
          </cell>
          <cell r="B5549">
            <v>0.9254</v>
          </cell>
        </row>
        <row r="5550">
          <cell r="A5550">
            <v>36932</v>
          </cell>
          <cell r="B5550">
            <v>0.9254</v>
          </cell>
        </row>
        <row r="5551">
          <cell r="A5551">
            <v>36931</v>
          </cell>
          <cell r="B5551">
            <v>0.91859999999999997</v>
          </cell>
        </row>
        <row r="5552">
          <cell r="A5552">
            <v>36930</v>
          </cell>
          <cell r="B5552">
            <v>0.92889999999999995</v>
          </cell>
        </row>
        <row r="5553">
          <cell r="A5553">
            <v>36929</v>
          </cell>
          <cell r="B5553">
            <v>0.92920000000000003</v>
          </cell>
        </row>
        <row r="5554">
          <cell r="A5554">
            <v>36928</v>
          </cell>
          <cell r="B5554">
            <v>0.93840000000000001</v>
          </cell>
        </row>
        <row r="5555">
          <cell r="A5555">
            <v>36927</v>
          </cell>
          <cell r="B5555">
            <v>0.93589999999999995</v>
          </cell>
        </row>
        <row r="5556">
          <cell r="A5556">
            <v>36926</v>
          </cell>
          <cell r="B5556">
            <v>0.93589999999999995</v>
          </cell>
        </row>
        <row r="5557">
          <cell r="A5557">
            <v>36925</v>
          </cell>
          <cell r="B5557">
            <v>0.9355</v>
          </cell>
        </row>
        <row r="5558">
          <cell r="A5558">
            <v>36924</v>
          </cell>
          <cell r="B5558">
            <v>0.94030000000000002</v>
          </cell>
        </row>
        <row r="5559">
          <cell r="A5559">
            <v>36923</v>
          </cell>
          <cell r="B5559">
            <v>0.93640000000000001</v>
          </cell>
        </row>
        <row r="5560">
          <cell r="A5560">
            <v>36922</v>
          </cell>
          <cell r="B5560">
            <v>0.92620000000000002</v>
          </cell>
        </row>
        <row r="5561">
          <cell r="A5561">
            <v>36921</v>
          </cell>
          <cell r="B5561">
            <v>0.91679999999999995</v>
          </cell>
        </row>
        <row r="5562">
          <cell r="A5562">
            <v>36920</v>
          </cell>
          <cell r="B5562">
            <v>0.9234</v>
          </cell>
        </row>
        <row r="5563">
          <cell r="A5563">
            <v>36919</v>
          </cell>
          <cell r="B5563">
            <v>0.9234</v>
          </cell>
        </row>
        <row r="5564">
          <cell r="A5564">
            <v>36918</v>
          </cell>
          <cell r="B5564">
            <v>0.92420000000000002</v>
          </cell>
        </row>
        <row r="5565">
          <cell r="A5565">
            <v>36917</v>
          </cell>
          <cell r="B5565">
            <v>0.92410000000000003</v>
          </cell>
        </row>
        <row r="5566">
          <cell r="A5566">
            <v>36916</v>
          </cell>
          <cell r="B5566">
            <v>0.92149999999999999</v>
          </cell>
        </row>
        <row r="5567">
          <cell r="A5567">
            <v>36915</v>
          </cell>
          <cell r="B5567">
            <v>0.93710000000000004</v>
          </cell>
        </row>
        <row r="5568">
          <cell r="A5568">
            <v>36914</v>
          </cell>
          <cell r="B5568">
            <v>0.93920000000000003</v>
          </cell>
        </row>
        <row r="5569">
          <cell r="A5569">
            <v>36913</v>
          </cell>
          <cell r="B5569">
            <v>0.9345</v>
          </cell>
        </row>
        <row r="5570">
          <cell r="A5570">
            <v>36912</v>
          </cell>
          <cell r="B5570">
            <v>0.9345</v>
          </cell>
        </row>
        <row r="5571">
          <cell r="A5571">
            <v>36911</v>
          </cell>
          <cell r="B5571">
            <v>0.93430000000000002</v>
          </cell>
        </row>
        <row r="5572">
          <cell r="A5572">
            <v>36910</v>
          </cell>
          <cell r="B5572">
            <v>0.94499999999999995</v>
          </cell>
        </row>
        <row r="5573">
          <cell r="A5573">
            <v>36909</v>
          </cell>
          <cell r="B5573">
            <v>0.93420000000000003</v>
          </cell>
        </row>
        <row r="5574">
          <cell r="A5574">
            <v>36908</v>
          </cell>
          <cell r="B5574">
            <v>0.94099999999999995</v>
          </cell>
        </row>
        <row r="5575">
          <cell r="A5575">
            <v>36907</v>
          </cell>
          <cell r="B5575">
            <v>0.94220000000000004</v>
          </cell>
        </row>
        <row r="5576">
          <cell r="A5576">
            <v>36906</v>
          </cell>
          <cell r="B5576">
            <v>0.95169999999999999</v>
          </cell>
        </row>
        <row r="5577">
          <cell r="A5577">
            <v>36905</v>
          </cell>
          <cell r="B5577">
            <v>0.95169999999999999</v>
          </cell>
        </row>
        <row r="5578">
          <cell r="A5578">
            <v>36904</v>
          </cell>
          <cell r="B5578">
            <v>0.95169999999999999</v>
          </cell>
        </row>
        <row r="5579">
          <cell r="A5579">
            <v>36903</v>
          </cell>
          <cell r="B5579">
            <v>0.95199999999999996</v>
          </cell>
        </row>
        <row r="5580">
          <cell r="A5580">
            <v>36902</v>
          </cell>
          <cell r="B5580">
            <v>0.93689999999999996</v>
          </cell>
        </row>
        <row r="5581">
          <cell r="A5581">
            <v>36901</v>
          </cell>
          <cell r="B5581">
            <v>0.9446</v>
          </cell>
        </row>
        <row r="5582">
          <cell r="A5582">
            <v>36900</v>
          </cell>
          <cell r="B5582">
            <v>0.94830000000000003</v>
          </cell>
        </row>
        <row r="5583">
          <cell r="A5583">
            <v>36899</v>
          </cell>
          <cell r="B5583">
            <v>0.95699999999999996</v>
          </cell>
        </row>
        <row r="5584">
          <cell r="A5584">
            <v>36898</v>
          </cell>
          <cell r="B5584">
            <v>0.95569999999999999</v>
          </cell>
        </row>
        <row r="5585">
          <cell r="A5585">
            <v>36897</v>
          </cell>
          <cell r="B5585">
            <v>0.95760000000000001</v>
          </cell>
        </row>
        <row r="5586">
          <cell r="A5586">
            <v>36896</v>
          </cell>
          <cell r="B5586">
            <v>0.94979999999999998</v>
          </cell>
        </row>
        <row r="5587">
          <cell r="A5587">
            <v>36895</v>
          </cell>
          <cell r="B5587">
            <v>0.92849999999999999</v>
          </cell>
        </row>
        <row r="5588">
          <cell r="A5588">
            <v>36894</v>
          </cell>
          <cell r="B5588">
            <v>0.95030000000000003</v>
          </cell>
        </row>
        <row r="5589">
          <cell r="A5589">
            <v>36893</v>
          </cell>
          <cell r="B5589">
            <v>0.94179999999999997</v>
          </cell>
        </row>
        <row r="5590">
          <cell r="A5590">
            <v>36892</v>
          </cell>
          <cell r="B5590">
            <v>0.94159999999999999</v>
          </cell>
        </row>
        <row r="5591">
          <cell r="A5591">
            <v>36891</v>
          </cell>
          <cell r="B5591">
            <v>0.94159999999999999</v>
          </cell>
        </row>
        <row r="5592">
          <cell r="A5592">
            <v>36890</v>
          </cell>
          <cell r="B5592">
            <v>0.94159999999999999</v>
          </cell>
        </row>
        <row r="5593">
          <cell r="A5593">
            <v>36889</v>
          </cell>
          <cell r="B5593">
            <v>0.9294</v>
          </cell>
        </row>
        <row r="5594">
          <cell r="A5594">
            <v>36888</v>
          </cell>
          <cell r="B5594">
            <v>0.93020000000000003</v>
          </cell>
        </row>
        <row r="5595">
          <cell r="A5595">
            <v>36887</v>
          </cell>
          <cell r="B5595">
            <v>0.93189999999999995</v>
          </cell>
        </row>
        <row r="5596">
          <cell r="A5596">
            <v>36886</v>
          </cell>
          <cell r="B5596">
            <v>0.92510000000000003</v>
          </cell>
        </row>
        <row r="5597">
          <cell r="A5597">
            <v>36885</v>
          </cell>
          <cell r="B5597">
            <v>0.92330000000000001</v>
          </cell>
        </row>
        <row r="5598">
          <cell r="A5598">
            <v>36884</v>
          </cell>
          <cell r="B5598">
            <v>0.92330000000000001</v>
          </cell>
        </row>
        <row r="5599">
          <cell r="A5599">
            <v>36883</v>
          </cell>
          <cell r="B5599">
            <v>0.92400000000000004</v>
          </cell>
        </row>
        <row r="5600">
          <cell r="A5600">
            <v>36882</v>
          </cell>
          <cell r="B5600">
            <v>0.91539999999999999</v>
          </cell>
        </row>
        <row r="5601">
          <cell r="A5601">
            <v>36881</v>
          </cell>
          <cell r="B5601">
            <v>0.90939999999999999</v>
          </cell>
        </row>
        <row r="5602">
          <cell r="A5602">
            <v>36880</v>
          </cell>
          <cell r="B5602">
            <v>0.89490000000000003</v>
          </cell>
        </row>
        <row r="5603">
          <cell r="A5603">
            <v>36879</v>
          </cell>
          <cell r="B5603">
            <v>0.89349999999999996</v>
          </cell>
        </row>
        <row r="5604">
          <cell r="A5604">
            <v>36878</v>
          </cell>
          <cell r="B5604">
            <v>0.89649999999999996</v>
          </cell>
        </row>
        <row r="5605">
          <cell r="A5605">
            <v>36877</v>
          </cell>
          <cell r="B5605">
            <v>0.89649999999999996</v>
          </cell>
        </row>
        <row r="5606">
          <cell r="A5606">
            <v>36876</v>
          </cell>
          <cell r="B5606">
            <v>0.89510000000000001</v>
          </cell>
        </row>
        <row r="5607">
          <cell r="A5607">
            <v>36875</v>
          </cell>
          <cell r="B5607">
            <v>0.89039999999999997</v>
          </cell>
        </row>
        <row r="5608">
          <cell r="A5608">
            <v>36874</v>
          </cell>
          <cell r="B5608">
            <v>0.87639999999999996</v>
          </cell>
        </row>
        <row r="5609">
          <cell r="A5609">
            <v>36873</v>
          </cell>
          <cell r="B5609">
            <v>0.87860000000000005</v>
          </cell>
        </row>
        <row r="5610">
          <cell r="A5610">
            <v>36872</v>
          </cell>
          <cell r="B5610">
            <v>0.87639999999999996</v>
          </cell>
        </row>
        <row r="5611">
          <cell r="A5611">
            <v>36871</v>
          </cell>
          <cell r="B5611">
            <v>0.88670000000000004</v>
          </cell>
        </row>
        <row r="5612">
          <cell r="A5612">
            <v>36870</v>
          </cell>
          <cell r="B5612">
            <v>0.88670000000000004</v>
          </cell>
        </row>
        <row r="5613">
          <cell r="A5613">
            <v>36869</v>
          </cell>
          <cell r="B5613">
            <v>0.88070000000000004</v>
          </cell>
        </row>
        <row r="5614">
          <cell r="A5614">
            <v>36868</v>
          </cell>
          <cell r="B5614">
            <v>0.88980000000000004</v>
          </cell>
        </row>
        <row r="5615">
          <cell r="A5615">
            <v>36867</v>
          </cell>
          <cell r="B5615">
            <v>0.89129999999999998</v>
          </cell>
        </row>
        <row r="5616">
          <cell r="A5616">
            <v>36866</v>
          </cell>
          <cell r="B5616">
            <v>0.87990000000000002</v>
          </cell>
        </row>
        <row r="5617">
          <cell r="A5617">
            <v>36865</v>
          </cell>
          <cell r="B5617">
            <v>0.88949999999999996</v>
          </cell>
        </row>
        <row r="5618">
          <cell r="A5618">
            <v>36864</v>
          </cell>
          <cell r="B5618">
            <v>0.87890000000000001</v>
          </cell>
        </row>
        <row r="5619">
          <cell r="A5619">
            <v>36863</v>
          </cell>
          <cell r="B5619">
            <v>0.87890000000000001</v>
          </cell>
        </row>
        <row r="5620">
          <cell r="A5620">
            <v>36862</v>
          </cell>
          <cell r="B5620">
            <v>0.87839999999999996</v>
          </cell>
        </row>
        <row r="5621">
          <cell r="A5621">
            <v>36861</v>
          </cell>
          <cell r="B5621">
            <v>0.872</v>
          </cell>
        </row>
        <row r="5622">
          <cell r="A5622">
            <v>36860</v>
          </cell>
          <cell r="B5622">
            <v>0.85740000000000005</v>
          </cell>
        </row>
        <row r="5623">
          <cell r="A5623">
            <v>36859</v>
          </cell>
          <cell r="B5623">
            <v>0.85599999999999998</v>
          </cell>
        </row>
        <row r="5624">
          <cell r="A5624">
            <v>36858</v>
          </cell>
          <cell r="B5624">
            <v>0.85150000000000003</v>
          </cell>
        </row>
        <row r="5625">
          <cell r="A5625">
            <v>36857</v>
          </cell>
          <cell r="B5625">
            <v>0.83899999999999997</v>
          </cell>
        </row>
        <row r="5626">
          <cell r="A5626">
            <v>36856</v>
          </cell>
          <cell r="B5626">
            <v>0.83789999999999998</v>
          </cell>
        </row>
        <row r="5627">
          <cell r="A5627">
            <v>36855</v>
          </cell>
          <cell r="B5627">
            <v>0.83789999999999998</v>
          </cell>
        </row>
        <row r="5628">
          <cell r="A5628">
            <v>36854</v>
          </cell>
          <cell r="B5628">
            <v>0.83860000000000001</v>
          </cell>
        </row>
        <row r="5629">
          <cell r="A5629">
            <v>36853</v>
          </cell>
          <cell r="B5629">
            <v>0.84309999999999996</v>
          </cell>
        </row>
        <row r="5630">
          <cell r="A5630">
            <v>36852</v>
          </cell>
          <cell r="B5630">
            <v>0.84330000000000005</v>
          </cell>
        </row>
        <row r="5631">
          <cell r="A5631">
            <v>36851</v>
          </cell>
          <cell r="B5631">
            <v>0.85160000000000002</v>
          </cell>
        </row>
        <row r="5632">
          <cell r="A5632">
            <v>36850</v>
          </cell>
          <cell r="B5632">
            <v>0.84719999999999995</v>
          </cell>
        </row>
        <row r="5633">
          <cell r="A5633">
            <v>36849</v>
          </cell>
          <cell r="B5633">
            <v>0.84719999999999995</v>
          </cell>
        </row>
        <row r="5634">
          <cell r="A5634">
            <v>36848</v>
          </cell>
          <cell r="B5634">
            <v>0.84719999999999995</v>
          </cell>
        </row>
        <row r="5635">
          <cell r="A5635">
            <v>36847</v>
          </cell>
          <cell r="B5635">
            <v>0.85209999999999997</v>
          </cell>
        </row>
        <row r="5636">
          <cell r="A5636">
            <v>36846</v>
          </cell>
          <cell r="B5636">
            <v>0.85729999999999995</v>
          </cell>
        </row>
        <row r="5637">
          <cell r="A5637">
            <v>36845</v>
          </cell>
          <cell r="B5637">
            <v>0.85780000000000001</v>
          </cell>
        </row>
        <row r="5638">
          <cell r="A5638">
            <v>36844</v>
          </cell>
          <cell r="B5638">
            <v>0.85950000000000004</v>
          </cell>
        </row>
        <row r="5639">
          <cell r="A5639">
            <v>36843</v>
          </cell>
          <cell r="B5639">
            <v>0.86040000000000005</v>
          </cell>
        </row>
        <row r="5640">
          <cell r="A5640">
            <v>36842</v>
          </cell>
          <cell r="B5640">
            <v>0.86040000000000005</v>
          </cell>
        </row>
        <row r="5641">
          <cell r="A5641">
            <v>36841</v>
          </cell>
          <cell r="B5641">
            <v>0.85980000000000001</v>
          </cell>
        </row>
        <row r="5642">
          <cell r="A5642">
            <v>36840</v>
          </cell>
          <cell r="B5642">
            <v>0.86599999999999999</v>
          </cell>
        </row>
        <row r="5643">
          <cell r="A5643">
            <v>36839</v>
          </cell>
          <cell r="B5643">
            <v>0.85550000000000004</v>
          </cell>
        </row>
        <row r="5644">
          <cell r="A5644">
            <v>36838</v>
          </cell>
          <cell r="B5644">
            <v>0.86029999999999995</v>
          </cell>
        </row>
        <row r="5645">
          <cell r="A5645">
            <v>36837</v>
          </cell>
          <cell r="B5645">
            <v>0.86119999999999997</v>
          </cell>
        </row>
        <row r="5646">
          <cell r="A5646">
            <v>36836</v>
          </cell>
          <cell r="B5646">
            <v>0.8679</v>
          </cell>
        </row>
        <row r="5647">
          <cell r="A5647">
            <v>36835</v>
          </cell>
          <cell r="B5647">
            <v>0.8679</v>
          </cell>
        </row>
        <row r="5648">
          <cell r="A5648">
            <v>36834</v>
          </cell>
          <cell r="B5648">
            <v>0.86650000000000005</v>
          </cell>
        </row>
        <row r="5649">
          <cell r="A5649">
            <v>36833</v>
          </cell>
          <cell r="B5649">
            <v>0.85870000000000002</v>
          </cell>
        </row>
        <row r="5650">
          <cell r="A5650">
            <v>36832</v>
          </cell>
          <cell r="B5650">
            <v>0.86099999999999999</v>
          </cell>
        </row>
        <row r="5651">
          <cell r="A5651">
            <v>36831</v>
          </cell>
          <cell r="B5651">
            <v>0.84850000000000003</v>
          </cell>
        </row>
        <row r="5652">
          <cell r="A5652">
            <v>36830</v>
          </cell>
          <cell r="B5652">
            <v>0.84089999999999998</v>
          </cell>
        </row>
        <row r="5653">
          <cell r="A5653">
            <v>36829</v>
          </cell>
          <cell r="B5653">
            <v>0.83950000000000002</v>
          </cell>
        </row>
        <row r="5654">
          <cell r="A5654">
            <v>36828</v>
          </cell>
          <cell r="B5654">
            <v>0.83899999999999997</v>
          </cell>
        </row>
        <row r="5655">
          <cell r="A5655">
            <v>36827</v>
          </cell>
          <cell r="B5655">
            <v>0.83989999999999998</v>
          </cell>
        </row>
        <row r="5656">
          <cell r="A5656">
            <v>36826</v>
          </cell>
          <cell r="B5656">
            <v>0.82909999999999995</v>
          </cell>
        </row>
        <row r="5657">
          <cell r="A5657">
            <v>36825</v>
          </cell>
          <cell r="B5657">
            <v>0.82789999999999997</v>
          </cell>
        </row>
        <row r="5658">
          <cell r="A5658">
            <v>36824</v>
          </cell>
          <cell r="B5658">
            <v>0.83679999999999999</v>
          </cell>
        </row>
        <row r="5659">
          <cell r="A5659">
            <v>36823</v>
          </cell>
          <cell r="B5659">
            <v>0.83530000000000004</v>
          </cell>
        </row>
        <row r="5660">
          <cell r="A5660">
            <v>36822</v>
          </cell>
          <cell r="B5660">
            <v>0.84199999999999997</v>
          </cell>
        </row>
        <row r="5661">
          <cell r="A5661">
            <v>36821</v>
          </cell>
          <cell r="B5661">
            <v>0.84199999999999997</v>
          </cell>
        </row>
        <row r="5662">
          <cell r="A5662">
            <v>36820</v>
          </cell>
          <cell r="B5662">
            <v>0.84089999999999998</v>
          </cell>
        </row>
        <row r="5663">
          <cell r="A5663">
            <v>36819</v>
          </cell>
          <cell r="B5663">
            <v>0.84289999999999998</v>
          </cell>
        </row>
        <row r="5664">
          <cell r="A5664">
            <v>36818</v>
          </cell>
          <cell r="B5664">
            <v>0.83950000000000002</v>
          </cell>
        </row>
        <row r="5665">
          <cell r="A5665">
            <v>36817</v>
          </cell>
          <cell r="B5665">
            <v>0.85450000000000004</v>
          </cell>
        </row>
        <row r="5666">
          <cell r="A5666">
            <v>36816</v>
          </cell>
          <cell r="B5666">
            <v>0.85050000000000003</v>
          </cell>
        </row>
        <row r="5667">
          <cell r="A5667">
            <v>36815</v>
          </cell>
          <cell r="B5667">
            <v>0.85609999999999997</v>
          </cell>
        </row>
        <row r="5668">
          <cell r="A5668">
            <v>36814</v>
          </cell>
          <cell r="B5668">
            <v>0.85609999999999997</v>
          </cell>
        </row>
        <row r="5669">
          <cell r="A5669">
            <v>36813</v>
          </cell>
          <cell r="B5669">
            <v>0.85350000000000004</v>
          </cell>
        </row>
        <row r="5670">
          <cell r="A5670">
            <v>36812</v>
          </cell>
          <cell r="B5670">
            <v>0.86199999999999999</v>
          </cell>
        </row>
        <row r="5671">
          <cell r="A5671">
            <v>36811</v>
          </cell>
          <cell r="B5671">
            <v>0.86919999999999997</v>
          </cell>
        </row>
        <row r="5672">
          <cell r="A5672">
            <v>36810</v>
          </cell>
          <cell r="B5672">
            <v>0.87119999999999997</v>
          </cell>
        </row>
        <row r="5673">
          <cell r="A5673">
            <v>36809</v>
          </cell>
          <cell r="B5673">
            <v>0.86819999999999997</v>
          </cell>
        </row>
        <row r="5674">
          <cell r="A5674">
            <v>36808</v>
          </cell>
          <cell r="B5674">
            <v>0.86880000000000002</v>
          </cell>
        </row>
        <row r="5675">
          <cell r="A5675">
            <v>36807</v>
          </cell>
          <cell r="B5675">
            <v>0.86880000000000002</v>
          </cell>
        </row>
        <row r="5676">
          <cell r="A5676">
            <v>36806</v>
          </cell>
          <cell r="B5676">
            <v>0.86839999999999995</v>
          </cell>
        </row>
        <row r="5677">
          <cell r="A5677">
            <v>36805</v>
          </cell>
          <cell r="B5677">
            <v>0.87239999999999995</v>
          </cell>
        </row>
        <row r="5678">
          <cell r="A5678">
            <v>36804</v>
          </cell>
          <cell r="B5678">
            <v>0.87419999999999998</v>
          </cell>
        </row>
        <row r="5679">
          <cell r="A5679">
            <v>36803</v>
          </cell>
          <cell r="B5679">
            <v>0.87829999999999997</v>
          </cell>
        </row>
        <row r="5680">
          <cell r="A5680">
            <v>36802</v>
          </cell>
          <cell r="B5680">
            <v>0.87860000000000005</v>
          </cell>
        </row>
        <row r="5681">
          <cell r="A5681">
            <v>36801</v>
          </cell>
          <cell r="B5681">
            <v>0.88290000000000002</v>
          </cell>
        </row>
        <row r="5682">
          <cell r="A5682">
            <v>36800</v>
          </cell>
          <cell r="B5682">
            <v>0.87909999999999999</v>
          </cell>
        </row>
        <row r="5683">
          <cell r="A5683">
            <v>36799</v>
          </cell>
          <cell r="B5683">
            <v>0.87909999999999999</v>
          </cell>
        </row>
        <row r="5684">
          <cell r="A5684">
            <v>36798</v>
          </cell>
          <cell r="B5684">
            <v>0.87909999999999999</v>
          </cell>
        </row>
        <row r="5685">
          <cell r="A5685">
            <v>36797</v>
          </cell>
          <cell r="B5685">
            <v>0.88300000000000001</v>
          </cell>
        </row>
        <row r="5686">
          <cell r="A5686">
            <v>36796</v>
          </cell>
          <cell r="B5686">
            <v>0.88249999999999995</v>
          </cell>
        </row>
        <row r="5687">
          <cell r="A5687">
            <v>36795</v>
          </cell>
          <cell r="B5687">
            <v>0.87380000000000002</v>
          </cell>
        </row>
        <row r="5688">
          <cell r="A5688">
            <v>36794</v>
          </cell>
          <cell r="B5688">
            <v>0.876</v>
          </cell>
        </row>
        <row r="5689">
          <cell r="A5689">
            <v>36793</v>
          </cell>
          <cell r="B5689">
            <v>0.876</v>
          </cell>
        </row>
        <row r="5690">
          <cell r="A5690">
            <v>36792</v>
          </cell>
          <cell r="B5690">
            <v>0.87829999999999997</v>
          </cell>
        </row>
        <row r="5691">
          <cell r="A5691">
            <v>36791</v>
          </cell>
          <cell r="B5691">
            <v>0.85799999999999998</v>
          </cell>
        </row>
        <row r="5692">
          <cell r="A5692">
            <v>36790</v>
          </cell>
          <cell r="B5692">
            <v>0.84830000000000005</v>
          </cell>
        </row>
        <row r="5693">
          <cell r="A5693">
            <v>36789</v>
          </cell>
          <cell r="B5693">
            <v>0.85099999999999998</v>
          </cell>
        </row>
        <row r="5694">
          <cell r="A5694">
            <v>36788</v>
          </cell>
          <cell r="B5694">
            <v>0.85360000000000003</v>
          </cell>
        </row>
        <row r="5695">
          <cell r="A5695">
            <v>36787</v>
          </cell>
          <cell r="B5695">
            <v>0.85250000000000004</v>
          </cell>
        </row>
        <row r="5696">
          <cell r="A5696">
            <v>36786</v>
          </cell>
          <cell r="B5696">
            <v>0.85250000000000004</v>
          </cell>
        </row>
        <row r="5697">
          <cell r="A5697">
            <v>36785</v>
          </cell>
          <cell r="B5697">
            <v>0.85370000000000001</v>
          </cell>
        </row>
        <row r="5698">
          <cell r="A5698">
            <v>36784</v>
          </cell>
          <cell r="B5698">
            <v>0.86539999999999995</v>
          </cell>
        </row>
        <row r="5699">
          <cell r="A5699">
            <v>36783</v>
          </cell>
          <cell r="B5699">
            <v>0.85860000000000003</v>
          </cell>
        </row>
        <row r="5700">
          <cell r="A5700">
            <v>36782</v>
          </cell>
          <cell r="B5700">
            <v>0.86219999999999997</v>
          </cell>
        </row>
        <row r="5701">
          <cell r="A5701">
            <v>36781</v>
          </cell>
          <cell r="B5701">
            <v>0.85919999999999996</v>
          </cell>
        </row>
        <row r="5702">
          <cell r="A5702">
            <v>36780</v>
          </cell>
          <cell r="B5702">
            <v>0.86660000000000004</v>
          </cell>
        </row>
        <row r="5703">
          <cell r="A5703">
            <v>36779</v>
          </cell>
          <cell r="B5703">
            <v>0.86660000000000004</v>
          </cell>
        </row>
        <row r="5704">
          <cell r="A5704">
            <v>36778</v>
          </cell>
          <cell r="B5704">
            <v>0.86909999999999998</v>
          </cell>
        </row>
        <row r="5705">
          <cell r="A5705">
            <v>36777</v>
          </cell>
          <cell r="B5705">
            <v>0.87209999999999999</v>
          </cell>
        </row>
        <row r="5706">
          <cell r="A5706">
            <v>36776</v>
          </cell>
          <cell r="B5706">
            <v>0.87050000000000005</v>
          </cell>
        </row>
        <row r="5707">
          <cell r="A5707">
            <v>36775</v>
          </cell>
          <cell r="B5707">
            <v>0.89029999999999998</v>
          </cell>
        </row>
        <row r="5708">
          <cell r="A5708">
            <v>36774</v>
          </cell>
          <cell r="B5708">
            <v>0.89810000000000001</v>
          </cell>
        </row>
        <row r="5709">
          <cell r="A5709">
            <v>36773</v>
          </cell>
          <cell r="B5709">
            <v>0.89949999999999997</v>
          </cell>
        </row>
        <row r="5710">
          <cell r="A5710">
            <v>36772</v>
          </cell>
          <cell r="B5710">
            <v>0.90249999999999997</v>
          </cell>
        </row>
        <row r="5711">
          <cell r="A5711">
            <v>36771</v>
          </cell>
          <cell r="B5711">
            <v>0.89990000000000003</v>
          </cell>
        </row>
        <row r="5712">
          <cell r="A5712">
            <v>36770</v>
          </cell>
          <cell r="B5712">
            <v>0.88780000000000003</v>
          </cell>
        </row>
        <row r="5713">
          <cell r="A5713">
            <v>36769</v>
          </cell>
          <cell r="B5713">
            <v>0.8931</v>
          </cell>
        </row>
        <row r="5714">
          <cell r="A5714">
            <v>36768</v>
          </cell>
          <cell r="B5714">
            <v>0.89219999999999999</v>
          </cell>
        </row>
        <row r="5715">
          <cell r="A5715">
            <v>36767</v>
          </cell>
          <cell r="B5715">
            <v>0.90049999999999997</v>
          </cell>
        </row>
        <row r="5716">
          <cell r="A5716">
            <v>36766</v>
          </cell>
          <cell r="B5716">
            <v>0.90210000000000001</v>
          </cell>
        </row>
        <row r="5717">
          <cell r="A5717">
            <v>36765</v>
          </cell>
          <cell r="B5717">
            <v>0.90300000000000002</v>
          </cell>
        </row>
        <row r="5718">
          <cell r="A5718">
            <v>36764</v>
          </cell>
          <cell r="B5718">
            <v>0.90149999999999997</v>
          </cell>
        </row>
        <row r="5719">
          <cell r="A5719">
            <v>36763</v>
          </cell>
          <cell r="B5719">
            <v>0.90269999999999995</v>
          </cell>
        </row>
        <row r="5720">
          <cell r="A5720">
            <v>36762</v>
          </cell>
          <cell r="B5720">
            <v>0.89949999999999997</v>
          </cell>
        </row>
        <row r="5721">
          <cell r="A5721">
            <v>36761</v>
          </cell>
          <cell r="B5721">
            <v>0.89690000000000003</v>
          </cell>
        </row>
        <row r="5722">
          <cell r="A5722">
            <v>36760</v>
          </cell>
          <cell r="B5722">
            <v>0.90129999999999999</v>
          </cell>
        </row>
        <row r="5723">
          <cell r="A5723">
            <v>36759</v>
          </cell>
          <cell r="B5723">
            <v>0.90690000000000004</v>
          </cell>
        </row>
        <row r="5724">
          <cell r="A5724">
            <v>36758</v>
          </cell>
          <cell r="B5724">
            <v>0.90690000000000004</v>
          </cell>
        </row>
        <row r="5725">
          <cell r="A5725">
            <v>36757</v>
          </cell>
          <cell r="B5725">
            <v>0.90610000000000002</v>
          </cell>
        </row>
        <row r="5726">
          <cell r="A5726">
            <v>36756</v>
          </cell>
          <cell r="B5726">
            <v>0.91690000000000005</v>
          </cell>
        </row>
        <row r="5727">
          <cell r="A5727">
            <v>36755</v>
          </cell>
          <cell r="B5727">
            <v>0.91479999999999995</v>
          </cell>
        </row>
        <row r="5728">
          <cell r="A5728">
            <v>36754</v>
          </cell>
          <cell r="B5728">
            <v>0.91290000000000004</v>
          </cell>
        </row>
        <row r="5729">
          <cell r="A5729">
            <v>36753</v>
          </cell>
          <cell r="B5729">
            <v>0.90529999999999999</v>
          </cell>
        </row>
        <row r="5730">
          <cell r="A5730">
            <v>36752</v>
          </cell>
          <cell r="B5730">
            <v>0.90349999999999997</v>
          </cell>
        </row>
        <row r="5731">
          <cell r="A5731">
            <v>36751</v>
          </cell>
          <cell r="B5731">
            <v>0.90249999999999997</v>
          </cell>
        </row>
        <row r="5732">
          <cell r="A5732">
            <v>36750</v>
          </cell>
          <cell r="B5732">
            <v>0.90259999999999996</v>
          </cell>
        </row>
        <row r="5733">
          <cell r="A5733">
            <v>36749</v>
          </cell>
          <cell r="B5733">
            <v>0.90790000000000004</v>
          </cell>
        </row>
        <row r="5734">
          <cell r="A5734">
            <v>36748</v>
          </cell>
          <cell r="B5734">
            <v>0.89929999999999999</v>
          </cell>
        </row>
        <row r="5735">
          <cell r="A5735">
            <v>36747</v>
          </cell>
          <cell r="B5735">
            <v>0.90149999999999997</v>
          </cell>
        </row>
        <row r="5736">
          <cell r="A5736">
            <v>36746</v>
          </cell>
          <cell r="B5736">
            <v>0.9083</v>
          </cell>
        </row>
        <row r="5737">
          <cell r="A5737">
            <v>36745</v>
          </cell>
          <cell r="B5737">
            <v>0.90739999999999998</v>
          </cell>
        </row>
        <row r="5738">
          <cell r="A5738">
            <v>36744</v>
          </cell>
          <cell r="B5738">
            <v>0.90700000000000003</v>
          </cell>
        </row>
        <row r="5739">
          <cell r="A5739">
            <v>36743</v>
          </cell>
          <cell r="B5739">
            <v>0.90720000000000001</v>
          </cell>
        </row>
        <row r="5740">
          <cell r="A5740">
            <v>36742</v>
          </cell>
          <cell r="B5740">
            <v>0.90620000000000001</v>
          </cell>
        </row>
        <row r="5741">
          <cell r="A5741">
            <v>36741</v>
          </cell>
          <cell r="B5741">
            <v>0.9133</v>
          </cell>
        </row>
        <row r="5742">
          <cell r="A5742">
            <v>36740</v>
          </cell>
          <cell r="B5742">
            <v>0.91390000000000005</v>
          </cell>
        </row>
        <row r="5743">
          <cell r="A5743">
            <v>36739</v>
          </cell>
          <cell r="B5743">
            <v>0.92700000000000005</v>
          </cell>
        </row>
        <row r="5744">
          <cell r="A5744">
            <v>36738</v>
          </cell>
          <cell r="B5744">
            <v>0.92349999999999999</v>
          </cell>
        </row>
        <row r="5745">
          <cell r="A5745">
            <v>36737</v>
          </cell>
          <cell r="B5745">
            <v>0.92320000000000002</v>
          </cell>
        </row>
        <row r="5746">
          <cell r="A5746">
            <v>36736</v>
          </cell>
          <cell r="B5746">
            <v>0.92330000000000001</v>
          </cell>
        </row>
        <row r="5747">
          <cell r="A5747">
            <v>36735</v>
          </cell>
          <cell r="B5747">
            <v>0.9325</v>
          </cell>
        </row>
        <row r="5748">
          <cell r="A5748">
            <v>36734</v>
          </cell>
          <cell r="B5748">
            <v>0.94179999999999997</v>
          </cell>
        </row>
        <row r="5749">
          <cell r="A5749">
            <v>36733</v>
          </cell>
          <cell r="B5749">
            <v>0.93799999999999994</v>
          </cell>
        </row>
        <row r="5750">
          <cell r="A5750">
            <v>36732</v>
          </cell>
          <cell r="B5750">
            <v>0.93269999999999997</v>
          </cell>
        </row>
        <row r="5751">
          <cell r="A5751">
            <v>36731</v>
          </cell>
          <cell r="B5751">
            <v>0.93659999999999999</v>
          </cell>
        </row>
        <row r="5752">
          <cell r="A5752">
            <v>36730</v>
          </cell>
          <cell r="B5752">
            <v>0.93579999999999997</v>
          </cell>
        </row>
        <row r="5753">
          <cell r="A5753">
            <v>36729</v>
          </cell>
          <cell r="B5753">
            <v>0.93700000000000006</v>
          </cell>
        </row>
        <row r="5754">
          <cell r="A5754">
            <v>36728</v>
          </cell>
          <cell r="B5754">
            <v>0.93289999999999995</v>
          </cell>
        </row>
        <row r="5755">
          <cell r="A5755">
            <v>36727</v>
          </cell>
          <cell r="B5755">
            <v>0.92420000000000002</v>
          </cell>
        </row>
        <row r="5756">
          <cell r="A5756">
            <v>36726</v>
          </cell>
          <cell r="B5756">
            <v>0.92579999999999996</v>
          </cell>
        </row>
        <row r="5757">
          <cell r="A5757">
            <v>36725</v>
          </cell>
          <cell r="B5757">
            <v>0.93600000000000005</v>
          </cell>
        </row>
        <row r="5758">
          <cell r="A5758">
            <v>36724</v>
          </cell>
          <cell r="B5758">
            <v>0.93810000000000004</v>
          </cell>
        </row>
        <row r="5759">
          <cell r="A5759">
            <v>36723</v>
          </cell>
          <cell r="B5759">
            <v>0.93740000000000001</v>
          </cell>
        </row>
        <row r="5760">
          <cell r="A5760">
            <v>36722</v>
          </cell>
          <cell r="B5760">
            <v>0.9375</v>
          </cell>
        </row>
        <row r="5761">
          <cell r="A5761">
            <v>36721</v>
          </cell>
          <cell r="B5761">
            <v>0.93710000000000004</v>
          </cell>
        </row>
        <row r="5762">
          <cell r="A5762">
            <v>36720</v>
          </cell>
          <cell r="B5762">
            <v>0.94210000000000005</v>
          </cell>
        </row>
        <row r="5763">
          <cell r="A5763">
            <v>36719</v>
          </cell>
          <cell r="B5763">
            <v>0.9526</v>
          </cell>
        </row>
        <row r="5764">
          <cell r="A5764">
            <v>36718</v>
          </cell>
          <cell r="B5764">
            <v>0.95520000000000005</v>
          </cell>
        </row>
        <row r="5765">
          <cell r="A5765">
            <v>36717</v>
          </cell>
          <cell r="B5765">
            <v>0.94740000000000002</v>
          </cell>
        </row>
        <row r="5766">
          <cell r="A5766">
            <v>36716</v>
          </cell>
          <cell r="B5766">
            <v>0.94879999999999998</v>
          </cell>
        </row>
        <row r="5767">
          <cell r="A5767">
            <v>36715</v>
          </cell>
          <cell r="B5767">
            <v>0.94699999999999995</v>
          </cell>
        </row>
        <row r="5768">
          <cell r="A5768">
            <v>36714</v>
          </cell>
          <cell r="B5768">
            <v>0.95069999999999999</v>
          </cell>
        </row>
        <row r="5769">
          <cell r="A5769">
            <v>36713</v>
          </cell>
          <cell r="B5769">
            <v>0.95250000000000001</v>
          </cell>
        </row>
        <row r="5770">
          <cell r="A5770">
            <v>36712</v>
          </cell>
          <cell r="B5770">
            <v>0.95140000000000002</v>
          </cell>
        </row>
        <row r="5771">
          <cell r="A5771">
            <v>36711</v>
          </cell>
          <cell r="B5771">
            <v>0.95069999999999999</v>
          </cell>
        </row>
        <row r="5772">
          <cell r="A5772">
            <v>36710</v>
          </cell>
          <cell r="B5772">
            <v>0.95179999999999998</v>
          </cell>
        </row>
        <row r="5773">
          <cell r="A5773">
            <v>36709</v>
          </cell>
          <cell r="B5773">
            <v>0.95320000000000005</v>
          </cell>
        </row>
        <row r="5774">
          <cell r="A5774">
            <v>36708</v>
          </cell>
          <cell r="B5774">
            <v>0.95320000000000005</v>
          </cell>
        </row>
        <row r="5775">
          <cell r="A5775">
            <v>36707</v>
          </cell>
          <cell r="B5775">
            <v>0.95130000000000003</v>
          </cell>
        </row>
        <row r="5776">
          <cell r="A5776">
            <v>36706</v>
          </cell>
          <cell r="B5776">
            <v>0.9425</v>
          </cell>
        </row>
        <row r="5777">
          <cell r="A5777">
            <v>36705</v>
          </cell>
          <cell r="B5777">
            <v>0.94579999999999997</v>
          </cell>
        </row>
        <row r="5778">
          <cell r="A5778">
            <v>36704</v>
          </cell>
          <cell r="B5778">
            <v>0.93669999999999998</v>
          </cell>
        </row>
        <row r="5779">
          <cell r="A5779">
            <v>36703</v>
          </cell>
          <cell r="B5779">
            <v>0.93610000000000004</v>
          </cell>
        </row>
        <row r="5780">
          <cell r="A5780">
            <v>36702</v>
          </cell>
          <cell r="B5780">
            <v>0.93589999999999995</v>
          </cell>
        </row>
        <row r="5781">
          <cell r="A5781">
            <v>36701</v>
          </cell>
          <cell r="B5781">
            <v>0.93600000000000005</v>
          </cell>
        </row>
        <row r="5782">
          <cell r="A5782">
            <v>36700</v>
          </cell>
          <cell r="B5782">
            <v>0.93700000000000006</v>
          </cell>
        </row>
        <row r="5783">
          <cell r="A5783">
            <v>36699</v>
          </cell>
          <cell r="B5783">
            <v>0.9456</v>
          </cell>
        </row>
        <row r="5784">
          <cell r="A5784">
            <v>36698</v>
          </cell>
          <cell r="B5784">
            <v>0.95640000000000003</v>
          </cell>
        </row>
        <row r="5785">
          <cell r="A5785">
            <v>36697</v>
          </cell>
          <cell r="B5785">
            <v>0.95740000000000003</v>
          </cell>
        </row>
        <row r="5786">
          <cell r="A5786">
            <v>36696</v>
          </cell>
          <cell r="B5786">
            <v>0.96350000000000002</v>
          </cell>
        </row>
        <row r="5787">
          <cell r="A5787">
            <v>36695</v>
          </cell>
          <cell r="B5787">
            <v>0.96489999999999998</v>
          </cell>
        </row>
        <row r="5788">
          <cell r="A5788">
            <v>36694</v>
          </cell>
          <cell r="B5788">
            <v>0.96560000000000001</v>
          </cell>
        </row>
        <row r="5789">
          <cell r="A5789">
            <v>36693</v>
          </cell>
          <cell r="B5789">
            <v>0.9536</v>
          </cell>
        </row>
        <row r="5790">
          <cell r="A5790">
            <v>36692</v>
          </cell>
          <cell r="B5790">
            <v>0.95760000000000001</v>
          </cell>
        </row>
        <row r="5791">
          <cell r="A5791">
            <v>36691</v>
          </cell>
          <cell r="B5791">
            <v>0.96040000000000003</v>
          </cell>
        </row>
        <row r="5792">
          <cell r="A5792">
            <v>36690</v>
          </cell>
          <cell r="B5792">
            <v>0.95269999999999999</v>
          </cell>
        </row>
        <row r="5793">
          <cell r="A5793">
            <v>36689</v>
          </cell>
          <cell r="B5793">
            <v>0.95299999999999996</v>
          </cell>
        </row>
        <row r="5794">
          <cell r="A5794">
            <v>36688</v>
          </cell>
          <cell r="B5794">
            <v>0.95320000000000005</v>
          </cell>
        </row>
        <row r="5795">
          <cell r="A5795">
            <v>36687</v>
          </cell>
          <cell r="B5795">
            <v>0.95279999999999998</v>
          </cell>
        </row>
        <row r="5796">
          <cell r="A5796">
            <v>36686</v>
          </cell>
          <cell r="B5796">
            <v>0.95640000000000003</v>
          </cell>
        </row>
        <row r="5797">
          <cell r="A5797">
            <v>36685</v>
          </cell>
          <cell r="B5797">
            <v>0.96150000000000002</v>
          </cell>
        </row>
        <row r="5798">
          <cell r="A5798">
            <v>36684</v>
          </cell>
          <cell r="B5798">
            <v>0.95379999999999998</v>
          </cell>
        </row>
        <row r="5799">
          <cell r="A5799">
            <v>36683</v>
          </cell>
          <cell r="B5799">
            <v>0.94789999999999996</v>
          </cell>
        </row>
        <row r="5800">
          <cell r="A5800">
            <v>36682</v>
          </cell>
          <cell r="B5800">
            <v>0.94579999999999997</v>
          </cell>
        </row>
        <row r="5801">
          <cell r="A5801">
            <v>36681</v>
          </cell>
          <cell r="B5801">
            <v>0.94669999999999999</v>
          </cell>
        </row>
        <row r="5802">
          <cell r="A5802">
            <v>36680</v>
          </cell>
          <cell r="B5802">
            <v>0.94359999999999999</v>
          </cell>
        </row>
        <row r="5803">
          <cell r="A5803">
            <v>36679</v>
          </cell>
          <cell r="B5803">
            <v>0.93140000000000001</v>
          </cell>
        </row>
        <row r="5804">
          <cell r="A5804">
            <v>36678</v>
          </cell>
          <cell r="B5804">
            <v>0.93720000000000003</v>
          </cell>
        </row>
        <row r="5805">
          <cell r="A5805">
            <v>36677</v>
          </cell>
          <cell r="B5805">
            <v>0.92949999999999999</v>
          </cell>
        </row>
        <row r="5806">
          <cell r="A5806">
            <v>36676</v>
          </cell>
          <cell r="B5806">
            <v>0.92659999999999998</v>
          </cell>
        </row>
        <row r="5807">
          <cell r="A5807">
            <v>36675</v>
          </cell>
          <cell r="B5807">
            <v>0.93730000000000002</v>
          </cell>
        </row>
        <row r="5808">
          <cell r="A5808">
            <v>36674</v>
          </cell>
          <cell r="B5808">
            <v>0.93489999999999995</v>
          </cell>
        </row>
        <row r="5809">
          <cell r="A5809">
            <v>36673</v>
          </cell>
          <cell r="B5809">
            <v>0.93079999999999996</v>
          </cell>
        </row>
        <row r="5810">
          <cell r="A5810">
            <v>36672</v>
          </cell>
          <cell r="B5810">
            <v>0.91180000000000005</v>
          </cell>
        </row>
        <row r="5811">
          <cell r="A5811">
            <v>36671</v>
          </cell>
          <cell r="B5811">
            <v>0.90529999999999999</v>
          </cell>
        </row>
        <row r="5812">
          <cell r="A5812">
            <v>36670</v>
          </cell>
          <cell r="B5812">
            <v>0.90649999999999997</v>
          </cell>
        </row>
        <row r="5813">
          <cell r="A5813">
            <v>36669</v>
          </cell>
          <cell r="B5813">
            <v>0.90259999999999996</v>
          </cell>
        </row>
        <row r="5814">
          <cell r="A5814">
            <v>36668</v>
          </cell>
          <cell r="B5814">
            <v>0.89610000000000001</v>
          </cell>
        </row>
        <row r="5815">
          <cell r="A5815">
            <v>36667</v>
          </cell>
          <cell r="B5815">
            <v>0.89680000000000004</v>
          </cell>
        </row>
        <row r="5816">
          <cell r="A5816">
            <v>36666</v>
          </cell>
          <cell r="B5816">
            <v>0.89880000000000004</v>
          </cell>
        </row>
        <row r="5817">
          <cell r="A5817">
            <v>36665</v>
          </cell>
          <cell r="B5817">
            <v>0.89349999999999996</v>
          </cell>
        </row>
        <row r="5818">
          <cell r="A5818">
            <v>36664</v>
          </cell>
          <cell r="B5818">
            <v>0.89419999999999999</v>
          </cell>
        </row>
        <row r="5819">
          <cell r="A5819">
            <v>36663</v>
          </cell>
          <cell r="B5819">
            <v>0.90180000000000005</v>
          </cell>
        </row>
        <row r="5820">
          <cell r="A5820">
            <v>36662</v>
          </cell>
          <cell r="B5820">
            <v>0.91110000000000002</v>
          </cell>
        </row>
        <row r="5821">
          <cell r="A5821">
            <v>36661</v>
          </cell>
          <cell r="B5821">
            <v>0.91890000000000005</v>
          </cell>
        </row>
        <row r="5822">
          <cell r="A5822">
            <v>36660</v>
          </cell>
          <cell r="B5822">
            <v>0.9194</v>
          </cell>
        </row>
        <row r="5823">
          <cell r="A5823">
            <v>36659</v>
          </cell>
          <cell r="B5823">
            <v>0.91900000000000004</v>
          </cell>
        </row>
        <row r="5824">
          <cell r="A5824">
            <v>36658</v>
          </cell>
          <cell r="B5824">
            <v>0.90129999999999999</v>
          </cell>
        </row>
        <row r="5825">
          <cell r="A5825">
            <v>36657</v>
          </cell>
          <cell r="B5825">
            <v>0.90659999999999996</v>
          </cell>
        </row>
        <row r="5826">
          <cell r="A5826">
            <v>36656</v>
          </cell>
          <cell r="B5826">
            <v>0.90720000000000001</v>
          </cell>
        </row>
        <row r="5827">
          <cell r="A5827">
            <v>36655</v>
          </cell>
          <cell r="B5827">
            <v>0.89829999999999999</v>
          </cell>
        </row>
        <row r="5828">
          <cell r="A5828">
            <v>36654</v>
          </cell>
          <cell r="B5828">
            <v>0.89690000000000003</v>
          </cell>
        </row>
        <row r="5829">
          <cell r="A5829">
            <v>36653</v>
          </cell>
          <cell r="B5829">
            <v>0.89729999999999999</v>
          </cell>
        </row>
        <row r="5830">
          <cell r="A5830">
            <v>36652</v>
          </cell>
          <cell r="B5830">
            <v>0.89759999999999995</v>
          </cell>
        </row>
        <row r="5831">
          <cell r="A5831">
            <v>36651</v>
          </cell>
          <cell r="B5831">
            <v>0.89019999999999999</v>
          </cell>
        </row>
        <row r="5832">
          <cell r="A5832">
            <v>36650</v>
          </cell>
          <cell r="B5832">
            <v>0.89490000000000003</v>
          </cell>
        </row>
        <row r="5833">
          <cell r="A5833">
            <v>36649</v>
          </cell>
          <cell r="B5833">
            <v>0.90839999999999999</v>
          </cell>
        </row>
        <row r="5834">
          <cell r="A5834">
            <v>36648</v>
          </cell>
          <cell r="B5834">
            <v>0.91549999999999998</v>
          </cell>
        </row>
        <row r="5835">
          <cell r="A5835">
            <v>36647</v>
          </cell>
          <cell r="B5835">
            <v>0.91120000000000001</v>
          </cell>
        </row>
        <row r="5836">
          <cell r="A5836">
            <v>36646</v>
          </cell>
          <cell r="B5836">
            <v>0.91169999999999995</v>
          </cell>
        </row>
        <row r="5837">
          <cell r="A5837">
            <v>36645</v>
          </cell>
          <cell r="B5837">
            <v>0.91110000000000002</v>
          </cell>
        </row>
        <row r="5838">
          <cell r="A5838">
            <v>36644</v>
          </cell>
          <cell r="B5838">
            <v>0.9093</v>
          </cell>
        </row>
        <row r="5839">
          <cell r="A5839">
            <v>36643</v>
          </cell>
          <cell r="B5839">
            <v>0.92349999999999999</v>
          </cell>
        </row>
        <row r="5840">
          <cell r="A5840">
            <v>36642</v>
          </cell>
          <cell r="B5840">
            <v>0.92079999999999995</v>
          </cell>
        </row>
        <row r="5841">
          <cell r="A5841">
            <v>36641</v>
          </cell>
          <cell r="B5841">
            <v>0.93830000000000002</v>
          </cell>
        </row>
        <row r="5842">
          <cell r="A5842">
            <v>36640</v>
          </cell>
          <cell r="B5842">
            <v>0.94010000000000005</v>
          </cell>
        </row>
        <row r="5843">
          <cell r="A5843">
            <v>36639</v>
          </cell>
          <cell r="B5843">
            <v>0.93910000000000005</v>
          </cell>
        </row>
        <row r="5844">
          <cell r="A5844">
            <v>36638</v>
          </cell>
          <cell r="B5844">
            <v>0.93820000000000003</v>
          </cell>
        </row>
        <row r="5845">
          <cell r="A5845">
            <v>36637</v>
          </cell>
          <cell r="B5845">
            <v>0.93840000000000001</v>
          </cell>
        </row>
        <row r="5846">
          <cell r="A5846">
            <v>36636</v>
          </cell>
          <cell r="B5846">
            <v>0.94059999999999999</v>
          </cell>
        </row>
        <row r="5847">
          <cell r="A5847">
            <v>36635</v>
          </cell>
          <cell r="B5847">
            <v>0.94669999999999999</v>
          </cell>
        </row>
        <row r="5848">
          <cell r="A5848">
            <v>36634</v>
          </cell>
          <cell r="B5848">
            <v>0.95230000000000004</v>
          </cell>
        </row>
        <row r="5849">
          <cell r="A5849">
            <v>36633</v>
          </cell>
          <cell r="B5849">
            <v>0.96130000000000004</v>
          </cell>
        </row>
        <row r="5850">
          <cell r="A5850">
            <v>36632</v>
          </cell>
          <cell r="B5850">
            <v>0.96099999999999997</v>
          </cell>
        </row>
        <row r="5851">
          <cell r="A5851">
            <v>36631</v>
          </cell>
          <cell r="B5851">
            <v>0.96050000000000002</v>
          </cell>
        </row>
        <row r="5852">
          <cell r="A5852">
            <v>36630</v>
          </cell>
          <cell r="B5852">
            <v>0.95440000000000003</v>
          </cell>
        </row>
        <row r="5853">
          <cell r="A5853">
            <v>36629</v>
          </cell>
          <cell r="B5853">
            <v>0.95799999999999996</v>
          </cell>
        </row>
        <row r="5854">
          <cell r="A5854">
            <v>36628</v>
          </cell>
          <cell r="B5854">
            <v>0.95889999999999997</v>
          </cell>
        </row>
        <row r="5855">
          <cell r="A5855">
            <v>36627</v>
          </cell>
          <cell r="B5855">
            <v>0.96209999999999996</v>
          </cell>
        </row>
        <row r="5856">
          <cell r="A5856">
            <v>36626</v>
          </cell>
          <cell r="B5856">
            <v>0.95509999999999995</v>
          </cell>
        </row>
        <row r="5857">
          <cell r="A5857">
            <v>36625</v>
          </cell>
          <cell r="B5857">
            <v>0.95430000000000004</v>
          </cell>
        </row>
        <row r="5858">
          <cell r="A5858">
            <v>36624</v>
          </cell>
          <cell r="B5858">
            <v>0.95430000000000004</v>
          </cell>
        </row>
        <row r="5859">
          <cell r="A5859">
            <v>36623</v>
          </cell>
          <cell r="B5859">
            <v>0.95820000000000005</v>
          </cell>
        </row>
        <row r="5860">
          <cell r="A5860">
            <v>36622</v>
          </cell>
          <cell r="B5860">
            <v>0.96350000000000002</v>
          </cell>
        </row>
        <row r="5861">
          <cell r="A5861">
            <v>36621</v>
          </cell>
          <cell r="B5861">
            <v>0.96189999999999998</v>
          </cell>
        </row>
        <row r="5862">
          <cell r="A5862">
            <v>36620</v>
          </cell>
          <cell r="B5862">
            <v>0.95740000000000003</v>
          </cell>
        </row>
        <row r="5863">
          <cell r="A5863">
            <v>36619</v>
          </cell>
          <cell r="B5863">
            <v>0.9556</v>
          </cell>
        </row>
        <row r="5864">
          <cell r="A5864">
            <v>36618</v>
          </cell>
          <cell r="B5864">
            <v>0.95520000000000005</v>
          </cell>
        </row>
        <row r="5865">
          <cell r="A5865">
            <v>36617</v>
          </cell>
          <cell r="B5865">
            <v>0.95489999999999997</v>
          </cell>
        </row>
        <row r="5866">
          <cell r="A5866">
            <v>36616</v>
          </cell>
          <cell r="B5866">
            <v>0.96099999999999997</v>
          </cell>
        </row>
        <row r="5867">
          <cell r="A5867">
            <v>36615</v>
          </cell>
          <cell r="B5867">
            <v>0.95040000000000002</v>
          </cell>
        </row>
        <row r="5868">
          <cell r="A5868">
            <v>36614</v>
          </cell>
          <cell r="B5868">
            <v>0.96120000000000005</v>
          </cell>
        </row>
        <row r="5869">
          <cell r="A5869">
            <v>36613</v>
          </cell>
          <cell r="B5869">
            <v>0.96530000000000005</v>
          </cell>
        </row>
        <row r="5870">
          <cell r="A5870">
            <v>36612</v>
          </cell>
          <cell r="B5870">
            <v>0.9768</v>
          </cell>
        </row>
        <row r="5871">
          <cell r="A5871">
            <v>36611</v>
          </cell>
          <cell r="B5871">
            <v>0.97699999999999998</v>
          </cell>
        </row>
        <row r="5872">
          <cell r="A5872">
            <v>36610</v>
          </cell>
          <cell r="B5872">
            <v>0.97699999999999998</v>
          </cell>
        </row>
        <row r="5873">
          <cell r="A5873">
            <v>36609</v>
          </cell>
          <cell r="B5873">
            <v>0.97130000000000005</v>
          </cell>
        </row>
        <row r="5874">
          <cell r="A5874">
            <v>36608</v>
          </cell>
          <cell r="B5874">
            <v>0.96040000000000003</v>
          </cell>
        </row>
        <row r="5875">
          <cell r="A5875">
            <v>36607</v>
          </cell>
          <cell r="B5875">
            <v>0.96430000000000005</v>
          </cell>
        </row>
        <row r="5876">
          <cell r="A5876">
            <v>36606</v>
          </cell>
          <cell r="B5876">
            <v>0.97309999999999997</v>
          </cell>
        </row>
        <row r="5877">
          <cell r="A5877">
            <v>36605</v>
          </cell>
          <cell r="B5877">
            <v>0.97240000000000004</v>
          </cell>
        </row>
        <row r="5878">
          <cell r="A5878">
            <v>36604</v>
          </cell>
          <cell r="B5878">
            <v>0.97160000000000002</v>
          </cell>
        </row>
        <row r="5879">
          <cell r="A5879">
            <v>36603</v>
          </cell>
          <cell r="B5879">
            <v>0.97160000000000002</v>
          </cell>
        </row>
        <row r="5880">
          <cell r="A5880">
            <v>36602</v>
          </cell>
          <cell r="B5880">
            <v>0.97130000000000005</v>
          </cell>
        </row>
        <row r="5881">
          <cell r="A5881">
            <v>36601</v>
          </cell>
          <cell r="B5881">
            <v>0.96789999999999998</v>
          </cell>
        </row>
        <row r="5882">
          <cell r="A5882">
            <v>36600</v>
          </cell>
          <cell r="B5882">
            <v>0.96750000000000003</v>
          </cell>
        </row>
        <row r="5883">
          <cell r="A5883">
            <v>36599</v>
          </cell>
          <cell r="B5883">
            <v>0.96409999999999996</v>
          </cell>
        </row>
        <row r="5884">
          <cell r="A5884">
            <v>36598</v>
          </cell>
          <cell r="B5884">
            <v>0.96230000000000004</v>
          </cell>
        </row>
        <row r="5885">
          <cell r="A5885">
            <v>36597</v>
          </cell>
          <cell r="B5885">
            <v>0.9637</v>
          </cell>
        </row>
        <row r="5886">
          <cell r="A5886">
            <v>36596</v>
          </cell>
          <cell r="B5886">
            <v>0.9637</v>
          </cell>
        </row>
        <row r="5887">
          <cell r="A5887">
            <v>36595</v>
          </cell>
          <cell r="B5887">
            <v>0.96619999999999995</v>
          </cell>
        </row>
        <row r="5888">
          <cell r="A5888">
            <v>36594</v>
          </cell>
          <cell r="B5888">
            <v>0.96089999999999998</v>
          </cell>
        </row>
        <row r="5889">
          <cell r="A5889">
            <v>36593</v>
          </cell>
          <cell r="B5889">
            <v>0.95909999999999995</v>
          </cell>
        </row>
        <row r="5890">
          <cell r="A5890">
            <v>36592</v>
          </cell>
          <cell r="B5890">
            <v>0.9587</v>
          </cell>
        </row>
        <row r="5891">
          <cell r="A5891">
            <v>36591</v>
          </cell>
          <cell r="B5891">
            <v>0.95809999999999995</v>
          </cell>
        </row>
        <row r="5892">
          <cell r="A5892">
            <v>36590</v>
          </cell>
          <cell r="B5892">
            <v>0.96040000000000003</v>
          </cell>
        </row>
        <row r="5893">
          <cell r="A5893">
            <v>36589</v>
          </cell>
          <cell r="B5893">
            <v>0.95930000000000004</v>
          </cell>
        </row>
        <row r="5894">
          <cell r="A5894">
            <v>36588</v>
          </cell>
          <cell r="B5894">
            <v>0.96440000000000003</v>
          </cell>
        </row>
        <row r="5895">
          <cell r="A5895">
            <v>36587</v>
          </cell>
          <cell r="B5895">
            <v>0.97270000000000001</v>
          </cell>
        </row>
        <row r="5896">
          <cell r="A5896">
            <v>36586</v>
          </cell>
          <cell r="B5896">
            <v>0.96479999999999999</v>
          </cell>
        </row>
        <row r="5897">
          <cell r="A5897">
            <v>36585</v>
          </cell>
          <cell r="B5897">
            <v>0.9718</v>
          </cell>
        </row>
        <row r="5898">
          <cell r="A5898">
            <v>36584</v>
          </cell>
          <cell r="B5898">
            <v>0.97440000000000004</v>
          </cell>
        </row>
        <row r="5899">
          <cell r="A5899">
            <v>36583</v>
          </cell>
          <cell r="B5899">
            <v>0.97440000000000004</v>
          </cell>
        </row>
        <row r="5900">
          <cell r="A5900">
            <v>36582</v>
          </cell>
          <cell r="B5900">
            <v>0.97440000000000004</v>
          </cell>
        </row>
        <row r="5901">
          <cell r="A5901">
            <v>36581</v>
          </cell>
          <cell r="B5901">
            <v>0.99280000000000002</v>
          </cell>
        </row>
        <row r="5902">
          <cell r="A5902">
            <v>36580</v>
          </cell>
          <cell r="B5902">
            <v>1.0028999999999999</v>
          </cell>
        </row>
        <row r="5903">
          <cell r="A5903">
            <v>36579</v>
          </cell>
          <cell r="B5903">
            <v>1.0031000000000001</v>
          </cell>
        </row>
        <row r="5904">
          <cell r="A5904">
            <v>36578</v>
          </cell>
          <cell r="B5904">
            <v>0.98719999999999997</v>
          </cell>
        </row>
        <row r="5905">
          <cell r="A5905">
            <v>36577</v>
          </cell>
          <cell r="B5905">
            <v>0.98470000000000002</v>
          </cell>
        </row>
        <row r="5906">
          <cell r="A5906">
            <v>36576</v>
          </cell>
          <cell r="B5906">
            <v>0.98560000000000003</v>
          </cell>
        </row>
        <row r="5907">
          <cell r="A5907">
            <v>36575</v>
          </cell>
          <cell r="B5907">
            <v>0.98509999999999998</v>
          </cell>
        </row>
        <row r="5908">
          <cell r="A5908">
            <v>36574</v>
          </cell>
          <cell r="B5908">
            <v>0.98770000000000002</v>
          </cell>
        </row>
        <row r="5909">
          <cell r="A5909">
            <v>36573</v>
          </cell>
          <cell r="B5909">
            <v>0.98599999999999999</v>
          </cell>
        </row>
        <row r="5910">
          <cell r="A5910">
            <v>36572</v>
          </cell>
          <cell r="B5910">
            <v>0.98129999999999995</v>
          </cell>
        </row>
        <row r="5911">
          <cell r="A5911">
            <v>36571</v>
          </cell>
          <cell r="B5911">
            <v>0.97960000000000003</v>
          </cell>
        </row>
        <row r="5912">
          <cell r="A5912">
            <v>36570</v>
          </cell>
          <cell r="B5912">
            <v>0.98619999999999997</v>
          </cell>
        </row>
        <row r="5913">
          <cell r="A5913">
            <v>36569</v>
          </cell>
          <cell r="B5913">
            <v>0.9879</v>
          </cell>
        </row>
        <row r="5914">
          <cell r="A5914">
            <v>36568</v>
          </cell>
          <cell r="B5914">
            <v>0.9879</v>
          </cell>
        </row>
        <row r="5915">
          <cell r="A5915">
            <v>36567</v>
          </cell>
          <cell r="B5915">
            <v>0.98450000000000004</v>
          </cell>
        </row>
        <row r="5916">
          <cell r="A5916">
            <v>36566</v>
          </cell>
          <cell r="B5916">
            <v>0.99299999999999999</v>
          </cell>
        </row>
        <row r="5917">
          <cell r="A5917">
            <v>36565</v>
          </cell>
          <cell r="B5917">
            <v>0.98619999999999997</v>
          </cell>
        </row>
        <row r="5918">
          <cell r="A5918">
            <v>36564</v>
          </cell>
          <cell r="B5918">
            <v>0.98</v>
          </cell>
        </row>
        <row r="5919">
          <cell r="A5919">
            <v>36563</v>
          </cell>
          <cell r="B5919">
            <v>0.9839</v>
          </cell>
        </row>
        <row r="5920">
          <cell r="A5920">
            <v>36562</v>
          </cell>
          <cell r="B5920">
            <v>0.98380000000000001</v>
          </cell>
        </row>
        <row r="5921">
          <cell r="A5921">
            <v>36561</v>
          </cell>
          <cell r="B5921">
            <v>0.98240000000000005</v>
          </cell>
        </row>
        <row r="5922">
          <cell r="A5922">
            <v>36560</v>
          </cell>
          <cell r="B5922">
            <v>0.99019999999999997</v>
          </cell>
        </row>
        <row r="5923">
          <cell r="A5923">
            <v>36559</v>
          </cell>
          <cell r="B5923">
            <v>0.97599999999999998</v>
          </cell>
        </row>
        <row r="5924">
          <cell r="A5924">
            <v>36558</v>
          </cell>
          <cell r="B5924">
            <v>0.9718</v>
          </cell>
        </row>
        <row r="5925">
          <cell r="A5925">
            <v>36557</v>
          </cell>
          <cell r="B5925">
            <v>0.97009999999999996</v>
          </cell>
        </row>
        <row r="5926">
          <cell r="A5926">
            <v>36556</v>
          </cell>
          <cell r="B5926">
            <v>0.97699999999999998</v>
          </cell>
        </row>
        <row r="5927">
          <cell r="A5927">
            <v>36555</v>
          </cell>
          <cell r="B5927">
            <v>0.97699999999999998</v>
          </cell>
        </row>
        <row r="5928">
          <cell r="A5928">
            <v>36554</v>
          </cell>
          <cell r="B5928">
            <v>0.97629999999999995</v>
          </cell>
        </row>
        <row r="5929">
          <cell r="A5929">
            <v>36553</v>
          </cell>
          <cell r="B5929">
            <v>0.9879</v>
          </cell>
        </row>
        <row r="5930">
          <cell r="A5930">
            <v>36552</v>
          </cell>
          <cell r="B5930">
            <v>1.0016</v>
          </cell>
        </row>
        <row r="5931">
          <cell r="A5931">
            <v>36551</v>
          </cell>
          <cell r="B5931">
            <v>1.0011000000000001</v>
          </cell>
        </row>
        <row r="5932">
          <cell r="A5932">
            <v>36550</v>
          </cell>
          <cell r="B5932">
            <v>1.0063</v>
          </cell>
        </row>
        <row r="5933">
          <cell r="A5933">
            <v>36549</v>
          </cell>
          <cell r="B5933">
            <v>1.0088999999999999</v>
          </cell>
        </row>
        <row r="5934">
          <cell r="A5934">
            <v>36548</v>
          </cell>
          <cell r="B5934">
            <v>1.0088999999999999</v>
          </cell>
        </row>
        <row r="5935">
          <cell r="A5935">
            <v>36547</v>
          </cell>
          <cell r="B5935">
            <v>1.0088999999999999</v>
          </cell>
        </row>
        <row r="5936">
          <cell r="A5936">
            <v>36546</v>
          </cell>
          <cell r="B5936">
            <v>1.0172000000000001</v>
          </cell>
        </row>
        <row r="5937">
          <cell r="A5937">
            <v>36545</v>
          </cell>
          <cell r="B5937">
            <v>1.0122</v>
          </cell>
        </row>
        <row r="5938">
          <cell r="A5938">
            <v>36544</v>
          </cell>
          <cell r="B5938">
            <v>1.0129999999999999</v>
          </cell>
        </row>
        <row r="5939">
          <cell r="A5939">
            <v>36543</v>
          </cell>
          <cell r="B5939">
            <v>1.0112000000000001</v>
          </cell>
        </row>
        <row r="5940">
          <cell r="A5940">
            <v>36542</v>
          </cell>
          <cell r="B5940">
            <v>1.014</v>
          </cell>
        </row>
        <row r="5941">
          <cell r="A5941">
            <v>36541</v>
          </cell>
          <cell r="B5941">
            <v>1.0136000000000001</v>
          </cell>
        </row>
        <row r="5942">
          <cell r="A5942">
            <v>36540</v>
          </cell>
          <cell r="B5942">
            <v>1.0142</v>
          </cell>
        </row>
        <row r="5943">
          <cell r="A5943">
            <v>36539</v>
          </cell>
          <cell r="B5943">
            <v>1.0253000000000001</v>
          </cell>
        </row>
        <row r="5944">
          <cell r="A5944">
            <v>36538</v>
          </cell>
          <cell r="B5944">
            <v>1.0306</v>
          </cell>
        </row>
        <row r="5945">
          <cell r="A5945">
            <v>36537</v>
          </cell>
          <cell r="B5945">
            <v>1.0331999999999999</v>
          </cell>
        </row>
        <row r="5946">
          <cell r="A5946">
            <v>36536</v>
          </cell>
          <cell r="B5946">
            <v>1.0250999999999999</v>
          </cell>
        </row>
        <row r="5947">
          <cell r="A5947">
            <v>36535</v>
          </cell>
          <cell r="B5947">
            <v>1.0289999999999999</v>
          </cell>
        </row>
        <row r="5948">
          <cell r="A5948">
            <v>36534</v>
          </cell>
          <cell r="B5948">
            <v>1.0296000000000001</v>
          </cell>
        </row>
        <row r="5949">
          <cell r="A5949">
            <v>36533</v>
          </cell>
          <cell r="B5949">
            <v>1.0288999999999999</v>
          </cell>
        </row>
        <row r="5950">
          <cell r="A5950">
            <v>36532</v>
          </cell>
          <cell r="B5950">
            <v>1.0313000000000001</v>
          </cell>
        </row>
        <row r="5951">
          <cell r="A5951">
            <v>36531</v>
          </cell>
          <cell r="B5951">
            <v>1.0319</v>
          </cell>
        </row>
        <row r="5952">
          <cell r="A5952">
            <v>36530</v>
          </cell>
          <cell r="B5952">
            <v>1.0306</v>
          </cell>
        </row>
        <row r="5953">
          <cell r="A5953">
            <v>36529</v>
          </cell>
          <cell r="B5953">
            <v>1.0255000000000001</v>
          </cell>
        </row>
        <row r="5954">
          <cell r="A5954">
            <v>36528</v>
          </cell>
          <cell r="B5954">
            <v>1.0054000000000001</v>
          </cell>
        </row>
        <row r="5955">
          <cell r="A5955">
            <v>36527</v>
          </cell>
          <cell r="B5955">
            <v>1.0055000000000001</v>
          </cell>
        </row>
        <row r="5956">
          <cell r="A5956">
            <v>36526</v>
          </cell>
          <cell r="B5956">
            <v>1.0069999999999999</v>
          </cell>
        </row>
        <row r="5957">
          <cell r="A5957">
            <v>36525</v>
          </cell>
          <cell r="B5957">
            <v>1.0041</v>
          </cell>
        </row>
        <row r="5958">
          <cell r="A5958">
            <v>36524</v>
          </cell>
          <cell r="B5958">
            <v>1.0041</v>
          </cell>
        </row>
        <row r="5959">
          <cell r="A5959">
            <v>36523</v>
          </cell>
          <cell r="B5959">
            <v>1.0067999999999999</v>
          </cell>
        </row>
        <row r="5960">
          <cell r="A5960">
            <v>36522</v>
          </cell>
          <cell r="B5960">
            <v>1.0127999999999999</v>
          </cell>
        </row>
        <row r="5961">
          <cell r="A5961">
            <v>36521</v>
          </cell>
          <cell r="B5961">
            <v>1.0127999999999999</v>
          </cell>
        </row>
        <row r="5962">
          <cell r="A5962">
            <v>36520</v>
          </cell>
          <cell r="B5962">
            <v>1.0125</v>
          </cell>
        </row>
        <row r="5963">
          <cell r="A5963">
            <v>36519</v>
          </cell>
          <cell r="B5963">
            <v>1.0135000000000001</v>
          </cell>
        </row>
        <row r="5964">
          <cell r="A5964">
            <v>36518</v>
          </cell>
          <cell r="B5964">
            <v>1.0133000000000001</v>
          </cell>
        </row>
        <row r="5965">
          <cell r="A5965">
            <v>36517</v>
          </cell>
          <cell r="B5965">
            <v>1.0092000000000001</v>
          </cell>
        </row>
        <row r="5966">
          <cell r="A5966">
            <v>36516</v>
          </cell>
          <cell r="B5966">
            <v>1.008</v>
          </cell>
        </row>
        <row r="5967">
          <cell r="A5967">
            <v>36515</v>
          </cell>
          <cell r="B5967">
            <v>1.0095000000000001</v>
          </cell>
        </row>
        <row r="5968">
          <cell r="A5968">
            <v>36514</v>
          </cell>
          <cell r="B5968">
            <v>1.0082</v>
          </cell>
        </row>
        <row r="5969">
          <cell r="A5969">
            <v>36513</v>
          </cell>
          <cell r="B5969">
            <v>1.0081</v>
          </cell>
        </row>
        <row r="5970">
          <cell r="A5970">
            <v>36512</v>
          </cell>
          <cell r="B5970">
            <v>1.0075000000000001</v>
          </cell>
        </row>
        <row r="5971">
          <cell r="A5971">
            <v>36511</v>
          </cell>
          <cell r="B5971">
            <v>1.0216000000000001</v>
          </cell>
        </row>
        <row r="5972">
          <cell r="A5972">
            <v>36510</v>
          </cell>
          <cell r="B5972">
            <v>1.0144</v>
          </cell>
        </row>
        <row r="5973">
          <cell r="A5973">
            <v>36509</v>
          </cell>
          <cell r="B5973">
            <v>1.0035000000000001</v>
          </cell>
        </row>
        <row r="5974">
          <cell r="A5974">
            <v>36508</v>
          </cell>
          <cell r="B5974">
            <v>1.006</v>
          </cell>
        </row>
        <row r="5975">
          <cell r="A5975">
            <v>36507</v>
          </cell>
          <cell r="B5975">
            <v>1.0125</v>
          </cell>
        </row>
        <row r="5976">
          <cell r="A5976">
            <v>36506</v>
          </cell>
          <cell r="B5976">
            <v>1.0130999999999999</v>
          </cell>
        </row>
        <row r="5977">
          <cell r="A5977">
            <v>36505</v>
          </cell>
          <cell r="B5977">
            <v>1.0133000000000001</v>
          </cell>
        </row>
        <row r="5978">
          <cell r="A5978">
            <v>36504</v>
          </cell>
          <cell r="B5978">
            <v>1.0148999999999999</v>
          </cell>
        </row>
        <row r="5979">
          <cell r="A5979">
            <v>36503</v>
          </cell>
          <cell r="B5979">
            <v>1.0213000000000001</v>
          </cell>
        </row>
        <row r="5980">
          <cell r="A5980">
            <v>36502</v>
          </cell>
          <cell r="B5980">
            <v>1.0247999999999999</v>
          </cell>
        </row>
        <row r="5981">
          <cell r="A5981">
            <v>36501</v>
          </cell>
          <cell r="B5981">
            <v>1.0225</v>
          </cell>
        </row>
        <row r="5982">
          <cell r="A5982">
            <v>36500</v>
          </cell>
          <cell r="B5982">
            <v>1.0148999999999999</v>
          </cell>
        </row>
        <row r="5983">
          <cell r="A5983">
            <v>36499</v>
          </cell>
          <cell r="B5983">
            <v>1.0024999999999999</v>
          </cell>
        </row>
        <row r="5984">
          <cell r="A5984">
            <v>36498</v>
          </cell>
          <cell r="B5984">
            <v>1.002</v>
          </cell>
        </row>
        <row r="5985">
          <cell r="A5985">
            <v>36497</v>
          </cell>
          <cell r="B5985">
            <v>1.0014000000000001</v>
          </cell>
        </row>
        <row r="5986">
          <cell r="A5986">
            <v>36496</v>
          </cell>
          <cell r="B5986">
            <v>1.0059</v>
          </cell>
        </row>
        <row r="5987">
          <cell r="A5987">
            <v>36495</v>
          </cell>
          <cell r="B5987">
            <v>1.0093000000000001</v>
          </cell>
        </row>
        <row r="5988">
          <cell r="A5988">
            <v>36494</v>
          </cell>
          <cell r="B5988">
            <v>1.0085</v>
          </cell>
        </row>
        <row r="5989">
          <cell r="A5989">
            <v>36493</v>
          </cell>
          <cell r="B5989">
            <v>1.0109999999999999</v>
          </cell>
        </row>
        <row r="5990">
          <cell r="A5990">
            <v>36492</v>
          </cell>
          <cell r="B5990">
            <v>1.0152000000000001</v>
          </cell>
        </row>
        <row r="5991">
          <cell r="A5991">
            <v>36491</v>
          </cell>
          <cell r="B5991">
            <v>1.0169999999999999</v>
          </cell>
        </row>
        <row r="5992">
          <cell r="A5992">
            <v>36490</v>
          </cell>
          <cell r="B5992">
            <v>1.0138</v>
          </cell>
        </row>
        <row r="5993">
          <cell r="A5993">
            <v>36489</v>
          </cell>
          <cell r="B5993">
            <v>1.0190999999999999</v>
          </cell>
        </row>
        <row r="5994">
          <cell r="A5994">
            <v>36488</v>
          </cell>
          <cell r="B5994">
            <v>1.0230999999999999</v>
          </cell>
        </row>
        <row r="5995">
          <cell r="A5995">
            <v>36487</v>
          </cell>
          <cell r="B5995">
            <v>1.0311999999999999</v>
          </cell>
        </row>
        <row r="5996">
          <cell r="A5996">
            <v>36486</v>
          </cell>
          <cell r="B5996">
            <v>1.0313000000000001</v>
          </cell>
        </row>
        <row r="5997">
          <cell r="A5997">
            <v>36485</v>
          </cell>
          <cell r="B5997">
            <v>1.0301</v>
          </cell>
        </row>
        <row r="5998">
          <cell r="A5998">
            <v>36484</v>
          </cell>
          <cell r="B5998">
            <v>1.0289999999999999</v>
          </cell>
        </row>
        <row r="5999">
          <cell r="A5999">
            <v>36483</v>
          </cell>
          <cell r="B5999">
            <v>1.0305</v>
          </cell>
        </row>
        <row r="6000">
          <cell r="A6000">
            <v>36482</v>
          </cell>
          <cell r="B6000">
            <v>1.0397000000000001</v>
          </cell>
        </row>
        <row r="6001">
          <cell r="A6001">
            <v>36481</v>
          </cell>
          <cell r="B6001">
            <v>1.0405</v>
          </cell>
        </row>
        <row r="6002">
          <cell r="A6002">
            <v>36480</v>
          </cell>
          <cell r="B6002">
            <v>1.0335000000000001</v>
          </cell>
        </row>
        <row r="6003">
          <cell r="A6003">
            <v>36479</v>
          </cell>
          <cell r="B6003">
            <v>1.0311999999999999</v>
          </cell>
        </row>
        <row r="6004">
          <cell r="A6004">
            <v>36478</v>
          </cell>
          <cell r="B6004">
            <v>1.0323</v>
          </cell>
        </row>
        <row r="6005">
          <cell r="A6005">
            <v>36477</v>
          </cell>
          <cell r="B6005">
            <v>1.0315000000000001</v>
          </cell>
        </row>
        <row r="6006">
          <cell r="A6006">
            <v>36476</v>
          </cell>
          <cell r="B6006">
            <v>1.036</v>
          </cell>
        </row>
        <row r="6007">
          <cell r="A6007">
            <v>36475</v>
          </cell>
          <cell r="B6007">
            <v>1.0411999999999999</v>
          </cell>
        </row>
        <row r="6008">
          <cell r="A6008">
            <v>36474</v>
          </cell>
          <cell r="B6008">
            <v>1.0406</v>
          </cell>
        </row>
        <row r="6009">
          <cell r="A6009">
            <v>36473</v>
          </cell>
          <cell r="B6009">
            <v>1.0402</v>
          </cell>
        </row>
        <row r="6010">
          <cell r="A6010">
            <v>36472</v>
          </cell>
          <cell r="B6010">
            <v>1.0405</v>
          </cell>
        </row>
        <row r="6011">
          <cell r="A6011">
            <v>36471</v>
          </cell>
          <cell r="B6011">
            <v>1.0443</v>
          </cell>
        </row>
        <row r="6012">
          <cell r="A6012">
            <v>36470</v>
          </cell>
          <cell r="B6012">
            <v>1.0389999999999999</v>
          </cell>
        </row>
        <row r="6013">
          <cell r="A6013">
            <v>36469</v>
          </cell>
          <cell r="B6013">
            <v>1.0389999999999999</v>
          </cell>
        </row>
        <row r="6014">
          <cell r="A6014">
            <v>36468</v>
          </cell>
          <cell r="B6014">
            <v>1.0482</v>
          </cell>
        </row>
        <row r="6015">
          <cell r="A6015">
            <v>36467</v>
          </cell>
          <cell r="B6015">
            <v>1.0498000000000001</v>
          </cell>
        </row>
        <row r="6016">
          <cell r="A6016">
            <v>36466</v>
          </cell>
          <cell r="B6016">
            <v>1.0515000000000001</v>
          </cell>
        </row>
        <row r="6017">
          <cell r="A6017">
            <v>36465</v>
          </cell>
          <cell r="B6017">
            <v>1.0545</v>
          </cell>
        </row>
        <row r="6018">
          <cell r="A6018">
            <v>36464</v>
          </cell>
          <cell r="B6018">
            <v>1.0552999999999999</v>
          </cell>
        </row>
        <row r="6019">
          <cell r="A6019">
            <v>36463</v>
          </cell>
          <cell r="B6019">
            <v>1.0606</v>
          </cell>
        </row>
        <row r="6020">
          <cell r="A6020">
            <v>36462</v>
          </cell>
          <cell r="B6020">
            <v>1.0509999999999999</v>
          </cell>
        </row>
        <row r="6021">
          <cell r="A6021">
            <v>36461</v>
          </cell>
          <cell r="B6021">
            <v>1.0512999999999999</v>
          </cell>
        </row>
        <row r="6022">
          <cell r="A6022">
            <v>36460</v>
          </cell>
          <cell r="B6022">
            <v>1.0571999999999999</v>
          </cell>
        </row>
        <row r="6023">
          <cell r="A6023">
            <v>36459</v>
          </cell>
          <cell r="B6023">
            <v>1.0632999999999999</v>
          </cell>
        </row>
        <row r="6024">
          <cell r="A6024">
            <v>36458</v>
          </cell>
          <cell r="B6024">
            <v>1.0676000000000001</v>
          </cell>
        </row>
        <row r="6025">
          <cell r="A6025">
            <v>36457</v>
          </cell>
          <cell r="B6025">
            <v>1.0694999999999999</v>
          </cell>
        </row>
        <row r="6026">
          <cell r="A6026">
            <v>36456</v>
          </cell>
          <cell r="B6026">
            <v>1.0764</v>
          </cell>
        </row>
        <row r="6027">
          <cell r="A6027">
            <v>36455</v>
          </cell>
          <cell r="B6027">
            <v>1.0777000000000001</v>
          </cell>
        </row>
        <row r="6028">
          <cell r="A6028">
            <v>36454</v>
          </cell>
          <cell r="B6028">
            <v>1.0778000000000001</v>
          </cell>
        </row>
        <row r="6029">
          <cell r="A6029">
            <v>36453</v>
          </cell>
          <cell r="B6029">
            <v>1.0780000000000001</v>
          </cell>
        </row>
        <row r="6030">
          <cell r="A6030">
            <v>36452</v>
          </cell>
          <cell r="B6030">
            <v>1.0818000000000001</v>
          </cell>
        </row>
        <row r="6031">
          <cell r="A6031">
            <v>36451</v>
          </cell>
          <cell r="B6031">
            <v>1.0865</v>
          </cell>
        </row>
        <row r="6032">
          <cell r="A6032">
            <v>36450</v>
          </cell>
          <cell r="B6032">
            <v>1.0894999999999999</v>
          </cell>
        </row>
        <row r="6033">
          <cell r="A6033">
            <v>36449</v>
          </cell>
          <cell r="B6033">
            <v>1.0885</v>
          </cell>
        </row>
        <row r="6034">
          <cell r="A6034">
            <v>36448</v>
          </cell>
          <cell r="B6034">
            <v>1.0863</v>
          </cell>
        </row>
        <row r="6035">
          <cell r="A6035">
            <v>36447</v>
          </cell>
          <cell r="B6035">
            <v>1.0779000000000001</v>
          </cell>
        </row>
        <row r="6036">
          <cell r="A6036">
            <v>36446</v>
          </cell>
          <cell r="B6036">
            <v>1.0769</v>
          </cell>
        </row>
        <row r="6037">
          <cell r="A6037">
            <v>36445</v>
          </cell>
          <cell r="B6037">
            <v>1.0664</v>
          </cell>
        </row>
        <row r="6038">
          <cell r="A6038">
            <v>36444</v>
          </cell>
          <cell r="B6038">
            <v>1.0629999999999999</v>
          </cell>
        </row>
        <row r="6039">
          <cell r="A6039">
            <v>36443</v>
          </cell>
          <cell r="B6039">
            <v>1.0622</v>
          </cell>
        </row>
        <row r="6040">
          <cell r="A6040">
            <v>36442</v>
          </cell>
          <cell r="B6040">
            <v>1.0629999999999999</v>
          </cell>
        </row>
        <row r="6041">
          <cell r="A6041">
            <v>36441</v>
          </cell>
          <cell r="B6041">
            <v>1.0665</v>
          </cell>
        </row>
        <row r="6042">
          <cell r="A6042">
            <v>36440</v>
          </cell>
          <cell r="B6042">
            <v>1.0710999999999999</v>
          </cell>
        </row>
        <row r="6043">
          <cell r="A6043">
            <v>36439</v>
          </cell>
          <cell r="B6043">
            <v>1.0726</v>
          </cell>
        </row>
        <row r="6044">
          <cell r="A6044">
            <v>36438</v>
          </cell>
          <cell r="B6044">
            <v>1.069</v>
          </cell>
        </row>
        <row r="6045">
          <cell r="A6045">
            <v>36437</v>
          </cell>
          <cell r="B6045">
            <v>1.0716000000000001</v>
          </cell>
        </row>
        <row r="6046">
          <cell r="A6046">
            <v>36436</v>
          </cell>
          <cell r="B6046">
            <v>1.0716000000000001</v>
          </cell>
        </row>
        <row r="6047">
          <cell r="A6047">
            <v>36435</v>
          </cell>
          <cell r="B6047">
            <v>1.0714999999999999</v>
          </cell>
        </row>
        <row r="6048">
          <cell r="A6048">
            <v>36434</v>
          </cell>
          <cell r="B6048">
            <v>1.0723</v>
          </cell>
        </row>
        <row r="6049">
          <cell r="A6049">
            <v>36433</v>
          </cell>
          <cell r="B6049">
            <v>1.0650999999999999</v>
          </cell>
        </row>
        <row r="6050">
          <cell r="A6050">
            <v>36432</v>
          </cell>
          <cell r="B6050">
            <v>1.0549999999999999</v>
          </cell>
        </row>
        <row r="6051">
          <cell r="A6051">
            <v>36431</v>
          </cell>
          <cell r="B6051">
            <v>1.0479000000000001</v>
          </cell>
        </row>
        <row r="6052">
          <cell r="A6052">
            <v>36430</v>
          </cell>
          <cell r="B6052">
            <v>1.0444</v>
          </cell>
        </row>
        <row r="6053">
          <cell r="A6053">
            <v>36429</v>
          </cell>
          <cell r="B6053">
            <v>1.0431999999999999</v>
          </cell>
        </row>
        <row r="6054">
          <cell r="A6054">
            <v>36428</v>
          </cell>
          <cell r="B6054">
            <v>1.0427999999999999</v>
          </cell>
        </row>
        <row r="6055">
          <cell r="A6055">
            <v>36427</v>
          </cell>
          <cell r="B6055">
            <v>1.0472999999999999</v>
          </cell>
        </row>
        <row r="6056">
          <cell r="A6056">
            <v>36426</v>
          </cell>
          <cell r="B6056">
            <v>1.0442</v>
          </cell>
        </row>
        <row r="6057">
          <cell r="A6057">
            <v>36425</v>
          </cell>
          <cell r="B6057">
            <v>1.0505</v>
          </cell>
        </row>
        <row r="6058">
          <cell r="A6058">
            <v>36424</v>
          </cell>
          <cell r="B6058">
            <v>1.0417000000000001</v>
          </cell>
        </row>
        <row r="6059">
          <cell r="A6059">
            <v>36423</v>
          </cell>
          <cell r="B6059">
            <v>1.0412999999999999</v>
          </cell>
        </row>
        <row r="6060">
          <cell r="A6060">
            <v>36422</v>
          </cell>
          <cell r="B6060">
            <v>1.0410999999999999</v>
          </cell>
        </row>
        <row r="6061">
          <cell r="A6061">
            <v>36421</v>
          </cell>
          <cell r="B6061">
            <v>1.0421</v>
          </cell>
        </row>
        <row r="6062">
          <cell r="A6062">
            <v>36420</v>
          </cell>
          <cell r="B6062">
            <v>1.0390999999999999</v>
          </cell>
        </row>
        <row r="6063">
          <cell r="A6063">
            <v>36419</v>
          </cell>
          <cell r="B6063">
            <v>1.0397000000000001</v>
          </cell>
        </row>
        <row r="6064">
          <cell r="A6064">
            <v>36418</v>
          </cell>
          <cell r="B6064">
            <v>1.0353000000000001</v>
          </cell>
        </row>
        <row r="6065">
          <cell r="A6065">
            <v>36417</v>
          </cell>
          <cell r="B6065">
            <v>1.0363</v>
          </cell>
        </row>
        <row r="6066">
          <cell r="A6066">
            <v>36416</v>
          </cell>
          <cell r="B6066">
            <v>1.0361</v>
          </cell>
        </row>
        <row r="6067">
          <cell r="A6067">
            <v>36415</v>
          </cell>
          <cell r="B6067">
            <v>1.0358000000000001</v>
          </cell>
        </row>
        <row r="6068">
          <cell r="A6068">
            <v>36414</v>
          </cell>
          <cell r="B6068">
            <v>1.0363</v>
          </cell>
        </row>
        <row r="6069">
          <cell r="A6069">
            <v>36413</v>
          </cell>
          <cell r="B6069">
            <v>1.0518000000000001</v>
          </cell>
        </row>
        <row r="6070">
          <cell r="A6070">
            <v>36412</v>
          </cell>
          <cell r="B6070">
            <v>1.0590999999999999</v>
          </cell>
        </row>
        <row r="6071">
          <cell r="A6071">
            <v>36411</v>
          </cell>
          <cell r="B6071">
            <v>1.06</v>
          </cell>
        </row>
        <row r="6072">
          <cell r="A6072">
            <v>36410</v>
          </cell>
          <cell r="B6072">
            <v>1.0563</v>
          </cell>
        </row>
        <row r="6073">
          <cell r="A6073">
            <v>36409</v>
          </cell>
          <cell r="B6073">
            <v>1.0592999999999999</v>
          </cell>
        </row>
        <row r="6074">
          <cell r="A6074">
            <v>36408</v>
          </cell>
          <cell r="B6074">
            <v>1.0575000000000001</v>
          </cell>
        </row>
        <row r="6075">
          <cell r="A6075">
            <v>36407</v>
          </cell>
          <cell r="B6075">
            <v>1.0609999999999999</v>
          </cell>
        </row>
        <row r="6076">
          <cell r="A6076">
            <v>36406</v>
          </cell>
          <cell r="B6076">
            <v>1.0683</v>
          </cell>
        </row>
        <row r="6077">
          <cell r="A6077">
            <v>36405</v>
          </cell>
          <cell r="B6077">
            <v>1.0662</v>
          </cell>
        </row>
        <row r="6078">
          <cell r="A6078">
            <v>36404</v>
          </cell>
          <cell r="B6078">
            <v>1.0608</v>
          </cell>
        </row>
        <row r="6079">
          <cell r="A6079">
            <v>36403</v>
          </cell>
          <cell r="B6079">
            <v>1.0541</v>
          </cell>
        </row>
        <row r="6080">
          <cell r="A6080">
            <v>36402</v>
          </cell>
          <cell r="B6080">
            <v>1.0454000000000001</v>
          </cell>
        </row>
        <row r="6081">
          <cell r="A6081">
            <v>36401</v>
          </cell>
          <cell r="B6081">
            <v>1.0477000000000001</v>
          </cell>
        </row>
        <row r="6082">
          <cell r="A6082">
            <v>36400</v>
          </cell>
          <cell r="B6082">
            <v>1.0536000000000001</v>
          </cell>
        </row>
        <row r="6083">
          <cell r="A6083">
            <v>36399</v>
          </cell>
          <cell r="B6083">
            <v>1.0455000000000001</v>
          </cell>
        </row>
        <row r="6084">
          <cell r="A6084">
            <v>36398</v>
          </cell>
          <cell r="B6084">
            <v>1.0442</v>
          </cell>
        </row>
        <row r="6085">
          <cell r="A6085">
            <v>36397</v>
          </cell>
          <cell r="B6085">
            <v>1.0446</v>
          </cell>
        </row>
        <row r="6086">
          <cell r="A6086">
            <v>36396</v>
          </cell>
          <cell r="B6086">
            <v>1.0505</v>
          </cell>
        </row>
        <row r="6087">
          <cell r="A6087">
            <v>36395</v>
          </cell>
          <cell r="B6087">
            <v>1.0630999999999999</v>
          </cell>
        </row>
        <row r="6088">
          <cell r="A6088">
            <v>36394</v>
          </cell>
          <cell r="B6088">
            <v>1.0668</v>
          </cell>
        </row>
        <row r="6089">
          <cell r="A6089">
            <v>36393</v>
          </cell>
          <cell r="B6089">
            <v>1.0673999999999999</v>
          </cell>
        </row>
        <row r="6090">
          <cell r="A6090">
            <v>36392</v>
          </cell>
          <cell r="B6090">
            <v>1.0664</v>
          </cell>
        </row>
        <row r="6091">
          <cell r="A6091">
            <v>36391</v>
          </cell>
          <cell r="B6091">
            <v>1.0528999999999999</v>
          </cell>
        </row>
        <row r="6092">
          <cell r="A6092">
            <v>36390</v>
          </cell>
          <cell r="B6092">
            <v>1.0531999999999999</v>
          </cell>
        </row>
        <row r="6093">
          <cell r="A6093">
            <v>36389</v>
          </cell>
          <cell r="B6093">
            <v>1.0519000000000001</v>
          </cell>
        </row>
        <row r="6094">
          <cell r="A6094">
            <v>36388</v>
          </cell>
          <cell r="B6094">
            <v>1.0571999999999999</v>
          </cell>
        </row>
        <row r="6095">
          <cell r="A6095">
            <v>36387</v>
          </cell>
          <cell r="B6095">
            <v>1.0568</v>
          </cell>
        </row>
        <row r="6096">
          <cell r="A6096">
            <v>36386</v>
          </cell>
          <cell r="B6096">
            <v>1.0569</v>
          </cell>
        </row>
        <row r="6097">
          <cell r="A6097">
            <v>36385</v>
          </cell>
          <cell r="B6097">
            <v>1.0665</v>
          </cell>
        </row>
        <row r="6098">
          <cell r="A6098">
            <v>36384</v>
          </cell>
          <cell r="B6098">
            <v>1.0636000000000001</v>
          </cell>
        </row>
        <row r="6099">
          <cell r="A6099">
            <v>36383</v>
          </cell>
          <cell r="B6099">
            <v>1.0682</v>
          </cell>
        </row>
        <row r="6100">
          <cell r="A6100">
            <v>36382</v>
          </cell>
          <cell r="B6100">
            <v>1.0734999999999999</v>
          </cell>
        </row>
        <row r="6101">
          <cell r="A6101">
            <v>36381</v>
          </cell>
          <cell r="B6101">
            <v>1.0692999999999999</v>
          </cell>
        </row>
        <row r="6102">
          <cell r="A6102">
            <v>36380</v>
          </cell>
          <cell r="B6102">
            <v>1.0716000000000001</v>
          </cell>
        </row>
        <row r="6103">
          <cell r="A6103">
            <v>36379</v>
          </cell>
          <cell r="B6103">
            <v>1.07</v>
          </cell>
        </row>
        <row r="6104">
          <cell r="A6104">
            <v>36378</v>
          </cell>
          <cell r="B6104">
            <v>1.0742</v>
          </cell>
        </row>
        <row r="6105">
          <cell r="A6105">
            <v>36377</v>
          </cell>
          <cell r="B6105">
            <v>1.0786</v>
          </cell>
        </row>
        <row r="6106">
          <cell r="A6106">
            <v>36376</v>
          </cell>
          <cell r="B6106">
            <v>1.0767</v>
          </cell>
        </row>
        <row r="6107">
          <cell r="A6107">
            <v>36375</v>
          </cell>
          <cell r="B6107">
            <v>1.0654999999999999</v>
          </cell>
        </row>
        <row r="6108">
          <cell r="A6108">
            <v>36374</v>
          </cell>
          <cell r="B6108">
            <v>1.0665</v>
          </cell>
        </row>
        <row r="6109">
          <cell r="A6109">
            <v>36373</v>
          </cell>
          <cell r="B6109">
            <v>1.0712999999999999</v>
          </cell>
        </row>
        <row r="6110">
          <cell r="A6110">
            <v>36372</v>
          </cell>
          <cell r="B6110">
            <v>1.0709</v>
          </cell>
        </row>
        <row r="6111">
          <cell r="A6111">
            <v>36371</v>
          </cell>
          <cell r="B6111">
            <v>1.0693999999999999</v>
          </cell>
        </row>
        <row r="6112">
          <cell r="A6112">
            <v>36370</v>
          </cell>
          <cell r="B6112">
            <v>1.0684</v>
          </cell>
        </row>
        <row r="6113">
          <cell r="A6113">
            <v>36369</v>
          </cell>
          <cell r="B6113">
            <v>1.0618000000000001</v>
          </cell>
        </row>
        <row r="6114">
          <cell r="A6114">
            <v>36368</v>
          </cell>
          <cell r="B6114">
            <v>1.0631999999999999</v>
          </cell>
        </row>
        <row r="6115">
          <cell r="A6115">
            <v>36367</v>
          </cell>
          <cell r="B6115">
            <v>1.0649</v>
          </cell>
        </row>
        <row r="6116">
          <cell r="A6116">
            <v>36366</v>
          </cell>
          <cell r="B6116">
            <v>1.0531999999999999</v>
          </cell>
        </row>
        <row r="6117">
          <cell r="A6117">
            <v>36365</v>
          </cell>
          <cell r="B6117">
            <v>1.0527</v>
          </cell>
        </row>
        <row r="6118">
          <cell r="A6118">
            <v>36364</v>
          </cell>
          <cell r="B6118">
            <v>1.0501</v>
          </cell>
        </row>
        <row r="6119">
          <cell r="A6119">
            <v>36363</v>
          </cell>
          <cell r="B6119">
            <v>1.05</v>
          </cell>
        </row>
        <row r="6120">
          <cell r="A6120">
            <v>36362</v>
          </cell>
          <cell r="B6120">
            <v>1.0461</v>
          </cell>
        </row>
        <row r="6121">
          <cell r="A6121">
            <v>36361</v>
          </cell>
          <cell r="B6121">
            <v>1.0375000000000001</v>
          </cell>
        </row>
        <row r="6122">
          <cell r="A6122">
            <v>36360</v>
          </cell>
          <cell r="B6122">
            <v>1.0145</v>
          </cell>
        </row>
        <row r="6123">
          <cell r="A6123">
            <v>36359</v>
          </cell>
          <cell r="B6123">
            <v>1.0206999999999999</v>
          </cell>
        </row>
        <row r="6124">
          <cell r="A6124">
            <v>36358</v>
          </cell>
          <cell r="B6124">
            <v>1.0198</v>
          </cell>
        </row>
        <row r="6125">
          <cell r="A6125">
            <v>36357</v>
          </cell>
          <cell r="B6125">
            <v>1.0202</v>
          </cell>
        </row>
        <row r="6126">
          <cell r="A6126">
            <v>36356</v>
          </cell>
          <cell r="B6126">
            <v>1.0218</v>
          </cell>
        </row>
        <row r="6127">
          <cell r="A6127">
            <v>36355</v>
          </cell>
          <cell r="B6127">
            <v>1.0170999999999999</v>
          </cell>
        </row>
        <row r="6128">
          <cell r="A6128">
            <v>36354</v>
          </cell>
          <cell r="B6128">
            <v>1.0164</v>
          </cell>
        </row>
        <row r="6129">
          <cell r="A6129">
            <v>36353</v>
          </cell>
          <cell r="B6129">
            <v>1.0138</v>
          </cell>
        </row>
        <row r="6130">
          <cell r="A6130">
            <v>36352</v>
          </cell>
          <cell r="B6130">
            <v>1.0185</v>
          </cell>
        </row>
        <row r="6131">
          <cell r="A6131">
            <v>36351</v>
          </cell>
          <cell r="B6131">
            <v>1.0198</v>
          </cell>
        </row>
        <row r="6132">
          <cell r="A6132">
            <v>36350</v>
          </cell>
          <cell r="B6132">
            <v>1.0198</v>
          </cell>
        </row>
        <row r="6133">
          <cell r="A6133">
            <v>36349</v>
          </cell>
          <cell r="B6133">
            <v>1.0186999999999999</v>
          </cell>
        </row>
        <row r="6134">
          <cell r="A6134">
            <v>36348</v>
          </cell>
          <cell r="B6134">
            <v>1.0229999999999999</v>
          </cell>
        </row>
        <row r="6135">
          <cell r="A6135">
            <v>36347</v>
          </cell>
          <cell r="B6135">
            <v>1.0216000000000001</v>
          </cell>
        </row>
        <row r="6136">
          <cell r="A6136">
            <v>36346</v>
          </cell>
          <cell r="B6136">
            <v>1.0228999999999999</v>
          </cell>
        </row>
        <row r="6137">
          <cell r="A6137">
            <v>36345</v>
          </cell>
          <cell r="B6137">
            <v>1.0245</v>
          </cell>
        </row>
        <row r="6138">
          <cell r="A6138">
            <v>36344</v>
          </cell>
          <cell r="B6138">
            <v>1.0245</v>
          </cell>
        </row>
        <row r="6139">
          <cell r="A6139">
            <v>36343</v>
          </cell>
          <cell r="B6139">
            <v>1.0233000000000001</v>
          </cell>
        </row>
        <row r="6140">
          <cell r="A6140">
            <v>36342</v>
          </cell>
          <cell r="B6140">
            <v>1.0337000000000001</v>
          </cell>
        </row>
        <row r="6141">
          <cell r="A6141">
            <v>36341</v>
          </cell>
          <cell r="B6141">
            <v>1.0325</v>
          </cell>
        </row>
        <row r="6142">
          <cell r="A6142">
            <v>36340</v>
          </cell>
          <cell r="B6142">
            <v>1.0347999999999999</v>
          </cell>
        </row>
        <row r="6143">
          <cell r="A6143">
            <v>36339</v>
          </cell>
          <cell r="B6143">
            <v>1.0394000000000001</v>
          </cell>
        </row>
        <row r="6144">
          <cell r="A6144">
            <v>36338</v>
          </cell>
          <cell r="B6144">
            <v>1.0421</v>
          </cell>
        </row>
        <row r="6145">
          <cell r="A6145">
            <v>36337</v>
          </cell>
          <cell r="B6145">
            <v>1.0430999999999999</v>
          </cell>
        </row>
        <row r="6146">
          <cell r="A6146">
            <v>36336</v>
          </cell>
          <cell r="B6146">
            <v>1.0448</v>
          </cell>
        </row>
        <row r="6147">
          <cell r="A6147">
            <v>36335</v>
          </cell>
          <cell r="B6147">
            <v>1.0341</v>
          </cell>
        </row>
        <row r="6148">
          <cell r="A6148">
            <v>36334</v>
          </cell>
          <cell r="B6148">
            <v>1.0310999999999999</v>
          </cell>
        </row>
        <row r="6149">
          <cell r="A6149">
            <v>36333</v>
          </cell>
          <cell r="B6149">
            <v>1.0328999999999999</v>
          </cell>
        </row>
        <row r="6150">
          <cell r="A6150">
            <v>36332</v>
          </cell>
          <cell r="B6150">
            <v>1.0355000000000001</v>
          </cell>
        </row>
        <row r="6151">
          <cell r="A6151">
            <v>36331</v>
          </cell>
          <cell r="B6151">
            <v>1.0397000000000001</v>
          </cell>
        </row>
        <row r="6152">
          <cell r="A6152">
            <v>36330</v>
          </cell>
          <cell r="B6152">
            <v>1.0405</v>
          </cell>
        </row>
        <row r="6153">
          <cell r="A6153">
            <v>36329</v>
          </cell>
          <cell r="B6153">
            <v>1.0322</v>
          </cell>
        </row>
        <row r="6154">
          <cell r="A6154">
            <v>36328</v>
          </cell>
          <cell r="B6154">
            <v>1.0331999999999999</v>
          </cell>
        </row>
        <row r="6155">
          <cell r="A6155">
            <v>36327</v>
          </cell>
          <cell r="B6155">
            <v>1.0348999999999999</v>
          </cell>
        </row>
        <row r="6156">
          <cell r="A6156">
            <v>36326</v>
          </cell>
          <cell r="B6156">
            <v>1.0398000000000001</v>
          </cell>
        </row>
        <row r="6157">
          <cell r="A6157">
            <v>36325</v>
          </cell>
          <cell r="B6157">
            <v>1.0449999999999999</v>
          </cell>
        </row>
        <row r="6158">
          <cell r="A6158">
            <v>36324</v>
          </cell>
          <cell r="B6158">
            <v>1.0502</v>
          </cell>
        </row>
        <row r="6159">
          <cell r="A6159">
            <v>36323</v>
          </cell>
          <cell r="B6159">
            <v>1.0511999999999999</v>
          </cell>
        </row>
        <row r="6160">
          <cell r="A6160">
            <v>36322</v>
          </cell>
          <cell r="B6160">
            <v>1.0497000000000001</v>
          </cell>
        </row>
        <row r="6161">
          <cell r="A6161">
            <v>36321</v>
          </cell>
          <cell r="B6161">
            <v>1.0475000000000001</v>
          </cell>
        </row>
        <row r="6162">
          <cell r="A6162">
            <v>36320</v>
          </cell>
          <cell r="B6162">
            <v>1.0458000000000001</v>
          </cell>
        </row>
        <row r="6163">
          <cell r="A6163">
            <v>36319</v>
          </cell>
          <cell r="B6163">
            <v>1.0386</v>
          </cell>
        </row>
        <row r="6164">
          <cell r="A6164">
            <v>36318</v>
          </cell>
          <cell r="B6164">
            <v>1.0290999999999999</v>
          </cell>
        </row>
        <row r="6165">
          <cell r="A6165">
            <v>36317</v>
          </cell>
          <cell r="B6165">
            <v>1.0377000000000001</v>
          </cell>
        </row>
        <row r="6166">
          <cell r="A6166">
            <v>36316</v>
          </cell>
          <cell r="B6166">
            <v>1.0373000000000001</v>
          </cell>
        </row>
        <row r="6167">
          <cell r="A6167">
            <v>36315</v>
          </cell>
          <cell r="B6167">
            <v>1.0306999999999999</v>
          </cell>
        </row>
        <row r="6168">
          <cell r="A6168">
            <v>36314</v>
          </cell>
          <cell r="B6168">
            <v>1.0364</v>
          </cell>
        </row>
        <row r="6169">
          <cell r="A6169">
            <v>36313</v>
          </cell>
          <cell r="B6169">
            <v>1.0364</v>
          </cell>
        </row>
        <row r="6170">
          <cell r="A6170">
            <v>36312</v>
          </cell>
          <cell r="B6170">
            <v>1.0429999999999999</v>
          </cell>
        </row>
        <row r="6171">
          <cell r="A6171">
            <v>36311</v>
          </cell>
          <cell r="B6171">
            <v>1.0457000000000001</v>
          </cell>
        </row>
        <row r="6172">
          <cell r="A6172">
            <v>36310</v>
          </cell>
          <cell r="B6172">
            <v>1.0445</v>
          </cell>
        </row>
        <row r="6173">
          <cell r="A6173">
            <v>36309</v>
          </cell>
          <cell r="B6173">
            <v>1.0429999999999999</v>
          </cell>
        </row>
        <row r="6174">
          <cell r="A6174">
            <v>36308</v>
          </cell>
          <cell r="B6174">
            <v>1.0457000000000001</v>
          </cell>
        </row>
        <row r="6175">
          <cell r="A6175">
            <v>36307</v>
          </cell>
          <cell r="B6175">
            <v>1.0451999999999999</v>
          </cell>
        </row>
        <row r="6176">
          <cell r="A6176">
            <v>36306</v>
          </cell>
          <cell r="B6176">
            <v>1.0553999999999999</v>
          </cell>
        </row>
        <row r="6177">
          <cell r="A6177">
            <v>36305</v>
          </cell>
          <cell r="B6177">
            <v>1.0621</v>
          </cell>
        </row>
        <row r="6178">
          <cell r="A6178">
            <v>36304</v>
          </cell>
          <cell r="B6178">
            <v>1.0575000000000001</v>
          </cell>
        </row>
        <row r="6179">
          <cell r="A6179">
            <v>36303</v>
          </cell>
          <cell r="B6179">
            <v>1.0571999999999999</v>
          </cell>
        </row>
        <row r="6180">
          <cell r="A6180">
            <v>36302</v>
          </cell>
          <cell r="B6180">
            <v>1.0577000000000001</v>
          </cell>
        </row>
        <row r="6181">
          <cell r="A6181">
            <v>36301</v>
          </cell>
          <cell r="B6181">
            <v>1.0589999999999999</v>
          </cell>
        </row>
        <row r="6182">
          <cell r="A6182">
            <v>36300</v>
          </cell>
          <cell r="B6182">
            <v>1.0642</v>
          </cell>
        </row>
        <row r="6183">
          <cell r="A6183">
            <v>36299</v>
          </cell>
          <cell r="B6183">
            <v>1.0640000000000001</v>
          </cell>
        </row>
        <row r="6184">
          <cell r="A6184">
            <v>36298</v>
          </cell>
          <cell r="B6184">
            <v>1.0687</v>
          </cell>
        </row>
        <row r="6185">
          <cell r="A6185">
            <v>36297</v>
          </cell>
          <cell r="B6185">
            <v>1.0665</v>
          </cell>
        </row>
        <row r="6186">
          <cell r="A6186">
            <v>36296</v>
          </cell>
          <cell r="B6186">
            <v>1.0656000000000001</v>
          </cell>
        </row>
        <row r="6187">
          <cell r="A6187">
            <v>36295</v>
          </cell>
          <cell r="B6187">
            <v>1.0667</v>
          </cell>
        </row>
        <row r="6188">
          <cell r="A6188">
            <v>36294</v>
          </cell>
          <cell r="B6188">
            <v>1.0666</v>
          </cell>
        </row>
        <row r="6189">
          <cell r="A6189">
            <v>36293</v>
          </cell>
          <cell r="B6189">
            <v>1.0642</v>
          </cell>
        </row>
        <row r="6190">
          <cell r="A6190">
            <v>36292</v>
          </cell>
          <cell r="B6190">
            <v>1.0662</v>
          </cell>
        </row>
        <row r="6191">
          <cell r="A6191">
            <v>36291</v>
          </cell>
          <cell r="B6191">
            <v>1.0750999999999999</v>
          </cell>
        </row>
        <row r="6192">
          <cell r="A6192">
            <v>36290</v>
          </cell>
          <cell r="B6192">
            <v>1.0737000000000001</v>
          </cell>
        </row>
        <row r="6193">
          <cell r="A6193">
            <v>36289</v>
          </cell>
          <cell r="B6193">
            <v>1.0750999999999999</v>
          </cell>
        </row>
        <row r="6194">
          <cell r="A6194">
            <v>36288</v>
          </cell>
          <cell r="B6194">
            <v>1.0755999999999999</v>
          </cell>
        </row>
        <row r="6195">
          <cell r="A6195">
            <v>36287</v>
          </cell>
          <cell r="B6195">
            <v>1.0788</v>
          </cell>
        </row>
        <row r="6196">
          <cell r="A6196">
            <v>36286</v>
          </cell>
          <cell r="B6196">
            <v>1.08</v>
          </cell>
        </row>
        <row r="6197">
          <cell r="A6197">
            <v>36285</v>
          </cell>
          <cell r="B6197">
            <v>1.0661</v>
          </cell>
        </row>
        <row r="6198">
          <cell r="A6198">
            <v>36284</v>
          </cell>
          <cell r="B6198">
            <v>1.0579000000000001</v>
          </cell>
        </row>
        <row r="6199">
          <cell r="A6199">
            <v>36283</v>
          </cell>
          <cell r="B6199">
            <v>1.0584</v>
          </cell>
        </row>
        <row r="6200">
          <cell r="A6200">
            <v>36282</v>
          </cell>
          <cell r="B6200">
            <v>1.0568</v>
          </cell>
        </row>
        <row r="6201">
          <cell r="A6201">
            <v>36281</v>
          </cell>
          <cell r="B6201">
            <v>1.0579000000000001</v>
          </cell>
        </row>
        <row r="6202">
          <cell r="A6202">
            <v>36280</v>
          </cell>
          <cell r="B6202">
            <v>1.0592999999999999</v>
          </cell>
        </row>
        <row r="6203">
          <cell r="A6203">
            <v>36279</v>
          </cell>
          <cell r="B6203">
            <v>1.0607</v>
          </cell>
        </row>
        <row r="6204">
          <cell r="A6204">
            <v>36278</v>
          </cell>
          <cell r="B6204">
            <v>1.0668</v>
          </cell>
        </row>
        <row r="6205">
          <cell r="A6205">
            <v>36277</v>
          </cell>
          <cell r="B6205">
            <v>1.0632999999999999</v>
          </cell>
        </row>
        <row r="6206">
          <cell r="A6206">
            <v>36276</v>
          </cell>
          <cell r="B6206">
            <v>1.0610999999999999</v>
          </cell>
        </row>
        <row r="6207">
          <cell r="A6207">
            <v>36275</v>
          </cell>
          <cell r="B6207">
            <v>1.0608</v>
          </cell>
        </row>
        <row r="6208">
          <cell r="A6208">
            <v>36274</v>
          </cell>
          <cell r="B6208">
            <v>1.0609</v>
          </cell>
        </row>
        <row r="6209">
          <cell r="A6209">
            <v>36273</v>
          </cell>
          <cell r="B6209">
            <v>1.0640000000000001</v>
          </cell>
        </row>
        <row r="6210">
          <cell r="A6210">
            <v>36272</v>
          </cell>
          <cell r="B6210">
            <v>1.0605</v>
          </cell>
        </row>
        <row r="6211">
          <cell r="A6211">
            <v>36271</v>
          </cell>
          <cell r="B6211">
            <v>1.0608</v>
          </cell>
        </row>
        <row r="6212">
          <cell r="A6212">
            <v>36270</v>
          </cell>
          <cell r="B6212">
            <v>1.0650999999999999</v>
          </cell>
        </row>
        <row r="6213">
          <cell r="A6213">
            <v>36269</v>
          </cell>
          <cell r="B6213">
            <v>1.0640000000000001</v>
          </cell>
        </row>
        <row r="6214">
          <cell r="A6214">
            <v>36268</v>
          </cell>
          <cell r="B6214">
            <v>1.0692999999999999</v>
          </cell>
        </row>
        <row r="6215">
          <cell r="A6215">
            <v>36267</v>
          </cell>
          <cell r="B6215">
            <v>1.0699000000000001</v>
          </cell>
        </row>
        <row r="6216">
          <cell r="A6216">
            <v>36266</v>
          </cell>
          <cell r="B6216">
            <v>1.0676000000000001</v>
          </cell>
        </row>
        <row r="6217">
          <cell r="A6217">
            <v>36265</v>
          </cell>
          <cell r="B6217">
            <v>1.0786</v>
          </cell>
        </row>
        <row r="6218">
          <cell r="A6218">
            <v>36264</v>
          </cell>
          <cell r="B6218">
            <v>1.0801000000000001</v>
          </cell>
        </row>
        <row r="6219">
          <cell r="A6219">
            <v>36263</v>
          </cell>
          <cell r="B6219">
            <v>1.0791999999999999</v>
          </cell>
        </row>
        <row r="6220">
          <cell r="A6220">
            <v>36262</v>
          </cell>
          <cell r="B6220">
            <v>1.0846</v>
          </cell>
        </row>
        <row r="6221">
          <cell r="A6221">
            <v>36261</v>
          </cell>
          <cell r="B6221">
            <v>1.0811999999999999</v>
          </cell>
        </row>
        <row r="6222">
          <cell r="A6222">
            <v>36260</v>
          </cell>
          <cell r="B6222">
            <v>1.0825</v>
          </cell>
        </row>
        <row r="6223">
          <cell r="A6223">
            <v>36259</v>
          </cell>
          <cell r="B6223">
            <v>1.0779000000000001</v>
          </cell>
        </row>
        <row r="6224">
          <cell r="A6224">
            <v>36258</v>
          </cell>
          <cell r="B6224">
            <v>1.0806</v>
          </cell>
        </row>
        <row r="6225">
          <cell r="A6225">
            <v>36257</v>
          </cell>
          <cell r="B6225">
            <v>1.0790999999999999</v>
          </cell>
        </row>
        <row r="6226">
          <cell r="A6226">
            <v>36256</v>
          </cell>
          <cell r="B6226">
            <v>1.0729</v>
          </cell>
        </row>
        <row r="6227">
          <cell r="A6227">
            <v>36255</v>
          </cell>
          <cell r="B6227">
            <v>1.0752999999999999</v>
          </cell>
        </row>
        <row r="6228">
          <cell r="A6228">
            <v>36254</v>
          </cell>
          <cell r="B6228">
            <v>1.079</v>
          </cell>
        </row>
        <row r="6229">
          <cell r="A6229">
            <v>36253</v>
          </cell>
          <cell r="B6229">
            <v>1.0828</v>
          </cell>
        </row>
        <row r="6230">
          <cell r="A6230">
            <v>36252</v>
          </cell>
          <cell r="B6230">
            <v>1.0772999999999999</v>
          </cell>
        </row>
        <row r="6231">
          <cell r="A6231">
            <v>36251</v>
          </cell>
          <cell r="B6231">
            <v>1.0768</v>
          </cell>
        </row>
        <row r="6232">
          <cell r="A6232">
            <v>36250</v>
          </cell>
          <cell r="B6232">
            <v>1.0733999999999999</v>
          </cell>
        </row>
        <row r="6233">
          <cell r="A6233">
            <v>36249</v>
          </cell>
          <cell r="B6233">
            <v>1.0727</v>
          </cell>
        </row>
        <row r="6234">
          <cell r="A6234">
            <v>36248</v>
          </cell>
          <cell r="B6234">
            <v>1.0744</v>
          </cell>
        </row>
        <row r="6235">
          <cell r="A6235">
            <v>36247</v>
          </cell>
          <cell r="B6235">
            <v>1.0747</v>
          </cell>
        </row>
        <row r="6236">
          <cell r="A6236">
            <v>36246</v>
          </cell>
          <cell r="B6236">
            <v>1.0766</v>
          </cell>
        </row>
        <row r="6237">
          <cell r="A6237">
            <v>36245</v>
          </cell>
          <cell r="B6237">
            <v>1.0818000000000001</v>
          </cell>
        </row>
        <row r="6238">
          <cell r="A6238">
            <v>36244</v>
          </cell>
          <cell r="B6238">
            <v>1.0886</v>
          </cell>
        </row>
        <row r="6239">
          <cell r="A6239">
            <v>36243</v>
          </cell>
          <cell r="B6239">
            <v>1.0922000000000001</v>
          </cell>
        </row>
        <row r="6240">
          <cell r="A6240">
            <v>36242</v>
          </cell>
          <cell r="B6240">
            <v>1.0892999999999999</v>
          </cell>
        </row>
        <row r="6241">
          <cell r="A6241">
            <v>36241</v>
          </cell>
          <cell r="B6241">
            <v>1.0876999999999999</v>
          </cell>
        </row>
        <row r="6242">
          <cell r="A6242">
            <v>36240</v>
          </cell>
          <cell r="B6242">
            <v>1.0888</v>
          </cell>
        </row>
        <row r="6243">
          <cell r="A6243">
            <v>36239</v>
          </cell>
          <cell r="B6243">
            <v>1.0892999999999999</v>
          </cell>
        </row>
        <row r="6244">
          <cell r="A6244">
            <v>36238</v>
          </cell>
          <cell r="B6244">
            <v>1.0925</v>
          </cell>
        </row>
        <row r="6245">
          <cell r="A6245">
            <v>36237</v>
          </cell>
          <cell r="B6245">
            <v>1.101</v>
          </cell>
        </row>
        <row r="6246">
          <cell r="A6246">
            <v>36236</v>
          </cell>
          <cell r="B6246">
            <v>1.0980000000000001</v>
          </cell>
        </row>
        <row r="6247">
          <cell r="A6247">
            <v>36235</v>
          </cell>
          <cell r="B6247">
            <v>1.0871999999999999</v>
          </cell>
        </row>
        <row r="6248">
          <cell r="A6248">
            <v>36234</v>
          </cell>
          <cell r="B6248">
            <v>1.0940000000000001</v>
          </cell>
        </row>
        <row r="6249">
          <cell r="A6249">
            <v>36233</v>
          </cell>
          <cell r="B6249">
            <v>1.0895999999999999</v>
          </cell>
        </row>
        <row r="6250">
          <cell r="A6250">
            <v>36232</v>
          </cell>
          <cell r="B6250">
            <v>1.0900000000000001</v>
          </cell>
        </row>
        <row r="6251">
          <cell r="A6251">
            <v>36231</v>
          </cell>
          <cell r="B6251">
            <v>1.093</v>
          </cell>
        </row>
        <row r="6252">
          <cell r="A6252">
            <v>36230</v>
          </cell>
          <cell r="B6252">
            <v>1.0896999999999999</v>
          </cell>
        </row>
        <row r="6253">
          <cell r="A6253">
            <v>36229</v>
          </cell>
          <cell r="B6253">
            <v>1.0948</v>
          </cell>
        </row>
        <row r="6254">
          <cell r="A6254">
            <v>36228</v>
          </cell>
          <cell r="B6254">
            <v>1.0874999999999999</v>
          </cell>
        </row>
        <row r="6255">
          <cell r="A6255">
            <v>36227</v>
          </cell>
          <cell r="B6255">
            <v>1.0889</v>
          </cell>
        </row>
        <row r="6256">
          <cell r="A6256">
            <v>36226</v>
          </cell>
          <cell r="B6256">
            <v>1.0825</v>
          </cell>
        </row>
        <row r="6257">
          <cell r="A6257">
            <v>36225</v>
          </cell>
          <cell r="B6257">
            <v>1.0831999999999999</v>
          </cell>
        </row>
        <row r="6258">
          <cell r="A6258">
            <v>36224</v>
          </cell>
          <cell r="B6258">
            <v>1.0831999999999999</v>
          </cell>
        </row>
        <row r="6259">
          <cell r="A6259">
            <v>36223</v>
          </cell>
          <cell r="B6259">
            <v>1.0853999999999999</v>
          </cell>
        </row>
        <row r="6260">
          <cell r="A6260">
            <v>36222</v>
          </cell>
          <cell r="B6260">
            <v>1.091</v>
          </cell>
        </row>
        <row r="6261">
          <cell r="A6261">
            <v>36221</v>
          </cell>
          <cell r="B6261">
            <v>1.0885</v>
          </cell>
        </row>
        <row r="6262">
          <cell r="A6262">
            <v>36220</v>
          </cell>
          <cell r="B6262">
            <v>1.0983000000000001</v>
          </cell>
        </row>
        <row r="6263">
          <cell r="A6263">
            <v>36219</v>
          </cell>
          <cell r="B6263">
            <v>1.1037999999999999</v>
          </cell>
        </row>
        <row r="6264">
          <cell r="A6264">
            <v>36218</v>
          </cell>
          <cell r="B6264">
            <v>1.1022000000000001</v>
          </cell>
        </row>
        <row r="6265">
          <cell r="A6265">
            <v>36217</v>
          </cell>
          <cell r="B6265">
            <v>1.1008</v>
          </cell>
        </row>
        <row r="6266">
          <cell r="A6266">
            <v>36216</v>
          </cell>
          <cell r="B6266">
            <v>1.1033999999999999</v>
          </cell>
        </row>
        <row r="6267">
          <cell r="A6267">
            <v>36215</v>
          </cell>
          <cell r="B6267">
            <v>1.0987</v>
          </cell>
        </row>
        <row r="6268">
          <cell r="A6268">
            <v>36214</v>
          </cell>
          <cell r="B6268">
            <v>1.099</v>
          </cell>
        </row>
        <row r="6269">
          <cell r="A6269">
            <v>36213</v>
          </cell>
          <cell r="B6269">
            <v>1.1012</v>
          </cell>
        </row>
        <row r="6270">
          <cell r="A6270">
            <v>36212</v>
          </cell>
          <cell r="B6270">
            <v>1.1032</v>
          </cell>
        </row>
        <row r="6271">
          <cell r="A6271">
            <v>36211</v>
          </cell>
          <cell r="B6271">
            <v>1.1043000000000001</v>
          </cell>
        </row>
        <row r="6272">
          <cell r="A6272">
            <v>36210</v>
          </cell>
          <cell r="B6272">
            <v>1.117</v>
          </cell>
        </row>
        <row r="6273">
          <cell r="A6273">
            <v>36209</v>
          </cell>
          <cell r="B6273">
            <v>1.1240000000000001</v>
          </cell>
        </row>
        <row r="6274">
          <cell r="A6274">
            <v>36208</v>
          </cell>
          <cell r="B6274">
            <v>1.1233</v>
          </cell>
        </row>
        <row r="6275">
          <cell r="A6275">
            <v>36207</v>
          </cell>
          <cell r="B6275">
            <v>1.1184000000000001</v>
          </cell>
        </row>
        <row r="6276">
          <cell r="A6276">
            <v>36206</v>
          </cell>
          <cell r="B6276">
            <v>1.1241000000000001</v>
          </cell>
        </row>
        <row r="6277">
          <cell r="A6277">
            <v>36205</v>
          </cell>
          <cell r="B6277">
            <v>1.1295999999999999</v>
          </cell>
        </row>
        <row r="6278">
          <cell r="A6278">
            <v>36204</v>
          </cell>
          <cell r="B6278">
            <v>1.1302000000000001</v>
          </cell>
        </row>
        <row r="6279">
          <cell r="A6279">
            <v>36203</v>
          </cell>
          <cell r="B6279">
            <v>1.1242000000000001</v>
          </cell>
        </row>
        <row r="6280">
          <cell r="A6280">
            <v>36202</v>
          </cell>
          <cell r="B6280">
            <v>1.1314</v>
          </cell>
        </row>
        <row r="6281">
          <cell r="A6281">
            <v>36201</v>
          </cell>
          <cell r="B6281">
            <v>1.1319999999999999</v>
          </cell>
        </row>
        <row r="6282">
          <cell r="A6282">
            <v>36200</v>
          </cell>
          <cell r="B6282">
            <v>1.1315999999999999</v>
          </cell>
        </row>
        <row r="6283">
          <cell r="A6283">
            <v>36199</v>
          </cell>
          <cell r="B6283">
            <v>1.1243000000000001</v>
          </cell>
        </row>
        <row r="6284">
          <cell r="A6284">
            <v>36198</v>
          </cell>
          <cell r="B6284">
            <v>1.1276999999999999</v>
          </cell>
        </row>
        <row r="6285">
          <cell r="A6285">
            <v>36197</v>
          </cell>
          <cell r="B6285">
            <v>1.1271</v>
          </cell>
        </row>
        <row r="6286">
          <cell r="A6286">
            <v>36196</v>
          </cell>
          <cell r="B6286">
            <v>1.1307</v>
          </cell>
        </row>
        <row r="6287">
          <cell r="A6287">
            <v>36195</v>
          </cell>
          <cell r="B6287">
            <v>1.1279999999999999</v>
          </cell>
        </row>
        <row r="6288">
          <cell r="A6288">
            <v>36194</v>
          </cell>
          <cell r="B6288">
            <v>1.1335</v>
          </cell>
        </row>
        <row r="6289">
          <cell r="A6289">
            <v>36193</v>
          </cell>
          <cell r="B6289">
            <v>1.1319999999999999</v>
          </cell>
        </row>
        <row r="6290">
          <cell r="A6290">
            <v>36192</v>
          </cell>
          <cell r="B6290">
            <v>1.1346000000000001</v>
          </cell>
        </row>
        <row r="6291">
          <cell r="A6291">
            <v>36191</v>
          </cell>
          <cell r="B6291">
            <v>1.143</v>
          </cell>
        </row>
        <row r="6292">
          <cell r="A6292">
            <v>36190</v>
          </cell>
          <cell r="B6292">
            <v>1.1359999999999999</v>
          </cell>
        </row>
        <row r="6293">
          <cell r="A6293">
            <v>36189</v>
          </cell>
          <cell r="B6293">
            <v>1.1385000000000001</v>
          </cell>
        </row>
        <row r="6294">
          <cell r="A6294">
            <v>36188</v>
          </cell>
          <cell r="B6294">
            <v>1.1412</v>
          </cell>
        </row>
        <row r="6295">
          <cell r="A6295">
            <v>36187</v>
          </cell>
          <cell r="B6295">
            <v>1.1515</v>
          </cell>
        </row>
        <row r="6296">
          <cell r="A6296">
            <v>36186</v>
          </cell>
          <cell r="B6296">
            <v>1.157</v>
          </cell>
        </row>
        <row r="6297">
          <cell r="A6297">
            <v>36185</v>
          </cell>
          <cell r="B6297">
            <v>1.1588000000000001</v>
          </cell>
        </row>
        <row r="6298">
          <cell r="A6298">
            <v>36184</v>
          </cell>
          <cell r="B6298">
            <v>1.1579999999999999</v>
          </cell>
        </row>
        <row r="6299">
          <cell r="A6299">
            <v>36183</v>
          </cell>
          <cell r="B6299">
            <v>1.1579999999999999</v>
          </cell>
        </row>
        <row r="6300">
          <cell r="A6300">
            <v>36182</v>
          </cell>
          <cell r="B6300">
            <v>1.1604000000000001</v>
          </cell>
        </row>
        <row r="6301">
          <cell r="A6301">
            <v>36181</v>
          </cell>
          <cell r="B6301">
            <v>1.1575</v>
          </cell>
        </row>
        <row r="6302">
          <cell r="A6302">
            <v>36180</v>
          </cell>
          <cell r="B6302">
            <v>1.1572</v>
          </cell>
        </row>
        <row r="6303">
          <cell r="A6303">
            <v>36179</v>
          </cell>
          <cell r="B6303">
            <v>1.1601999999999999</v>
          </cell>
        </row>
        <row r="6304">
          <cell r="A6304">
            <v>36178</v>
          </cell>
          <cell r="B6304">
            <v>1.1593</v>
          </cell>
        </row>
        <row r="6305">
          <cell r="A6305">
            <v>36177</v>
          </cell>
          <cell r="B6305">
            <v>1.1567000000000001</v>
          </cell>
        </row>
        <row r="6306">
          <cell r="A6306">
            <v>36176</v>
          </cell>
          <cell r="B6306">
            <v>1.1555</v>
          </cell>
        </row>
        <row r="6307">
          <cell r="A6307">
            <v>36175</v>
          </cell>
          <cell r="B6307">
            <v>1.1659999999999999</v>
          </cell>
        </row>
        <row r="6308">
          <cell r="A6308">
            <v>36174</v>
          </cell>
          <cell r="B6308">
            <v>1.1655</v>
          </cell>
        </row>
        <row r="6309">
          <cell r="A6309">
            <v>36173</v>
          </cell>
          <cell r="B6309">
            <v>1.1688000000000001</v>
          </cell>
        </row>
        <row r="6310">
          <cell r="A6310">
            <v>36172</v>
          </cell>
          <cell r="B6310">
            <v>1.1498999999999999</v>
          </cell>
        </row>
        <row r="6311">
          <cell r="A6311">
            <v>36171</v>
          </cell>
          <cell r="B6311">
            <v>1.1569</v>
          </cell>
        </row>
        <row r="6312">
          <cell r="A6312">
            <v>36170</v>
          </cell>
          <cell r="B6312">
            <v>1.1567000000000001</v>
          </cell>
        </row>
        <row r="6313">
          <cell r="A6313">
            <v>36169</v>
          </cell>
          <cell r="B6313">
            <v>1.1573</v>
          </cell>
        </row>
        <row r="6314">
          <cell r="A6314">
            <v>36168</v>
          </cell>
          <cell r="B6314">
            <v>1.1647000000000001</v>
          </cell>
        </row>
        <row r="6315">
          <cell r="A6315">
            <v>36167</v>
          </cell>
          <cell r="B6315">
            <v>1.1665000000000001</v>
          </cell>
        </row>
        <row r="6316">
          <cell r="A6316">
            <v>36166</v>
          </cell>
          <cell r="B6316">
            <v>1.1738999999999999</v>
          </cell>
        </row>
        <row r="6317">
          <cell r="A6317">
            <v>36165</v>
          </cell>
          <cell r="B6317">
            <v>1.1797</v>
          </cell>
        </row>
        <row r="6318">
          <cell r="A6318">
            <v>36164</v>
          </cell>
          <cell r="B6318">
            <v>1.1802999999999999</v>
          </cell>
        </row>
        <row r="6319">
          <cell r="A6319">
            <v>36163</v>
          </cell>
          <cell r="B6319">
            <v>1.1716</v>
          </cell>
        </row>
        <row r="6320">
          <cell r="A6320">
            <v>36162</v>
          </cell>
          <cell r="B6320">
            <v>1.1669</v>
          </cell>
        </row>
        <row r="6321">
          <cell r="A6321">
            <v>36161</v>
          </cell>
          <cell r="B6321">
            <v>1.1669</v>
          </cell>
        </row>
        <row r="6322">
          <cell r="A6322">
            <v>36160</v>
          </cell>
          <cell r="B6322">
            <v>1.1669</v>
          </cell>
        </row>
        <row r="6323">
          <cell r="A6323">
            <v>36159</v>
          </cell>
          <cell r="B6323">
            <v>1.1709000000000001</v>
          </cell>
        </row>
        <row r="6324">
          <cell r="A6324">
            <v>36158</v>
          </cell>
          <cell r="B6324">
            <v>1.1686000000000001</v>
          </cell>
        </row>
        <row r="6325">
          <cell r="A6325">
            <v>36157</v>
          </cell>
          <cell r="B6325">
            <v>1.1638999999999999</v>
          </cell>
        </row>
        <row r="6326">
          <cell r="A6326">
            <v>36156</v>
          </cell>
          <cell r="B6326">
            <v>1.1644000000000001</v>
          </cell>
        </row>
        <row r="6327">
          <cell r="A6327">
            <v>36155</v>
          </cell>
          <cell r="B6327">
            <v>1.1637</v>
          </cell>
        </row>
        <row r="6328">
          <cell r="A6328">
            <v>36154</v>
          </cell>
          <cell r="B6328">
            <v>1.1637</v>
          </cell>
        </row>
        <row r="6329">
          <cell r="A6329">
            <v>36153</v>
          </cell>
          <cell r="B6329">
            <v>1.1657</v>
          </cell>
        </row>
        <row r="6330">
          <cell r="A6330">
            <v>36152</v>
          </cell>
          <cell r="B6330">
            <v>1.1702999999999999</v>
          </cell>
        </row>
        <row r="6331">
          <cell r="A6331">
            <v>36151</v>
          </cell>
          <cell r="B6331">
            <v>1.1697</v>
          </cell>
        </row>
        <row r="6332">
          <cell r="A6332">
            <v>36150</v>
          </cell>
          <cell r="B6332">
            <v>1.1753</v>
          </cell>
        </row>
        <row r="6333">
          <cell r="A6333">
            <v>36149</v>
          </cell>
          <cell r="B6333">
            <v>1.1781999999999999</v>
          </cell>
        </row>
        <row r="6334">
          <cell r="A6334">
            <v>36148</v>
          </cell>
          <cell r="B6334">
            <v>1.1760999999999999</v>
          </cell>
        </row>
        <row r="6335">
          <cell r="A6335">
            <v>36147</v>
          </cell>
          <cell r="B6335">
            <v>1.1787000000000001</v>
          </cell>
        </row>
        <row r="6336">
          <cell r="A6336">
            <v>36146</v>
          </cell>
          <cell r="B6336">
            <v>1.1755</v>
          </cell>
        </row>
        <row r="6337">
          <cell r="A6337">
            <v>36145</v>
          </cell>
          <cell r="B6337">
            <v>1.1775</v>
          </cell>
        </row>
        <row r="6338">
          <cell r="A6338">
            <v>36144</v>
          </cell>
          <cell r="B6338">
            <v>1.1807000000000001</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EXP GEN."/>
      <sheetName val="DESEMPATE"/>
      <sheetName val="DESEMPATE 1"/>
      <sheetName val="PROM TRM MES"/>
      <sheetName val="SH EURO"/>
      <sheetName val="PROM EUR MES"/>
    </sheetNames>
    <sheetDataSet>
      <sheetData sheetId="0"/>
      <sheetData sheetId="1">
        <row r="53">
          <cell r="A53">
            <v>1990</v>
          </cell>
          <cell r="B53">
            <v>41025</v>
          </cell>
        </row>
        <row r="54">
          <cell r="A54">
            <v>1991</v>
          </cell>
          <cell r="B54">
            <v>51716</v>
          </cell>
        </row>
        <row r="55">
          <cell r="A55">
            <v>1992</v>
          </cell>
          <cell r="B55">
            <v>65190</v>
          </cell>
        </row>
        <row r="56">
          <cell r="A56">
            <v>1993</v>
          </cell>
          <cell r="B56">
            <v>81510</v>
          </cell>
        </row>
        <row r="57">
          <cell r="A57">
            <v>1994</v>
          </cell>
          <cell r="B57">
            <v>98700</v>
          </cell>
        </row>
        <row r="58">
          <cell r="A58">
            <v>1995</v>
          </cell>
          <cell r="B58">
            <v>118933.5</v>
          </cell>
        </row>
        <row r="59">
          <cell r="A59">
            <v>1996</v>
          </cell>
          <cell r="B59">
            <v>142125</v>
          </cell>
        </row>
        <row r="60">
          <cell r="A60">
            <v>1997</v>
          </cell>
          <cell r="B60">
            <v>172005</v>
          </cell>
        </row>
        <row r="61">
          <cell r="A61">
            <v>1998</v>
          </cell>
          <cell r="B61">
            <v>203826</v>
          </cell>
        </row>
        <row r="62">
          <cell r="A62">
            <v>1999</v>
          </cell>
          <cell r="B62">
            <v>236460</v>
          </cell>
        </row>
        <row r="63">
          <cell r="A63">
            <v>2000</v>
          </cell>
          <cell r="B63">
            <v>260100</v>
          </cell>
        </row>
        <row r="64">
          <cell r="A64">
            <v>2001</v>
          </cell>
          <cell r="B64">
            <v>286000</v>
          </cell>
        </row>
        <row r="65">
          <cell r="A65">
            <v>2002</v>
          </cell>
          <cell r="B65">
            <v>309000</v>
          </cell>
        </row>
        <row r="66">
          <cell r="A66">
            <v>2003</v>
          </cell>
          <cell r="B66">
            <v>332000</v>
          </cell>
        </row>
        <row r="67">
          <cell r="A67">
            <v>2004</v>
          </cell>
          <cell r="B67">
            <v>358000</v>
          </cell>
        </row>
        <row r="68">
          <cell r="A68">
            <v>2005</v>
          </cell>
          <cell r="B68">
            <v>381500</v>
          </cell>
        </row>
        <row r="69">
          <cell r="A69">
            <v>2006</v>
          </cell>
          <cell r="B69">
            <v>408000</v>
          </cell>
        </row>
        <row r="70">
          <cell r="A70">
            <v>2007</v>
          </cell>
          <cell r="B70">
            <v>433700</v>
          </cell>
        </row>
        <row r="71">
          <cell r="A71">
            <v>2008</v>
          </cell>
          <cell r="B71">
            <v>461500</v>
          </cell>
        </row>
        <row r="72">
          <cell r="A72">
            <v>2009</v>
          </cell>
          <cell r="B72">
            <v>496900</v>
          </cell>
        </row>
        <row r="73">
          <cell r="A73">
            <v>2010</v>
          </cell>
          <cell r="B73">
            <v>515000</v>
          </cell>
        </row>
        <row r="74">
          <cell r="A74">
            <v>2011</v>
          </cell>
          <cell r="B74">
            <v>535600</v>
          </cell>
        </row>
        <row r="75">
          <cell r="A75">
            <v>2012</v>
          </cell>
          <cell r="B75">
            <v>566700</v>
          </cell>
        </row>
        <row r="76">
          <cell r="A76">
            <v>2013</v>
          </cell>
          <cell r="B76">
            <v>589500</v>
          </cell>
        </row>
        <row r="77">
          <cell r="A77">
            <v>2014</v>
          </cell>
          <cell r="B77">
            <v>616000</v>
          </cell>
        </row>
        <row r="78">
          <cell r="A78">
            <v>2015</v>
          </cell>
          <cell r="B78">
            <v>644350</v>
          </cell>
        </row>
        <row r="79">
          <cell r="A79">
            <v>2016</v>
          </cell>
          <cell r="B79">
            <v>689455</v>
          </cell>
        </row>
      </sheetData>
      <sheetData sheetId="2">
        <row r="60">
          <cell r="B60">
            <v>0</v>
          </cell>
        </row>
        <row r="61">
          <cell r="B61">
            <v>0</v>
          </cell>
        </row>
        <row r="62">
          <cell r="B62">
            <v>0</v>
          </cell>
        </row>
        <row r="65">
          <cell r="B65">
            <v>0</v>
          </cell>
        </row>
        <row r="66">
          <cell r="B66">
            <v>0</v>
          </cell>
        </row>
        <row r="67">
          <cell r="B67">
            <v>0</v>
          </cell>
        </row>
        <row r="68">
          <cell r="B68">
            <v>0</v>
          </cell>
        </row>
        <row r="72">
          <cell r="B72">
            <v>0</v>
          </cell>
        </row>
        <row r="73">
          <cell r="B73">
            <v>0</v>
          </cell>
        </row>
        <row r="74">
          <cell r="B74">
            <v>0</v>
          </cell>
        </row>
        <row r="78">
          <cell r="B78">
            <v>0</v>
          </cell>
        </row>
        <row r="79">
          <cell r="B79">
            <v>0</v>
          </cell>
        </row>
        <row r="80">
          <cell r="B80">
            <v>0</v>
          </cell>
        </row>
      </sheetData>
      <sheetData sheetId="3">
        <row r="3">
          <cell r="C3" t="str">
            <v>P01-01</v>
          </cell>
          <cell r="D3" t="str">
            <v>FRESA PRODUCCIONES Y COMUNICACIONES SAS</v>
          </cell>
        </row>
        <row r="4">
          <cell r="C4" t="str">
            <v>P02-01</v>
          </cell>
          <cell r="D4" t="str">
            <v>QUINTA GENERACION SAS</v>
          </cell>
        </row>
        <row r="5">
          <cell r="C5" t="str">
            <v>P03-01</v>
          </cell>
          <cell r="D5" t="str">
            <v>MARKETING  DE IDEAS</v>
          </cell>
        </row>
        <row r="6">
          <cell r="C6" t="str">
            <v>P04-01</v>
          </cell>
          <cell r="D6" t="str">
            <v>CENTURY MEDIA SAS</v>
          </cell>
        </row>
        <row r="7">
          <cell r="C7" t="str">
            <v>P04-02</v>
          </cell>
          <cell r="D7" t="str">
            <v>UNIVERSIDAD LA GRAN COLOMBIA</v>
          </cell>
        </row>
        <row r="8">
          <cell r="C8" t="str">
            <v>P05-01</v>
          </cell>
          <cell r="D8" t="str">
            <v>ORGANIZACIÓN SIMPLEX SAS</v>
          </cell>
        </row>
        <row r="9">
          <cell r="C9" t="str">
            <v>P06-01</v>
          </cell>
          <cell r="D9" t="str">
            <v>ROYAL PARK LTDA</v>
          </cell>
        </row>
        <row r="10">
          <cell r="C10" t="str">
            <v>P07-01</v>
          </cell>
          <cell r="D10" t="str">
            <v>AIKA SOLUCIONES OUTSOURCING SAS</v>
          </cell>
        </row>
        <row r="11">
          <cell r="C11" t="str">
            <v>P07-02</v>
          </cell>
          <cell r="D11" t="str">
            <v>ROCHA DIAZ Y CIA S EN C</v>
          </cell>
        </row>
        <row r="12">
          <cell r="C12" t="str">
            <v>P08-01</v>
          </cell>
          <cell r="D12" t="str">
            <v>PIDAMOS MARKETING TOTAL SAS</v>
          </cell>
        </row>
        <row r="13">
          <cell r="C13" t="str">
            <v>P09-01</v>
          </cell>
          <cell r="D13" t="str">
            <v>FUNDACION ONG PROGRAMA TEJIENDO LOGROS</v>
          </cell>
        </row>
        <row r="14">
          <cell r="C14" t="str">
            <v>P09-02</v>
          </cell>
          <cell r="D14" t="str">
            <v>GRUPO HOBBY SAS</v>
          </cell>
        </row>
        <row r="15">
          <cell r="C15" t="str">
            <v>P10-01</v>
          </cell>
          <cell r="D15" t="str">
            <v>CESAR AUGUSTO CALDERON RODRIGUEZ</v>
          </cell>
        </row>
        <row r="16">
          <cell r="C16" t="str">
            <v>P11-01</v>
          </cell>
          <cell r="D16" t="str">
            <v>CUARTO PODER OR SAS</v>
          </cell>
        </row>
        <row r="17">
          <cell r="C17" t="str">
            <v>P12-01</v>
          </cell>
          <cell r="D17" t="str">
            <v>DU BRANDS SAS</v>
          </cell>
        </row>
        <row r="18">
          <cell r="C18" t="str">
            <v>P12-02</v>
          </cell>
          <cell r="D18" t="str">
            <v>CENTRAL PROMOTORA DE MEDIOS SAS</v>
          </cell>
        </row>
        <row r="19">
          <cell r="C19" t="str">
            <v>P13-01</v>
          </cell>
          <cell r="D19" t="str">
            <v>BLUE ONE SOLUTIONS SAS</v>
          </cell>
        </row>
        <row r="20">
          <cell r="C20" t="str">
            <v>P14-01</v>
          </cell>
          <cell r="D20" t="str">
            <v>YUJU PUBLICIDAD Y ENTRETENIMIENTO SAS</v>
          </cell>
        </row>
        <row r="21">
          <cell r="C21" t="str">
            <v>P15-01</v>
          </cell>
          <cell r="D21" t="str">
            <v>EVENTOS Y PROTOCOLO EMPRESARIAL SAS</v>
          </cell>
        </row>
        <row r="22">
          <cell r="C22" t="str">
            <v>P16-01</v>
          </cell>
          <cell r="D22" t="str">
            <v>BLANCO Y NEGRO PUBLICIDAD Y ESTRATEGIA SAS</v>
          </cell>
        </row>
        <row r="23">
          <cell r="C23" t="str">
            <v>P17-01</v>
          </cell>
          <cell r="D23" t="str">
            <v>WHOW BTL SAS</v>
          </cell>
        </row>
        <row r="24">
          <cell r="C24" t="str">
            <v>P17-02</v>
          </cell>
          <cell r="D24" t="str">
            <v>MAKRO EVENTOS HAROLD MORAN SAS</v>
          </cell>
        </row>
        <row r="25">
          <cell r="C25">
            <v>0</v>
          </cell>
          <cell r="D25">
            <v>0</v>
          </cell>
        </row>
        <row r="26">
          <cell r="C26">
            <v>0</v>
          </cell>
          <cell r="D26">
            <v>0</v>
          </cell>
        </row>
        <row r="27">
          <cell r="C27">
            <v>0</v>
          </cell>
          <cell r="D27">
            <v>0</v>
          </cell>
        </row>
        <row r="28">
          <cell r="C28">
            <v>0</v>
          </cell>
          <cell r="D28">
            <v>0</v>
          </cell>
        </row>
        <row r="29">
          <cell r="C29">
            <v>0</v>
          </cell>
          <cell r="D29">
            <v>0</v>
          </cell>
        </row>
        <row r="30">
          <cell r="C30">
            <v>0</v>
          </cell>
          <cell r="D30">
            <v>0</v>
          </cell>
        </row>
        <row r="31">
          <cell r="C31">
            <v>0</v>
          </cell>
          <cell r="D31">
            <v>0</v>
          </cell>
        </row>
        <row r="32">
          <cell r="C32">
            <v>0</v>
          </cell>
          <cell r="D32">
            <v>0</v>
          </cell>
        </row>
        <row r="33">
          <cell r="C33">
            <v>0</v>
          </cell>
          <cell r="D33">
            <v>0</v>
          </cell>
        </row>
        <row r="34">
          <cell r="C34">
            <v>0</v>
          </cell>
          <cell r="D34">
            <v>0</v>
          </cell>
        </row>
        <row r="35">
          <cell r="C35">
            <v>0</v>
          </cell>
          <cell r="D35">
            <v>0</v>
          </cell>
        </row>
        <row r="36">
          <cell r="C36">
            <v>0</v>
          </cell>
          <cell r="D36">
            <v>0</v>
          </cell>
        </row>
        <row r="37">
          <cell r="C37">
            <v>0</v>
          </cell>
          <cell r="D37">
            <v>0</v>
          </cell>
        </row>
        <row r="38">
          <cell r="C38">
            <v>0</v>
          </cell>
          <cell r="D38">
            <v>0</v>
          </cell>
        </row>
        <row r="39">
          <cell r="C39">
            <v>0</v>
          </cell>
          <cell r="D39">
            <v>0</v>
          </cell>
        </row>
        <row r="40">
          <cell r="C40">
            <v>0</v>
          </cell>
          <cell r="D40">
            <v>0</v>
          </cell>
        </row>
        <row r="41">
          <cell r="C41">
            <v>0</v>
          </cell>
          <cell r="D41">
            <v>0</v>
          </cell>
        </row>
        <row r="42">
          <cell r="C42">
            <v>0</v>
          </cell>
          <cell r="D42">
            <v>0</v>
          </cell>
        </row>
        <row r="43">
          <cell r="C43">
            <v>0</v>
          </cell>
          <cell r="D43">
            <v>0</v>
          </cell>
        </row>
        <row r="44">
          <cell r="C44">
            <v>0</v>
          </cell>
          <cell r="D44">
            <v>0</v>
          </cell>
        </row>
        <row r="45">
          <cell r="C45">
            <v>0</v>
          </cell>
          <cell r="D45">
            <v>0</v>
          </cell>
        </row>
        <row r="46">
          <cell r="C46">
            <v>0</v>
          </cell>
          <cell r="D46">
            <v>0</v>
          </cell>
        </row>
        <row r="47">
          <cell r="C47">
            <v>0</v>
          </cell>
          <cell r="D47">
            <v>0</v>
          </cell>
        </row>
        <row r="48">
          <cell r="C48">
            <v>0</v>
          </cell>
          <cell r="D48">
            <v>0</v>
          </cell>
        </row>
        <row r="49">
          <cell r="C49">
            <v>0</v>
          </cell>
          <cell r="D49">
            <v>0</v>
          </cell>
        </row>
        <row r="50">
          <cell r="C50">
            <v>0</v>
          </cell>
          <cell r="D50">
            <v>0</v>
          </cell>
        </row>
        <row r="51">
          <cell r="C51">
            <v>0</v>
          </cell>
          <cell r="D51">
            <v>0</v>
          </cell>
        </row>
        <row r="52">
          <cell r="C52">
            <v>0</v>
          </cell>
          <cell r="D52">
            <v>0</v>
          </cell>
        </row>
        <row r="53">
          <cell r="C53">
            <v>0</v>
          </cell>
          <cell r="D53">
            <v>0</v>
          </cell>
        </row>
        <row r="54">
          <cell r="C54">
            <v>0</v>
          </cell>
          <cell r="D54">
            <v>0</v>
          </cell>
        </row>
        <row r="55">
          <cell r="C55">
            <v>0</v>
          </cell>
          <cell r="D55">
            <v>0</v>
          </cell>
        </row>
        <row r="56">
          <cell r="C56">
            <v>0</v>
          </cell>
          <cell r="D56">
            <v>0</v>
          </cell>
        </row>
        <row r="57">
          <cell r="C57">
            <v>0</v>
          </cell>
          <cell r="D57">
            <v>0</v>
          </cell>
        </row>
        <row r="58">
          <cell r="C58">
            <v>0</v>
          </cell>
          <cell r="D58">
            <v>0</v>
          </cell>
        </row>
        <row r="59">
          <cell r="C59">
            <v>0</v>
          </cell>
          <cell r="D59">
            <v>0</v>
          </cell>
        </row>
        <row r="60">
          <cell r="C60">
            <v>0</v>
          </cell>
          <cell r="D60">
            <v>0</v>
          </cell>
        </row>
        <row r="61">
          <cell r="C61">
            <v>0</v>
          </cell>
          <cell r="D61">
            <v>0</v>
          </cell>
        </row>
        <row r="62">
          <cell r="C62">
            <v>0</v>
          </cell>
          <cell r="D62">
            <v>0</v>
          </cell>
        </row>
        <row r="63">
          <cell r="C63">
            <v>0</v>
          </cell>
          <cell r="D63">
            <v>0</v>
          </cell>
        </row>
        <row r="64">
          <cell r="C64">
            <v>0</v>
          </cell>
          <cell r="D64">
            <v>0</v>
          </cell>
        </row>
        <row r="65">
          <cell r="C65">
            <v>0</v>
          </cell>
          <cell r="D65">
            <v>0</v>
          </cell>
        </row>
        <row r="66">
          <cell r="C66">
            <v>0</v>
          </cell>
          <cell r="D66">
            <v>0</v>
          </cell>
        </row>
        <row r="67">
          <cell r="C67">
            <v>0</v>
          </cell>
          <cell r="D67">
            <v>0</v>
          </cell>
        </row>
        <row r="68">
          <cell r="C68">
            <v>0</v>
          </cell>
          <cell r="D68">
            <v>0</v>
          </cell>
        </row>
        <row r="69">
          <cell r="C69">
            <v>0</v>
          </cell>
          <cell r="D69">
            <v>0</v>
          </cell>
        </row>
        <row r="70">
          <cell r="C70">
            <v>0</v>
          </cell>
          <cell r="D70">
            <v>0</v>
          </cell>
        </row>
        <row r="71">
          <cell r="C71">
            <v>0</v>
          </cell>
          <cell r="D71">
            <v>0</v>
          </cell>
        </row>
        <row r="72">
          <cell r="C72">
            <v>0</v>
          </cell>
          <cell r="D72">
            <v>0</v>
          </cell>
        </row>
        <row r="73">
          <cell r="C73">
            <v>0</v>
          </cell>
          <cell r="D73">
            <v>0</v>
          </cell>
        </row>
        <row r="74">
          <cell r="C74">
            <v>0</v>
          </cell>
          <cell r="D74">
            <v>0</v>
          </cell>
        </row>
        <row r="75">
          <cell r="C75">
            <v>0</v>
          </cell>
          <cell r="D75">
            <v>0</v>
          </cell>
        </row>
        <row r="76">
          <cell r="C76">
            <v>0</v>
          </cell>
          <cell r="D76">
            <v>0</v>
          </cell>
        </row>
        <row r="77">
          <cell r="C77">
            <v>0</v>
          </cell>
          <cell r="D77">
            <v>0</v>
          </cell>
        </row>
        <row r="78">
          <cell r="C78">
            <v>0</v>
          </cell>
          <cell r="D78">
            <v>0</v>
          </cell>
        </row>
        <row r="79">
          <cell r="C79">
            <v>0</v>
          </cell>
          <cell r="D79">
            <v>0</v>
          </cell>
        </row>
        <row r="80">
          <cell r="C80">
            <v>0</v>
          </cell>
          <cell r="D80">
            <v>0</v>
          </cell>
        </row>
        <row r="81">
          <cell r="C81">
            <v>0</v>
          </cell>
          <cell r="D81">
            <v>0</v>
          </cell>
        </row>
        <row r="82">
          <cell r="C82">
            <v>0</v>
          </cell>
          <cell r="D82">
            <v>0</v>
          </cell>
        </row>
        <row r="83">
          <cell r="C83">
            <v>0</v>
          </cell>
          <cell r="D83">
            <v>0</v>
          </cell>
        </row>
        <row r="84">
          <cell r="C84">
            <v>0</v>
          </cell>
          <cell r="D84">
            <v>0</v>
          </cell>
        </row>
        <row r="85">
          <cell r="C85">
            <v>0</v>
          </cell>
          <cell r="D85">
            <v>0</v>
          </cell>
        </row>
        <row r="86">
          <cell r="C86">
            <v>0</v>
          </cell>
          <cell r="D86">
            <v>0</v>
          </cell>
        </row>
        <row r="87">
          <cell r="C87">
            <v>0</v>
          </cell>
          <cell r="D87">
            <v>0</v>
          </cell>
        </row>
        <row r="88">
          <cell r="C88">
            <v>0</v>
          </cell>
          <cell r="D88">
            <v>0</v>
          </cell>
        </row>
        <row r="89">
          <cell r="C89">
            <v>0</v>
          </cell>
          <cell r="D89">
            <v>0</v>
          </cell>
        </row>
        <row r="90">
          <cell r="C90">
            <v>0</v>
          </cell>
          <cell r="D90">
            <v>0</v>
          </cell>
        </row>
        <row r="91">
          <cell r="C91">
            <v>0</v>
          </cell>
          <cell r="D91">
            <v>0</v>
          </cell>
        </row>
        <row r="92">
          <cell r="C92">
            <v>0</v>
          </cell>
          <cell r="D92">
            <v>0</v>
          </cell>
        </row>
        <row r="93">
          <cell r="C93">
            <v>0</v>
          </cell>
          <cell r="D93">
            <v>0</v>
          </cell>
        </row>
        <row r="94">
          <cell r="C94">
            <v>0</v>
          </cell>
          <cell r="D94">
            <v>0</v>
          </cell>
        </row>
        <row r="95">
          <cell r="C95">
            <v>0</v>
          </cell>
          <cell r="D95">
            <v>0</v>
          </cell>
        </row>
        <row r="96">
          <cell r="C96">
            <v>0</v>
          </cell>
          <cell r="D96">
            <v>0</v>
          </cell>
        </row>
        <row r="97">
          <cell r="C97">
            <v>0</v>
          </cell>
          <cell r="D97">
            <v>0</v>
          </cell>
        </row>
        <row r="98">
          <cell r="C98">
            <v>0</v>
          </cell>
          <cell r="D98">
            <v>0</v>
          </cell>
        </row>
        <row r="99">
          <cell r="C99">
            <v>0</v>
          </cell>
          <cell r="D99">
            <v>0</v>
          </cell>
        </row>
        <row r="100">
          <cell r="C100">
            <v>0</v>
          </cell>
          <cell r="D100">
            <v>0</v>
          </cell>
        </row>
        <row r="101">
          <cell r="C101">
            <v>0</v>
          </cell>
          <cell r="D101">
            <v>0</v>
          </cell>
        </row>
        <row r="102">
          <cell r="C102">
            <v>0</v>
          </cell>
          <cell r="D102">
            <v>0</v>
          </cell>
        </row>
        <row r="103">
          <cell r="C103">
            <v>0</v>
          </cell>
          <cell r="D103">
            <v>0</v>
          </cell>
        </row>
        <row r="104">
          <cell r="C104">
            <v>0</v>
          </cell>
          <cell r="D104">
            <v>0</v>
          </cell>
        </row>
        <row r="105">
          <cell r="C105">
            <v>0</v>
          </cell>
          <cell r="D105">
            <v>0</v>
          </cell>
        </row>
        <row r="106">
          <cell r="C106">
            <v>0</v>
          </cell>
          <cell r="D106">
            <v>0</v>
          </cell>
        </row>
        <row r="107">
          <cell r="C107">
            <v>0</v>
          </cell>
          <cell r="D107">
            <v>0</v>
          </cell>
        </row>
      </sheetData>
      <sheetData sheetId="4"/>
      <sheetData sheetId="5"/>
      <sheetData sheetId="6">
        <row r="6">
          <cell r="A6">
            <v>42476</v>
          </cell>
          <cell r="B6">
            <v>1.1273</v>
          </cell>
        </row>
        <row r="7">
          <cell r="A7">
            <v>42475</v>
          </cell>
          <cell r="B7">
            <v>1.1264000000000001</v>
          </cell>
        </row>
        <row r="8">
          <cell r="A8">
            <v>42474</v>
          </cell>
          <cell r="B8">
            <v>1.1331</v>
          </cell>
        </row>
        <row r="9">
          <cell r="A9">
            <v>42473</v>
          </cell>
          <cell r="B9">
            <v>1.1403000000000001</v>
          </cell>
        </row>
        <row r="10">
          <cell r="A10">
            <v>42472</v>
          </cell>
          <cell r="B10">
            <v>1.1407</v>
          </cell>
        </row>
        <row r="11">
          <cell r="A11">
            <v>42471</v>
          </cell>
          <cell r="B11">
            <v>1.1393</v>
          </cell>
        </row>
        <row r="12">
          <cell r="A12">
            <v>42470</v>
          </cell>
          <cell r="B12">
            <v>1.1393</v>
          </cell>
        </row>
        <row r="13">
          <cell r="A13">
            <v>42469</v>
          </cell>
          <cell r="B13">
            <v>1.1378999999999999</v>
          </cell>
        </row>
        <row r="14">
          <cell r="A14">
            <v>42468</v>
          </cell>
          <cell r="B14">
            <v>1.1389</v>
          </cell>
        </row>
        <row r="15">
          <cell r="A15">
            <v>42467</v>
          </cell>
          <cell r="B15">
            <v>1.1376999999999999</v>
          </cell>
        </row>
        <row r="16">
          <cell r="A16">
            <v>42466</v>
          </cell>
          <cell r="B16">
            <v>1.1379999999999999</v>
          </cell>
        </row>
        <row r="17">
          <cell r="A17">
            <v>42465</v>
          </cell>
          <cell r="B17">
            <v>1.1388</v>
          </cell>
        </row>
        <row r="18">
          <cell r="A18">
            <v>42464</v>
          </cell>
          <cell r="B18">
            <v>1.1387</v>
          </cell>
        </row>
        <row r="19">
          <cell r="A19">
            <v>42463</v>
          </cell>
          <cell r="B19">
            <v>1.1387</v>
          </cell>
        </row>
        <row r="20">
          <cell r="A20">
            <v>42462</v>
          </cell>
          <cell r="B20">
            <v>1.1385000000000001</v>
          </cell>
        </row>
        <row r="21">
          <cell r="A21">
            <v>42461</v>
          </cell>
          <cell r="B21">
            <v>1.1355</v>
          </cell>
        </row>
        <row r="22">
          <cell r="A22">
            <v>42460</v>
          </cell>
          <cell r="B22">
            <v>1.1312</v>
          </cell>
        </row>
        <row r="23">
          <cell r="A23">
            <v>42459</v>
          </cell>
          <cell r="B23">
            <v>1.1212</v>
          </cell>
        </row>
        <row r="24">
          <cell r="A24">
            <v>42458</v>
          </cell>
          <cell r="B24">
            <v>1.1175999999999999</v>
          </cell>
        </row>
        <row r="25">
          <cell r="A25">
            <v>42457</v>
          </cell>
          <cell r="B25">
            <v>1.1162000000000001</v>
          </cell>
        </row>
        <row r="26">
          <cell r="A26">
            <v>42456</v>
          </cell>
          <cell r="B26">
            <v>1.1162000000000001</v>
          </cell>
        </row>
        <row r="27">
          <cell r="A27">
            <v>42455</v>
          </cell>
          <cell r="B27">
            <v>1.1165</v>
          </cell>
        </row>
        <row r="28">
          <cell r="A28">
            <v>42454</v>
          </cell>
          <cell r="B28">
            <v>1.1171</v>
          </cell>
        </row>
        <row r="29">
          <cell r="A29">
            <v>42453</v>
          </cell>
          <cell r="B29">
            <v>1.1194999999999999</v>
          </cell>
        </row>
        <row r="30">
          <cell r="A30">
            <v>42452</v>
          </cell>
          <cell r="B30">
            <v>1.1229</v>
          </cell>
        </row>
        <row r="31">
          <cell r="A31">
            <v>42451</v>
          </cell>
          <cell r="B31">
            <v>1.1263000000000001</v>
          </cell>
        </row>
        <row r="32">
          <cell r="A32">
            <v>42450</v>
          </cell>
          <cell r="B32">
            <v>1.1268</v>
          </cell>
        </row>
        <row r="33">
          <cell r="A33">
            <v>42449</v>
          </cell>
          <cell r="B33">
            <v>1.1268</v>
          </cell>
        </row>
        <row r="34">
          <cell r="A34">
            <v>42448</v>
          </cell>
          <cell r="B34">
            <v>1.1294</v>
          </cell>
        </row>
        <row r="35">
          <cell r="A35">
            <v>42447</v>
          </cell>
          <cell r="B35">
            <v>1.1269</v>
          </cell>
        </row>
        <row r="36">
          <cell r="A36">
            <v>42446</v>
          </cell>
          <cell r="B36">
            <v>1.1105</v>
          </cell>
        </row>
        <row r="37">
          <cell r="A37">
            <v>42445</v>
          </cell>
          <cell r="B37">
            <v>1.1103000000000001</v>
          </cell>
        </row>
        <row r="38">
          <cell r="A38">
            <v>42444</v>
          </cell>
          <cell r="B38">
            <v>1.113</v>
          </cell>
        </row>
        <row r="39">
          <cell r="A39">
            <v>42443</v>
          </cell>
          <cell r="B39">
            <v>1.1146</v>
          </cell>
        </row>
        <row r="40">
          <cell r="A40">
            <v>42442</v>
          </cell>
          <cell r="B40">
            <v>1.1146</v>
          </cell>
        </row>
        <row r="41">
          <cell r="A41">
            <v>42441</v>
          </cell>
          <cell r="B41">
            <v>1.1152</v>
          </cell>
        </row>
        <row r="42">
          <cell r="A42">
            <v>42440</v>
          </cell>
          <cell r="B42">
            <v>1.1024</v>
          </cell>
        </row>
        <row r="43">
          <cell r="A43">
            <v>42439</v>
          </cell>
          <cell r="B43">
            <v>1.0987</v>
          </cell>
        </row>
        <row r="44">
          <cell r="A44">
            <v>42438</v>
          </cell>
          <cell r="B44">
            <v>1.1020000000000001</v>
          </cell>
        </row>
        <row r="45">
          <cell r="A45">
            <v>42437</v>
          </cell>
          <cell r="B45">
            <v>1.0983000000000001</v>
          </cell>
        </row>
        <row r="46">
          <cell r="A46">
            <v>42436</v>
          </cell>
          <cell r="B46">
            <v>1.1001000000000001</v>
          </cell>
        </row>
        <row r="47">
          <cell r="A47">
            <v>42435</v>
          </cell>
          <cell r="B47">
            <v>1.1001000000000001</v>
          </cell>
        </row>
        <row r="48">
          <cell r="A48">
            <v>42434</v>
          </cell>
          <cell r="B48">
            <v>1.0967</v>
          </cell>
        </row>
        <row r="49">
          <cell r="A49">
            <v>42433</v>
          </cell>
          <cell r="B49">
            <v>1.0891</v>
          </cell>
        </row>
        <row r="50">
          <cell r="A50">
            <v>42432</v>
          </cell>
          <cell r="B50">
            <v>1.0859000000000001</v>
          </cell>
        </row>
        <row r="51">
          <cell r="A51">
            <v>42431</v>
          </cell>
          <cell r="B51">
            <v>1.0871999999999999</v>
          </cell>
        </row>
        <row r="52">
          <cell r="A52">
            <v>42430</v>
          </cell>
          <cell r="B52">
            <v>1.0907</v>
          </cell>
        </row>
        <row r="53">
          <cell r="A53">
            <v>42429</v>
          </cell>
          <cell r="B53">
            <v>1.0928</v>
          </cell>
        </row>
        <row r="54">
          <cell r="A54">
            <v>42428</v>
          </cell>
          <cell r="B54">
            <v>1.0929</v>
          </cell>
        </row>
        <row r="55">
          <cell r="A55">
            <v>42427</v>
          </cell>
          <cell r="B55">
            <v>1.1006</v>
          </cell>
        </row>
        <row r="56">
          <cell r="A56">
            <v>42426</v>
          </cell>
          <cell r="B56">
            <v>1.1022000000000001</v>
          </cell>
        </row>
        <row r="57">
          <cell r="A57">
            <v>42425</v>
          </cell>
          <cell r="B57">
            <v>1.1007</v>
          </cell>
        </row>
        <row r="58">
          <cell r="A58">
            <v>42424</v>
          </cell>
          <cell r="B58">
            <v>1.1023000000000001</v>
          </cell>
        </row>
        <row r="59">
          <cell r="A59">
            <v>42423</v>
          </cell>
          <cell r="B59">
            <v>1.1072</v>
          </cell>
        </row>
        <row r="60">
          <cell r="A60">
            <v>42422</v>
          </cell>
          <cell r="B60">
            <v>1.1127</v>
          </cell>
        </row>
        <row r="61">
          <cell r="A61">
            <v>42421</v>
          </cell>
          <cell r="B61">
            <v>1.1127</v>
          </cell>
        </row>
        <row r="62">
          <cell r="A62">
            <v>42420</v>
          </cell>
          <cell r="B62">
            <v>1.1113</v>
          </cell>
        </row>
        <row r="63">
          <cell r="A63">
            <v>42419</v>
          </cell>
          <cell r="B63">
            <v>1.1117999999999999</v>
          </cell>
        </row>
        <row r="64">
          <cell r="A64">
            <v>42418</v>
          </cell>
          <cell r="B64">
            <v>1.1143000000000001</v>
          </cell>
        </row>
        <row r="65">
          <cell r="A65">
            <v>42417</v>
          </cell>
          <cell r="B65">
            <v>1.1157999999999999</v>
          </cell>
        </row>
        <row r="66">
          <cell r="A66">
            <v>42416</v>
          </cell>
          <cell r="B66">
            <v>1.1195999999999999</v>
          </cell>
        </row>
        <row r="67">
          <cell r="A67">
            <v>42415</v>
          </cell>
          <cell r="B67">
            <v>1.1253</v>
          </cell>
        </row>
        <row r="68">
          <cell r="A68">
            <v>42414</v>
          </cell>
          <cell r="B68">
            <v>1.1253</v>
          </cell>
        </row>
        <row r="69">
          <cell r="A69">
            <v>42413</v>
          </cell>
          <cell r="B69">
            <v>1.1282000000000001</v>
          </cell>
        </row>
        <row r="70">
          <cell r="A70">
            <v>42412</v>
          </cell>
          <cell r="B70">
            <v>1.1312</v>
          </cell>
        </row>
        <row r="71">
          <cell r="A71">
            <v>42411</v>
          </cell>
          <cell r="B71">
            <v>1.1268</v>
          </cell>
        </row>
        <row r="72">
          <cell r="A72">
            <v>42410</v>
          </cell>
          <cell r="B72">
            <v>1.1231</v>
          </cell>
        </row>
        <row r="73">
          <cell r="A73">
            <v>42409</v>
          </cell>
          <cell r="B73">
            <v>1.1148</v>
          </cell>
        </row>
        <row r="74">
          <cell r="A74">
            <v>42408</v>
          </cell>
          <cell r="B74">
            <v>1.1153</v>
          </cell>
        </row>
        <row r="75">
          <cell r="A75">
            <v>42407</v>
          </cell>
          <cell r="B75">
            <v>1.1153999999999999</v>
          </cell>
        </row>
        <row r="76">
          <cell r="A76">
            <v>42406</v>
          </cell>
          <cell r="B76">
            <v>1.1178999999999999</v>
          </cell>
        </row>
        <row r="77">
          <cell r="A77">
            <v>42405</v>
          </cell>
          <cell r="B77">
            <v>1.1140000000000001</v>
          </cell>
        </row>
        <row r="78">
          <cell r="A78">
            <v>42404</v>
          </cell>
          <cell r="B78">
            <v>1.0963000000000001</v>
          </cell>
        </row>
        <row r="79">
          <cell r="A79">
            <v>42403</v>
          </cell>
          <cell r="B79">
            <v>1.0907</v>
          </cell>
        </row>
        <row r="80">
          <cell r="A80">
            <v>42402</v>
          </cell>
          <cell r="B80">
            <v>1.0860000000000001</v>
          </cell>
        </row>
        <row r="81">
          <cell r="A81">
            <v>42401</v>
          </cell>
          <cell r="B81">
            <v>1.0828</v>
          </cell>
        </row>
        <row r="82">
          <cell r="A82">
            <v>42400</v>
          </cell>
          <cell r="B82">
            <v>1.0829</v>
          </cell>
        </row>
        <row r="83">
          <cell r="A83">
            <v>42399</v>
          </cell>
          <cell r="B83">
            <v>1.0893999999999999</v>
          </cell>
        </row>
        <row r="84">
          <cell r="A84">
            <v>42398</v>
          </cell>
          <cell r="B84">
            <v>1.091</v>
          </cell>
        </row>
        <row r="85">
          <cell r="A85">
            <v>42397</v>
          </cell>
          <cell r="B85">
            <v>1.087</v>
          </cell>
        </row>
        <row r="86">
          <cell r="A86">
            <v>42396</v>
          </cell>
          <cell r="B86">
            <v>1.0845</v>
          </cell>
        </row>
        <row r="87">
          <cell r="A87">
            <v>42395</v>
          </cell>
          <cell r="B87">
            <v>1.0817000000000001</v>
          </cell>
        </row>
        <row r="88">
          <cell r="A88">
            <v>42394</v>
          </cell>
          <cell r="B88">
            <v>1.0797000000000001</v>
          </cell>
        </row>
        <row r="89">
          <cell r="A89">
            <v>42393</v>
          </cell>
          <cell r="B89">
            <v>1.0797000000000001</v>
          </cell>
        </row>
        <row r="90">
          <cell r="A90">
            <v>42392</v>
          </cell>
          <cell r="B90">
            <v>1.0831</v>
          </cell>
        </row>
        <row r="91">
          <cell r="A91">
            <v>42391</v>
          </cell>
          <cell r="B91">
            <v>1.0875999999999999</v>
          </cell>
        </row>
        <row r="92">
          <cell r="A92">
            <v>42390</v>
          </cell>
          <cell r="B92">
            <v>1.0922000000000001</v>
          </cell>
        </row>
        <row r="93">
          <cell r="A93">
            <v>42389</v>
          </cell>
          <cell r="B93">
            <v>1.0889</v>
          </cell>
        </row>
        <row r="94">
          <cell r="A94">
            <v>42388</v>
          </cell>
          <cell r="B94">
            <v>1.0896999999999999</v>
          </cell>
        </row>
        <row r="95">
          <cell r="A95">
            <v>42387</v>
          </cell>
          <cell r="B95">
            <v>1.091</v>
          </cell>
        </row>
        <row r="96">
          <cell r="A96">
            <v>42386</v>
          </cell>
          <cell r="B96">
            <v>1.091</v>
          </cell>
        </row>
        <row r="97">
          <cell r="A97">
            <v>42385</v>
          </cell>
          <cell r="B97">
            <v>1.0902000000000001</v>
          </cell>
        </row>
        <row r="98">
          <cell r="A98">
            <v>42384</v>
          </cell>
          <cell r="B98">
            <v>1.0883</v>
          </cell>
        </row>
        <row r="99">
          <cell r="A99">
            <v>42383</v>
          </cell>
          <cell r="B99">
            <v>1.0837000000000001</v>
          </cell>
        </row>
        <row r="100">
          <cell r="A100">
            <v>42382</v>
          </cell>
          <cell r="B100">
            <v>1.0859000000000001</v>
          </cell>
        </row>
        <row r="101">
          <cell r="A101">
            <v>42381</v>
          </cell>
          <cell r="B101">
            <v>1.0902000000000001</v>
          </cell>
        </row>
        <row r="102">
          <cell r="A102">
            <v>42380</v>
          </cell>
          <cell r="B102">
            <v>1.0921000000000001</v>
          </cell>
        </row>
        <row r="103">
          <cell r="A103">
            <v>42379</v>
          </cell>
          <cell r="B103">
            <v>1.0921000000000001</v>
          </cell>
        </row>
        <row r="104">
          <cell r="A104">
            <v>42378</v>
          </cell>
          <cell r="B104">
            <v>1.0888</v>
          </cell>
        </row>
        <row r="105">
          <cell r="A105">
            <v>42377</v>
          </cell>
          <cell r="B105">
            <v>1.0832999999999999</v>
          </cell>
        </row>
        <row r="106">
          <cell r="A106">
            <v>42376</v>
          </cell>
          <cell r="B106">
            <v>1.075</v>
          </cell>
        </row>
        <row r="107">
          <cell r="A107">
            <v>42375</v>
          </cell>
          <cell r="B107">
            <v>1.0786</v>
          </cell>
        </row>
        <row r="108">
          <cell r="A108">
            <v>42374</v>
          </cell>
          <cell r="B108">
            <v>1.0865</v>
          </cell>
        </row>
        <row r="109">
          <cell r="A109">
            <v>42373</v>
          </cell>
          <cell r="B109">
            <v>1.0869</v>
          </cell>
        </row>
        <row r="110">
          <cell r="A110">
            <v>42372</v>
          </cell>
          <cell r="B110">
            <v>1.0869</v>
          </cell>
        </row>
        <row r="111">
          <cell r="A111">
            <v>42371</v>
          </cell>
          <cell r="B111">
            <v>1.0869</v>
          </cell>
        </row>
        <row r="112">
          <cell r="A112">
            <v>42370</v>
          </cell>
          <cell r="B112">
            <v>1.0906</v>
          </cell>
        </row>
        <row r="113">
          <cell r="A113">
            <v>42369</v>
          </cell>
          <cell r="B113">
            <v>1.0925</v>
          </cell>
        </row>
        <row r="114">
          <cell r="A114">
            <v>42368</v>
          </cell>
          <cell r="B114">
            <v>1.0959000000000001</v>
          </cell>
        </row>
        <row r="115">
          <cell r="A115">
            <v>42367</v>
          </cell>
          <cell r="B115">
            <v>1.0972</v>
          </cell>
        </row>
        <row r="116">
          <cell r="A116">
            <v>42366</v>
          </cell>
          <cell r="B116">
            <v>1.0962000000000001</v>
          </cell>
        </row>
        <row r="117">
          <cell r="A117">
            <v>42365</v>
          </cell>
          <cell r="B117">
            <v>1.0962000000000001</v>
          </cell>
        </row>
        <row r="118">
          <cell r="A118">
            <v>42364</v>
          </cell>
          <cell r="B118">
            <v>1.0962000000000001</v>
          </cell>
        </row>
        <row r="119">
          <cell r="A119">
            <v>42363</v>
          </cell>
          <cell r="B119">
            <v>1.0939000000000001</v>
          </cell>
        </row>
        <row r="120">
          <cell r="A120">
            <v>42362</v>
          </cell>
          <cell r="B120">
            <v>1.0924</v>
          </cell>
        </row>
        <row r="121">
          <cell r="A121">
            <v>42361</v>
          </cell>
          <cell r="B121">
            <v>1.0932999999999999</v>
          </cell>
        </row>
        <row r="122">
          <cell r="A122">
            <v>42360</v>
          </cell>
          <cell r="B122">
            <v>1.0880000000000001</v>
          </cell>
        </row>
        <row r="123">
          <cell r="A123">
            <v>42359</v>
          </cell>
          <cell r="B123">
            <v>1.0861000000000001</v>
          </cell>
        </row>
        <row r="124">
          <cell r="A124">
            <v>42358</v>
          </cell>
          <cell r="B124">
            <v>1.0861000000000001</v>
          </cell>
        </row>
        <row r="125">
          <cell r="A125">
            <v>42357</v>
          </cell>
          <cell r="B125">
            <v>1.0837000000000001</v>
          </cell>
        </row>
        <row r="126">
          <cell r="A126">
            <v>42356</v>
          </cell>
          <cell r="B126">
            <v>1.085</v>
          </cell>
        </row>
        <row r="127">
          <cell r="A127">
            <v>42355</v>
          </cell>
          <cell r="B127">
            <v>1.0933999999999999</v>
          </cell>
        </row>
        <row r="128">
          <cell r="A128">
            <v>42354</v>
          </cell>
          <cell r="B128">
            <v>1.0986</v>
          </cell>
        </row>
        <row r="129">
          <cell r="A129">
            <v>42353</v>
          </cell>
          <cell r="B129">
            <v>1.0981000000000001</v>
          </cell>
        </row>
        <row r="130">
          <cell r="A130">
            <v>42352</v>
          </cell>
          <cell r="B130">
            <v>1.0987</v>
          </cell>
        </row>
        <row r="131">
          <cell r="A131">
            <v>42351</v>
          </cell>
          <cell r="B131">
            <v>1.0987</v>
          </cell>
        </row>
        <row r="132">
          <cell r="A132">
            <v>42350</v>
          </cell>
          <cell r="B132">
            <v>1.0958000000000001</v>
          </cell>
        </row>
        <row r="133">
          <cell r="A133">
            <v>42349</v>
          </cell>
          <cell r="B133">
            <v>1.0978000000000001</v>
          </cell>
        </row>
        <row r="134">
          <cell r="A134">
            <v>42348</v>
          </cell>
          <cell r="B134">
            <v>1.0935999999999999</v>
          </cell>
        </row>
        <row r="135">
          <cell r="A135">
            <v>42347</v>
          </cell>
          <cell r="B135">
            <v>1.0861000000000001</v>
          </cell>
        </row>
        <row r="136">
          <cell r="A136">
            <v>42346</v>
          </cell>
          <cell r="B136">
            <v>1.0847</v>
          </cell>
        </row>
        <row r="137">
          <cell r="A137">
            <v>42345</v>
          </cell>
          <cell r="B137">
            <v>1.0875999999999999</v>
          </cell>
        </row>
        <row r="138">
          <cell r="A138">
            <v>42344</v>
          </cell>
          <cell r="B138">
            <v>1.0875999999999999</v>
          </cell>
        </row>
        <row r="139">
          <cell r="A139">
            <v>42343</v>
          </cell>
          <cell r="B139">
            <v>1.0903</v>
          </cell>
        </row>
        <row r="140">
          <cell r="A140">
            <v>42342</v>
          </cell>
          <cell r="B140">
            <v>1.0685</v>
          </cell>
        </row>
        <row r="141">
          <cell r="A141">
            <v>42341</v>
          </cell>
          <cell r="B141">
            <v>1.0607</v>
          </cell>
        </row>
        <row r="142">
          <cell r="A142">
            <v>42340</v>
          </cell>
          <cell r="B142">
            <v>1.0595000000000001</v>
          </cell>
        </row>
        <row r="143">
          <cell r="A143">
            <v>42339</v>
          </cell>
          <cell r="B143">
            <v>1.0578000000000001</v>
          </cell>
        </row>
        <row r="144">
          <cell r="A144">
            <v>42338</v>
          </cell>
          <cell r="B144">
            <v>1.0589</v>
          </cell>
        </row>
        <row r="145">
          <cell r="A145">
            <v>42337</v>
          </cell>
          <cell r="B145">
            <v>1.0589</v>
          </cell>
        </row>
        <row r="146">
          <cell r="A146">
            <v>42336</v>
          </cell>
          <cell r="B146">
            <v>1.06</v>
          </cell>
        </row>
        <row r="147">
          <cell r="A147">
            <v>42335</v>
          </cell>
          <cell r="B147">
            <v>1.0615000000000001</v>
          </cell>
        </row>
        <row r="148">
          <cell r="A148">
            <v>42334</v>
          </cell>
          <cell r="B148">
            <v>1.0631999999999999</v>
          </cell>
        </row>
        <row r="149">
          <cell r="A149">
            <v>42333</v>
          </cell>
          <cell r="B149">
            <v>1.0641</v>
          </cell>
        </row>
        <row r="150">
          <cell r="A150">
            <v>42332</v>
          </cell>
          <cell r="B150">
            <v>1.0624</v>
          </cell>
        </row>
        <row r="151">
          <cell r="A151">
            <v>42331</v>
          </cell>
          <cell r="B151">
            <v>1.0643</v>
          </cell>
        </row>
        <row r="152">
          <cell r="A152">
            <v>42330</v>
          </cell>
          <cell r="B152">
            <v>1.0643</v>
          </cell>
        </row>
        <row r="153">
          <cell r="A153">
            <v>42329</v>
          </cell>
          <cell r="B153">
            <v>1.0693999999999999</v>
          </cell>
        </row>
        <row r="154">
          <cell r="A154">
            <v>42328</v>
          </cell>
          <cell r="B154">
            <v>1.07</v>
          </cell>
        </row>
        <row r="155">
          <cell r="A155">
            <v>42327</v>
          </cell>
          <cell r="B155">
            <v>1.0649999999999999</v>
          </cell>
        </row>
        <row r="156">
          <cell r="A156">
            <v>42326</v>
          </cell>
          <cell r="B156">
            <v>1.0662</v>
          </cell>
        </row>
        <row r="157">
          <cell r="A157">
            <v>42325</v>
          </cell>
          <cell r="B157">
            <v>1.0720000000000001</v>
          </cell>
        </row>
        <row r="158">
          <cell r="A158">
            <v>42324</v>
          </cell>
          <cell r="B158">
            <v>1.0768</v>
          </cell>
        </row>
        <row r="159">
          <cell r="A159">
            <v>42323</v>
          </cell>
          <cell r="B159">
            <v>1.0767</v>
          </cell>
        </row>
        <row r="160">
          <cell r="A160">
            <v>42322</v>
          </cell>
          <cell r="B160">
            <v>1.0770999999999999</v>
          </cell>
        </row>
        <row r="161">
          <cell r="A161">
            <v>42321</v>
          </cell>
          <cell r="B161">
            <v>1.0752999999999999</v>
          </cell>
        </row>
        <row r="162">
          <cell r="A162">
            <v>42320</v>
          </cell>
          <cell r="B162">
            <v>1.0738000000000001</v>
          </cell>
        </row>
        <row r="163">
          <cell r="A163">
            <v>42319</v>
          </cell>
          <cell r="B163">
            <v>1.073</v>
          </cell>
        </row>
        <row r="164">
          <cell r="A164">
            <v>42318</v>
          </cell>
          <cell r="B164">
            <v>1.0755999999999999</v>
          </cell>
        </row>
        <row r="165">
          <cell r="A165">
            <v>42317</v>
          </cell>
          <cell r="B165">
            <v>1.0737000000000001</v>
          </cell>
        </row>
        <row r="166">
          <cell r="A166">
            <v>42316</v>
          </cell>
          <cell r="B166">
            <v>1.0736000000000001</v>
          </cell>
        </row>
        <row r="167">
          <cell r="A167">
            <v>42315</v>
          </cell>
          <cell r="B167">
            <v>1.0833999999999999</v>
          </cell>
        </row>
        <row r="168">
          <cell r="A168">
            <v>42314</v>
          </cell>
          <cell r="B168">
            <v>1.0869</v>
          </cell>
        </row>
        <row r="169">
          <cell r="A169">
            <v>42313</v>
          </cell>
          <cell r="B169">
            <v>1.0919000000000001</v>
          </cell>
        </row>
        <row r="170">
          <cell r="A170">
            <v>42312</v>
          </cell>
          <cell r="B170">
            <v>1.0989</v>
          </cell>
        </row>
        <row r="171">
          <cell r="A171">
            <v>42311</v>
          </cell>
          <cell r="B171">
            <v>1.1025</v>
          </cell>
        </row>
        <row r="172">
          <cell r="A172">
            <v>42310</v>
          </cell>
          <cell r="B172">
            <v>1.1001000000000001</v>
          </cell>
        </row>
        <row r="173">
          <cell r="A173">
            <v>42309</v>
          </cell>
          <cell r="B173">
            <v>1.1001000000000001</v>
          </cell>
        </row>
        <row r="174">
          <cell r="A174">
            <v>42308</v>
          </cell>
          <cell r="B174">
            <v>1.1001000000000001</v>
          </cell>
        </row>
        <row r="175">
          <cell r="A175">
            <v>42307</v>
          </cell>
          <cell r="B175">
            <v>1.0944</v>
          </cell>
        </row>
        <row r="176">
          <cell r="A176">
            <v>42306</v>
          </cell>
          <cell r="B176">
            <v>1.1033999999999999</v>
          </cell>
        </row>
        <row r="177">
          <cell r="A177">
            <v>42305</v>
          </cell>
          <cell r="B177">
            <v>1.1051</v>
          </cell>
        </row>
        <row r="178">
          <cell r="A178">
            <v>42304</v>
          </cell>
          <cell r="B178">
            <v>1.1032999999999999</v>
          </cell>
        </row>
        <row r="179">
          <cell r="A179">
            <v>42303</v>
          </cell>
          <cell r="B179">
            <v>1.1015999999999999</v>
          </cell>
        </row>
        <row r="180">
          <cell r="A180">
            <v>42302</v>
          </cell>
          <cell r="B180">
            <v>1.1015999999999999</v>
          </cell>
        </row>
        <row r="181">
          <cell r="A181">
            <v>42301</v>
          </cell>
          <cell r="B181">
            <v>1.1082000000000001</v>
          </cell>
        </row>
        <row r="182">
          <cell r="A182">
            <v>42300</v>
          </cell>
          <cell r="B182">
            <v>1.1265000000000001</v>
          </cell>
        </row>
        <row r="183">
          <cell r="A183">
            <v>42299</v>
          </cell>
          <cell r="B183">
            <v>1.1351</v>
          </cell>
        </row>
        <row r="184">
          <cell r="A184">
            <v>42298</v>
          </cell>
          <cell r="B184">
            <v>1.1344000000000001</v>
          </cell>
        </row>
        <row r="185">
          <cell r="A185">
            <v>42297</v>
          </cell>
          <cell r="B185">
            <v>1.1343000000000001</v>
          </cell>
        </row>
        <row r="186">
          <cell r="A186">
            <v>42296</v>
          </cell>
          <cell r="B186">
            <v>1.1343000000000001</v>
          </cell>
        </row>
        <row r="187">
          <cell r="A187">
            <v>42295</v>
          </cell>
          <cell r="B187">
            <v>1.1343000000000001</v>
          </cell>
        </row>
        <row r="188">
          <cell r="A188">
            <v>42294</v>
          </cell>
          <cell r="B188">
            <v>1.1369</v>
          </cell>
        </row>
        <row r="189">
          <cell r="A189">
            <v>42293</v>
          </cell>
          <cell r="B189">
            <v>1.1436999999999999</v>
          </cell>
        </row>
        <row r="190">
          <cell r="A190">
            <v>42292</v>
          </cell>
          <cell r="B190">
            <v>1.1415</v>
          </cell>
        </row>
        <row r="191">
          <cell r="A191">
            <v>42291</v>
          </cell>
          <cell r="B191">
            <v>1.1372</v>
          </cell>
        </row>
        <row r="192">
          <cell r="A192">
            <v>42290</v>
          </cell>
          <cell r="B192">
            <v>1.137</v>
          </cell>
        </row>
        <row r="193">
          <cell r="A193">
            <v>42289</v>
          </cell>
          <cell r="B193">
            <v>1.1356999999999999</v>
          </cell>
        </row>
        <row r="194">
          <cell r="A194">
            <v>42288</v>
          </cell>
          <cell r="B194">
            <v>1.1356999999999999</v>
          </cell>
        </row>
        <row r="195">
          <cell r="A195">
            <v>42287</v>
          </cell>
          <cell r="B195">
            <v>1.1322000000000001</v>
          </cell>
        </row>
        <row r="196">
          <cell r="A196">
            <v>42286</v>
          </cell>
          <cell r="B196">
            <v>1.1266</v>
          </cell>
        </row>
        <row r="197">
          <cell r="A197">
            <v>42285</v>
          </cell>
          <cell r="B197">
            <v>1.1254</v>
          </cell>
        </row>
        <row r="198">
          <cell r="A198">
            <v>42284</v>
          </cell>
          <cell r="B198">
            <v>1.1215999999999999</v>
          </cell>
        </row>
        <row r="199">
          <cell r="A199">
            <v>42283</v>
          </cell>
          <cell r="B199">
            <v>1.1221000000000001</v>
          </cell>
        </row>
        <row r="200">
          <cell r="A200">
            <v>42282</v>
          </cell>
          <cell r="B200">
            <v>1.1208</v>
          </cell>
        </row>
        <row r="201">
          <cell r="A201">
            <v>42281</v>
          </cell>
          <cell r="B201">
            <v>1.1208</v>
          </cell>
        </row>
        <row r="202">
          <cell r="A202">
            <v>42280</v>
          </cell>
          <cell r="B202">
            <v>1.1203000000000001</v>
          </cell>
        </row>
        <row r="203">
          <cell r="A203">
            <v>42279</v>
          </cell>
          <cell r="B203">
            <v>1.1168</v>
          </cell>
        </row>
        <row r="204">
          <cell r="A204">
            <v>42278</v>
          </cell>
          <cell r="B204">
            <v>1.1215999999999999</v>
          </cell>
        </row>
        <row r="205">
          <cell r="A205">
            <v>42277</v>
          </cell>
          <cell r="B205">
            <v>1.1243000000000001</v>
          </cell>
        </row>
        <row r="206">
          <cell r="A206">
            <v>42276</v>
          </cell>
          <cell r="B206">
            <v>1.1195999999999999</v>
          </cell>
        </row>
        <row r="207">
          <cell r="A207">
            <v>42275</v>
          </cell>
          <cell r="B207">
            <v>1.1191</v>
          </cell>
        </row>
        <row r="208">
          <cell r="A208">
            <v>42274</v>
          </cell>
          <cell r="B208">
            <v>1.1191</v>
          </cell>
        </row>
        <row r="209">
          <cell r="A209">
            <v>42273</v>
          </cell>
          <cell r="B209">
            <v>1.1172</v>
          </cell>
        </row>
        <row r="210">
          <cell r="A210">
            <v>42272</v>
          </cell>
          <cell r="B210">
            <v>1.1213</v>
          </cell>
        </row>
        <row r="211">
          <cell r="A211">
            <v>42271</v>
          </cell>
          <cell r="B211">
            <v>1.1145</v>
          </cell>
        </row>
        <row r="212">
          <cell r="A212">
            <v>42270</v>
          </cell>
          <cell r="B212">
            <v>1.1167</v>
          </cell>
        </row>
        <row r="213">
          <cell r="A213">
            <v>42269</v>
          </cell>
          <cell r="B213">
            <v>1.1265000000000001</v>
          </cell>
        </row>
        <row r="214">
          <cell r="A214">
            <v>42268</v>
          </cell>
          <cell r="B214">
            <v>1.1294999999999999</v>
          </cell>
        </row>
        <row r="215">
          <cell r="A215">
            <v>42267</v>
          </cell>
          <cell r="B215">
            <v>1.1294999999999999</v>
          </cell>
        </row>
        <row r="216">
          <cell r="A216">
            <v>42266</v>
          </cell>
          <cell r="B216">
            <v>1.1396999999999999</v>
          </cell>
        </row>
        <row r="217">
          <cell r="A217">
            <v>42265</v>
          </cell>
          <cell r="B217">
            <v>1.1319999999999999</v>
          </cell>
        </row>
        <row r="218">
          <cell r="A218">
            <v>42264</v>
          </cell>
          <cell r="B218">
            <v>1.1274</v>
          </cell>
        </row>
        <row r="219">
          <cell r="A219">
            <v>42263</v>
          </cell>
          <cell r="B219">
            <v>1.1299999999999999</v>
          </cell>
        </row>
        <row r="220">
          <cell r="A220">
            <v>42262</v>
          </cell>
          <cell r="B220">
            <v>1.1328</v>
          </cell>
        </row>
        <row r="221">
          <cell r="A221">
            <v>42261</v>
          </cell>
          <cell r="B221">
            <v>1.1334</v>
          </cell>
        </row>
        <row r="222">
          <cell r="A222">
            <v>42260</v>
          </cell>
          <cell r="B222">
            <v>1.1334</v>
          </cell>
        </row>
        <row r="223">
          <cell r="A223">
            <v>42259</v>
          </cell>
          <cell r="B223">
            <v>1.1294</v>
          </cell>
        </row>
        <row r="224">
          <cell r="A224">
            <v>42258</v>
          </cell>
          <cell r="B224">
            <v>1.1224000000000001</v>
          </cell>
        </row>
        <row r="225">
          <cell r="A225">
            <v>42257</v>
          </cell>
          <cell r="B225">
            <v>1.1174999999999999</v>
          </cell>
        </row>
        <row r="226">
          <cell r="A226">
            <v>42256</v>
          </cell>
          <cell r="B226">
            <v>1.1180000000000001</v>
          </cell>
        </row>
        <row r="227">
          <cell r="A227">
            <v>42255</v>
          </cell>
          <cell r="B227">
            <v>1.1155999999999999</v>
          </cell>
        </row>
        <row r="228">
          <cell r="A228">
            <v>42254</v>
          </cell>
          <cell r="B228">
            <v>1.1142000000000001</v>
          </cell>
        </row>
        <row r="229">
          <cell r="A229">
            <v>42253</v>
          </cell>
          <cell r="B229">
            <v>1.1142000000000001</v>
          </cell>
        </row>
        <row r="230">
          <cell r="A230">
            <v>42252</v>
          </cell>
          <cell r="B230">
            <v>1.1132</v>
          </cell>
        </row>
        <row r="231">
          <cell r="A231">
            <v>42251</v>
          </cell>
          <cell r="B231">
            <v>1.1187</v>
          </cell>
        </row>
        <row r="232">
          <cell r="A232">
            <v>42250</v>
          </cell>
          <cell r="B232">
            <v>1.1264000000000001</v>
          </cell>
        </row>
        <row r="233">
          <cell r="A233">
            <v>42249</v>
          </cell>
          <cell r="B233">
            <v>1.1265000000000001</v>
          </cell>
        </row>
        <row r="234">
          <cell r="A234">
            <v>42248</v>
          </cell>
          <cell r="B234">
            <v>1.1217999999999999</v>
          </cell>
        </row>
        <row r="235">
          <cell r="A235">
            <v>42247</v>
          </cell>
          <cell r="B235">
            <v>1.1181000000000001</v>
          </cell>
        </row>
        <row r="236">
          <cell r="A236">
            <v>42246</v>
          </cell>
          <cell r="B236">
            <v>1.1181000000000001</v>
          </cell>
        </row>
        <row r="237">
          <cell r="A237">
            <v>42245</v>
          </cell>
          <cell r="B237">
            <v>1.1241000000000001</v>
          </cell>
        </row>
        <row r="238">
          <cell r="A238">
            <v>42244</v>
          </cell>
          <cell r="B238">
            <v>1.1293</v>
          </cell>
        </row>
        <row r="239">
          <cell r="A239">
            <v>42243</v>
          </cell>
          <cell r="B239">
            <v>1.1449</v>
          </cell>
        </row>
        <row r="240">
          <cell r="A240">
            <v>42242</v>
          </cell>
          <cell r="B240">
            <v>1.1514</v>
          </cell>
        </row>
        <row r="241">
          <cell r="A241">
            <v>42241</v>
          </cell>
          <cell r="B241">
            <v>1.1493</v>
          </cell>
        </row>
        <row r="242">
          <cell r="A242">
            <v>42240</v>
          </cell>
          <cell r="B242">
            <v>1.1383000000000001</v>
          </cell>
        </row>
        <row r="243">
          <cell r="A243">
            <v>42239</v>
          </cell>
          <cell r="B243">
            <v>1.1383000000000001</v>
          </cell>
        </row>
        <row r="244">
          <cell r="A244">
            <v>42238</v>
          </cell>
          <cell r="B244">
            <v>1.1289</v>
          </cell>
        </row>
        <row r="245">
          <cell r="A245">
            <v>42237</v>
          </cell>
          <cell r="B245">
            <v>1.1156999999999999</v>
          </cell>
        </row>
        <row r="246">
          <cell r="A246">
            <v>42236</v>
          </cell>
          <cell r="B246">
            <v>1.1053999999999999</v>
          </cell>
        </row>
        <row r="247">
          <cell r="A247">
            <v>42235</v>
          </cell>
          <cell r="B247">
            <v>1.1056999999999999</v>
          </cell>
        </row>
        <row r="248">
          <cell r="A248">
            <v>42234</v>
          </cell>
          <cell r="B248">
            <v>1.1091</v>
          </cell>
        </row>
        <row r="249">
          <cell r="A249">
            <v>42233</v>
          </cell>
          <cell r="B249">
            <v>1.1106</v>
          </cell>
        </row>
        <row r="250">
          <cell r="A250">
            <v>42232</v>
          </cell>
          <cell r="B250">
            <v>1.1106</v>
          </cell>
        </row>
        <row r="251">
          <cell r="A251">
            <v>42231</v>
          </cell>
          <cell r="B251">
            <v>1.1142000000000001</v>
          </cell>
        </row>
        <row r="252">
          <cell r="A252">
            <v>42230</v>
          </cell>
          <cell r="B252">
            <v>1.1133999999999999</v>
          </cell>
        </row>
        <row r="253">
          <cell r="A253">
            <v>42229</v>
          </cell>
          <cell r="B253">
            <v>1.1114999999999999</v>
          </cell>
        </row>
        <row r="254">
          <cell r="A254">
            <v>42228</v>
          </cell>
          <cell r="B254">
            <v>1.1021000000000001</v>
          </cell>
        </row>
        <row r="255">
          <cell r="A255">
            <v>42227</v>
          </cell>
          <cell r="B255">
            <v>1.0972999999999999</v>
          </cell>
        </row>
        <row r="256">
          <cell r="A256">
            <v>42226</v>
          </cell>
          <cell r="B256">
            <v>1.0963000000000001</v>
          </cell>
        </row>
        <row r="257">
          <cell r="A257">
            <v>42225</v>
          </cell>
          <cell r="B257">
            <v>1.0963000000000001</v>
          </cell>
        </row>
        <row r="258">
          <cell r="A258">
            <v>42224</v>
          </cell>
          <cell r="B258">
            <v>1.093</v>
          </cell>
        </row>
        <row r="259">
          <cell r="A259">
            <v>42223</v>
          </cell>
          <cell r="B259">
            <v>1.0909</v>
          </cell>
        </row>
        <row r="260">
          <cell r="A260">
            <v>42222</v>
          </cell>
          <cell r="B260">
            <v>1.0875999999999999</v>
          </cell>
        </row>
        <row r="261">
          <cell r="A261">
            <v>42221</v>
          </cell>
          <cell r="B261">
            <v>1.0948</v>
          </cell>
        </row>
        <row r="262">
          <cell r="A262">
            <v>42220</v>
          </cell>
          <cell r="B262">
            <v>1.0968</v>
          </cell>
        </row>
        <row r="263">
          <cell r="A263">
            <v>42219</v>
          </cell>
          <cell r="B263">
            <v>1.0983000000000001</v>
          </cell>
        </row>
        <row r="264">
          <cell r="A264">
            <v>42218</v>
          </cell>
          <cell r="B264">
            <v>1.0983000000000001</v>
          </cell>
        </row>
        <row r="265">
          <cell r="A265">
            <v>42217</v>
          </cell>
          <cell r="B265">
            <v>1.0973999999999999</v>
          </cell>
        </row>
        <row r="266">
          <cell r="A266">
            <v>42216</v>
          </cell>
          <cell r="B266">
            <v>1.0952</v>
          </cell>
        </row>
        <row r="267">
          <cell r="A267">
            <v>42215</v>
          </cell>
          <cell r="B267">
            <v>1.1046</v>
          </cell>
        </row>
        <row r="268">
          <cell r="A268">
            <v>42214</v>
          </cell>
          <cell r="B268">
            <v>1.1063000000000001</v>
          </cell>
        </row>
        <row r="269">
          <cell r="A269">
            <v>42213</v>
          </cell>
          <cell r="B269">
            <v>1.1048</v>
          </cell>
        </row>
        <row r="270">
          <cell r="A270">
            <v>42212</v>
          </cell>
          <cell r="B270">
            <v>1.0974999999999999</v>
          </cell>
        </row>
        <row r="271">
          <cell r="A271">
            <v>42211</v>
          </cell>
          <cell r="B271">
            <v>1.0974999999999999</v>
          </cell>
        </row>
        <row r="272">
          <cell r="A272">
            <v>42210</v>
          </cell>
          <cell r="B272">
            <v>1.0968</v>
          </cell>
        </row>
        <row r="273">
          <cell r="A273">
            <v>42209</v>
          </cell>
          <cell r="B273">
            <v>1.0965</v>
          </cell>
        </row>
        <row r="274">
          <cell r="A274">
            <v>42208</v>
          </cell>
          <cell r="B274">
            <v>1.0924</v>
          </cell>
        </row>
        <row r="275">
          <cell r="A275">
            <v>42207</v>
          </cell>
          <cell r="B275">
            <v>1.0867</v>
          </cell>
        </row>
        <row r="276">
          <cell r="A276">
            <v>42206</v>
          </cell>
          <cell r="B276">
            <v>1.0837000000000001</v>
          </cell>
        </row>
        <row r="277">
          <cell r="A277">
            <v>42205</v>
          </cell>
          <cell r="B277">
            <v>1.0828</v>
          </cell>
        </row>
        <row r="278">
          <cell r="A278">
            <v>42204</v>
          </cell>
          <cell r="B278">
            <v>1.0828</v>
          </cell>
        </row>
        <row r="279">
          <cell r="A279">
            <v>42203</v>
          </cell>
          <cell r="B279">
            <v>1.0873999999999999</v>
          </cell>
        </row>
        <row r="280">
          <cell r="A280">
            <v>42202</v>
          </cell>
          <cell r="B280">
            <v>1.091</v>
          </cell>
        </row>
        <row r="281">
          <cell r="A281">
            <v>42201</v>
          </cell>
          <cell r="B281">
            <v>1.0989</v>
          </cell>
        </row>
        <row r="282">
          <cell r="A282">
            <v>42200</v>
          </cell>
          <cell r="B282">
            <v>1.1009</v>
          </cell>
        </row>
        <row r="283">
          <cell r="A283">
            <v>42199</v>
          </cell>
          <cell r="B283">
            <v>1.1081000000000001</v>
          </cell>
        </row>
        <row r="284">
          <cell r="A284">
            <v>42198</v>
          </cell>
          <cell r="B284">
            <v>1.1148</v>
          </cell>
        </row>
        <row r="285">
          <cell r="A285">
            <v>42197</v>
          </cell>
          <cell r="B285">
            <v>1.1148</v>
          </cell>
        </row>
        <row r="286">
          <cell r="A286">
            <v>42196</v>
          </cell>
          <cell r="B286">
            <v>1.1122000000000001</v>
          </cell>
        </row>
        <row r="287">
          <cell r="A287">
            <v>42195</v>
          </cell>
          <cell r="B287">
            <v>1.1052</v>
          </cell>
        </row>
        <row r="288">
          <cell r="A288">
            <v>42194</v>
          </cell>
          <cell r="B288">
            <v>1.1027</v>
          </cell>
        </row>
        <row r="289">
          <cell r="A289">
            <v>42193</v>
          </cell>
          <cell r="B289">
            <v>1.0999000000000001</v>
          </cell>
        </row>
        <row r="290">
          <cell r="A290">
            <v>42192</v>
          </cell>
          <cell r="B290">
            <v>1.1042000000000001</v>
          </cell>
        </row>
        <row r="291">
          <cell r="A291">
            <v>42191</v>
          </cell>
          <cell r="B291">
            <v>1.1106</v>
          </cell>
        </row>
        <row r="292">
          <cell r="A292">
            <v>42190</v>
          </cell>
          <cell r="B292">
            <v>1.1106</v>
          </cell>
        </row>
        <row r="293">
          <cell r="A293">
            <v>42189</v>
          </cell>
          <cell r="B293">
            <v>1.1095999999999999</v>
          </cell>
        </row>
        <row r="294">
          <cell r="A294">
            <v>42188</v>
          </cell>
          <cell r="B294">
            <v>1.1072</v>
          </cell>
        </row>
        <row r="295">
          <cell r="A295">
            <v>42187</v>
          </cell>
          <cell r="B295">
            <v>1.1107</v>
          </cell>
        </row>
        <row r="296">
          <cell r="A296">
            <v>42186</v>
          </cell>
          <cell r="B296">
            <v>1.1181000000000001</v>
          </cell>
        </row>
        <row r="297">
          <cell r="A297">
            <v>42185</v>
          </cell>
          <cell r="B297">
            <v>1.1093999999999999</v>
          </cell>
        </row>
        <row r="298">
          <cell r="A298">
            <v>42184</v>
          </cell>
          <cell r="B298">
            <v>1.1166</v>
          </cell>
        </row>
        <row r="299">
          <cell r="A299">
            <v>42183</v>
          </cell>
          <cell r="B299">
            <v>1.1166</v>
          </cell>
        </row>
        <row r="300">
          <cell r="A300">
            <v>42182</v>
          </cell>
          <cell r="B300">
            <v>1.1184000000000001</v>
          </cell>
        </row>
        <row r="301">
          <cell r="A301">
            <v>42181</v>
          </cell>
          <cell r="B301">
            <v>1.1201000000000001</v>
          </cell>
        </row>
        <row r="302">
          <cell r="A302">
            <v>42180</v>
          </cell>
          <cell r="B302">
            <v>1.1189</v>
          </cell>
        </row>
        <row r="303">
          <cell r="A303">
            <v>42179</v>
          </cell>
          <cell r="B303">
            <v>1.1241000000000001</v>
          </cell>
        </row>
        <row r="304">
          <cell r="A304">
            <v>42178</v>
          </cell>
          <cell r="B304">
            <v>1.1363000000000001</v>
          </cell>
        </row>
        <row r="305">
          <cell r="A305">
            <v>42177</v>
          </cell>
          <cell r="B305">
            <v>1.1347</v>
          </cell>
        </row>
        <row r="306">
          <cell r="A306">
            <v>42176</v>
          </cell>
          <cell r="B306">
            <v>1.1347</v>
          </cell>
        </row>
        <row r="307">
          <cell r="A307">
            <v>42175</v>
          </cell>
          <cell r="B307">
            <v>1.1345000000000001</v>
          </cell>
        </row>
        <row r="308">
          <cell r="A308">
            <v>42174</v>
          </cell>
          <cell r="B308">
            <v>1.1374</v>
          </cell>
        </row>
        <row r="309">
          <cell r="A309">
            <v>42173</v>
          </cell>
          <cell r="B309">
            <v>1.1265000000000001</v>
          </cell>
        </row>
        <row r="310">
          <cell r="A310">
            <v>42172</v>
          </cell>
          <cell r="B310">
            <v>1.1258999999999999</v>
          </cell>
        </row>
        <row r="311">
          <cell r="A311">
            <v>42171</v>
          </cell>
          <cell r="B311">
            <v>1.1233</v>
          </cell>
        </row>
        <row r="312">
          <cell r="A312">
            <v>42170</v>
          </cell>
          <cell r="B312">
            <v>1.1263000000000001</v>
          </cell>
        </row>
        <row r="313">
          <cell r="A313">
            <v>42169</v>
          </cell>
          <cell r="B313">
            <v>1.1263000000000001</v>
          </cell>
        </row>
        <row r="314">
          <cell r="A314">
            <v>42168</v>
          </cell>
          <cell r="B314">
            <v>1.1238999999999999</v>
          </cell>
        </row>
        <row r="315">
          <cell r="A315">
            <v>42167</v>
          </cell>
          <cell r="B315">
            <v>1.1273</v>
          </cell>
        </row>
        <row r="316">
          <cell r="A316">
            <v>42166</v>
          </cell>
          <cell r="B316">
            <v>1.1302000000000001</v>
          </cell>
        </row>
        <row r="317">
          <cell r="A317">
            <v>42165</v>
          </cell>
          <cell r="B317">
            <v>1.1281000000000001</v>
          </cell>
        </row>
        <row r="318">
          <cell r="A318">
            <v>42164</v>
          </cell>
          <cell r="B318">
            <v>1.1161000000000001</v>
          </cell>
        </row>
        <row r="319">
          <cell r="A319">
            <v>42163</v>
          </cell>
          <cell r="B319">
            <v>1.1109</v>
          </cell>
        </row>
        <row r="320">
          <cell r="A320">
            <v>42162</v>
          </cell>
          <cell r="B320">
            <v>1.1109</v>
          </cell>
        </row>
        <row r="321">
          <cell r="A321">
            <v>42161</v>
          </cell>
          <cell r="B321">
            <v>1.1185</v>
          </cell>
        </row>
        <row r="322">
          <cell r="A322">
            <v>42160</v>
          </cell>
          <cell r="B322">
            <v>1.1276999999999999</v>
          </cell>
        </row>
        <row r="323">
          <cell r="A323">
            <v>42159</v>
          </cell>
          <cell r="B323">
            <v>1.1181000000000001</v>
          </cell>
        </row>
        <row r="324">
          <cell r="A324">
            <v>42158</v>
          </cell>
          <cell r="B324">
            <v>1.1017999999999999</v>
          </cell>
        </row>
        <row r="325">
          <cell r="A325">
            <v>42157</v>
          </cell>
          <cell r="B325">
            <v>1.0936999999999999</v>
          </cell>
        </row>
        <row r="326">
          <cell r="A326">
            <v>42156</v>
          </cell>
          <cell r="B326">
            <v>1.0988</v>
          </cell>
        </row>
        <row r="327">
          <cell r="A327">
            <v>42155</v>
          </cell>
          <cell r="B327">
            <v>1.0988</v>
          </cell>
        </row>
        <row r="328">
          <cell r="A328">
            <v>42154</v>
          </cell>
          <cell r="B328">
            <v>1.0968</v>
          </cell>
        </row>
        <row r="329">
          <cell r="A329">
            <v>42153</v>
          </cell>
          <cell r="B329">
            <v>1.0915999999999999</v>
          </cell>
        </row>
        <row r="330">
          <cell r="A330">
            <v>42152</v>
          </cell>
          <cell r="B330">
            <v>1.0886</v>
          </cell>
        </row>
        <row r="331">
          <cell r="A331">
            <v>42151</v>
          </cell>
          <cell r="B331">
            <v>1.0916999999999999</v>
          </cell>
        </row>
        <row r="332">
          <cell r="A332">
            <v>42150</v>
          </cell>
          <cell r="B332">
            <v>1.0982000000000001</v>
          </cell>
        </row>
        <row r="333">
          <cell r="A333">
            <v>42149</v>
          </cell>
          <cell r="B333">
            <v>1.1007</v>
          </cell>
        </row>
        <row r="334">
          <cell r="A334">
            <v>42148</v>
          </cell>
          <cell r="B334">
            <v>1.1007</v>
          </cell>
        </row>
        <row r="335">
          <cell r="A335">
            <v>42147</v>
          </cell>
          <cell r="B335">
            <v>1.1102000000000001</v>
          </cell>
        </row>
        <row r="336">
          <cell r="A336">
            <v>42146</v>
          </cell>
          <cell r="B336">
            <v>1.1122000000000001</v>
          </cell>
        </row>
        <row r="337">
          <cell r="A337">
            <v>42145</v>
          </cell>
          <cell r="B337">
            <v>1.1117999999999999</v>
          </cell>
        </row>
        <row r="338">
          <cell r="A338">
            <v>42144</v>
          </cell>
          <cell r="B338">
            <v>1.1224000000000001</v>
          </cell>
        </row>
        <row r="339">
          <cell r="A339">
            <v>42143</v>
          </cell>
          <cell r="B339">
            <v>1.1392</v>
          </cell>
        </row>
        <row r="340">
          <cell r="A340">
            <v>42142</v>
          </cell>
          <cell r="B340">
            <v>1.1444000000000001</v>
          </cell>
        </row>
        <row r="341">
          <cell r="A341">
            <v>42141</v>
          </cell>
          <cell r="B341">
            <v>1.1444000000000001</v>
          </cell>
        </row>
        <row r="342">
          <cell r="A342">
            <v>42140</v>
          </cell>
          <cell r="B342">
            <v>1.1399999999999999</v>
          </cell>
        </row>
        <row r="343">
          <cell r="A343">
            <v>42139</v>
          </cell>
          <cell r="B343">
            <v>1.1383000000000001</v>
          </cell>
        </row>
        <row r="344">
          <cell r="A344">
            <v>42138</v>
          </cell>
          <cell r="B344">
            <v>1.1272</v>
          </cell>
        </row>
        <row r="345">
          <cell r="A345">
            <v>42137</v>
          </cell>
          <cell r="B345">
            <v>1.1203000000000001</v>
          </cell>
        </row>
        <row r="346">
          <cell r="A346">
            <v>42136</v>
          </cell>
          <cell r="B346">
            <v>1.1161000000000001</v>
          </cell>
        </row>
        <row r="347">
          <cell r="A347">
            <v>42135</v>
          </cell>
          <cell r="B347">
            <v>1.1197999999999999</v>
          </cell>
        </row>
        <row r="348">
          <cell r="A348">
            <v>42134</v>
          </cell>
          <cell r="B348">
            <v>1.1197999999999999</v>
          </cell>
        </row>
        <row r="349">
          <cell r="A349">
            <v>42133</v>
          </cell>
          <cell r="B349">
            <v>1.1225000000000001</v>
          </cell>
        </row>
        <row r="350">
          <cell r="A350">
            <v>42132</v>
          </cell>
          <cell r="B350">
            <v>1.1318999999999999</v>
          </cell>
        </row>
        <row r="351">
          <cell r="A351">
            <v>42131</v>
          </cell>
          <cell r="B351">
            <v>1.1255999999999999</v>
          </cell>
        </row>
        <row r="352">
          <cell r="A352">
            <v>42130</v>
          </cell>
          <cell r="B352">
            <v>1.1146</v>
          </cell>
        </row>
        <row r="353">
          <cell r="A353">
            <v>42129</v>
          </cell>
          <cell r="B353">
            <v>1.1167</v>
          </cell>
        </row>
        <row r="354">
          <cell r="A354">
            <v>42128</v>
          </cell>
          <cell r="B354">
            <v>1.1193</v>
          </cell>
        </row>
        <row r="355">
          <cell r="A355">
            <v>42127</v>
          </cell>
          <cell r="B355">
            <v>1.1193</v>
          </cell>
        </row>
        <row r="356">
          <cell r="A356">
            <v>42126</v>
          </cell>
          <cell r="B356">
            <v>1.1222000000000001</v>
          </cell>
        </row>
        <row r="357">
          <cell r="A357">
            <v>42125</v>
          </cell>
          <cell r="B357">
            <v>1.1156999999999999</v>
          </cell>
        </row>
        <row r="358">
          <cell r="A358">
            <v>42124</v>
          </cell>
          <cell r="B358">
            <v>1.1028</v>
          </cell>
        </row>
        <row r="359">
          <cell r="A359">
            <v>42123</v>
          </cell>
          <cell r="B359">
            <v>1.0915999999999999</v>
          </cell>
        </row>
        <row r="360">
          <cell r="A360">
            <v>42122</v>
          </cell>
          <cell r="B360">
            <v>1.0865</v>
          </cell>
        </row>
        <row r="361">
          <cell r="A361">
            <v>42121</v>
          </cell>
          <cell r="B361">
            <v>1.0871999999999999</v>
          </cell>
        </row>
        <row r="362">
          <cell r="A362">
            <v>42120</v>
          </cell>
          <cell r="B362">
            <v>1.0871999999999999</v>
          </cell>
        </row>
        <row r="363">
          <cell r="A363">
            <v>42119</v>
          </cell>
          <cell r="B363">
            <v>1.0838000000000001</v>
          </cell>
        </row>
        <row r="364">
          <cell r="A364">
            <v>42118</v>
          </cell>
          <cell r="B364">
            <v>1.0747</v>
          </cell>
        </row>
        <row r="365">
          <cell r="A365">
            <v>42117</v>
          </cell>
          <cell r="B365">
            <v>1.0740000000000001</v>
          </cell>
        </row>
        <row r="366">
          <cell r="A366">
            <v>42116</v>
          </cell>
          <cell r="B366">
            <v>1.0720000000000001</v>
          </cell>
        </row>
        <row r="367">
          <cell r="A367">
            <v>42115</v>
          </cell>
          <cell r="B367">
            <v>1.0768</v>
          </cell>
        </row>
        <row r="368">
          <cell r="A368">
            <v>42114</v>
          </cell>
          <cell r="B368">
            <v>1.0801000000000001</v>
          </cell>
        </row>
        <row r="369">
          <cell r="A369">
            <v>42113</v>
          </cell>
          <cell r="B369">
            <v>1.0801000000000001</v>
          </cell>
        </row>
        <row r="370">
          <cell r="A370">
            <v>42112</v>
          </cell>
          <cell r="B370">
            <v>1.0783</v>
          </cell>
        </row>
        <row r="371">
          <cell r="A371">
            <v>42111</v>
          </cell>
          <cell r="B371">
            <v>1.0709</v>
          </cell>
        </row>
        <row r="372">
          <cell r="A372">
            <v>42110</v>
          </cell>
          <cell r="B372">
            <v>1.0630999999999999</v>
          </cell>
        </row>
        <row r="373">
          <cell r="A373">
            <v>42109</v>
          </cell>
          <cell r="B373">
            <v>1.0599000000000001</v>
          </cell>
        </row>
        <row r="374">
          <cell r="A374">
            <v>42108</v>
          </cell>
          <cell r="B374">
            <v>1.0580000000000001</v>
          </cell>
        </row>
        <row r="375">
          <cell r="A375">
            <v>42107</v>
          </cell>
          <cell r="B375">
            <v>1.0597000000000001</v>
          </cell>
        </row>
        <row r="376">
          <cell r="A376">
            <v>42106</v>
          </cell>
          <cell r="B376">
            <v>1.0597000000000001</v>
          </cell>
        </row>
        <row r="377">
          <cell r="A377">
            <v>42105</v>
          </cell>
          <cell r="B377">
            <v>1.0629999999999999</v>
          </cell>
        </row>
        <row r="378">
          <cell r="A378">
            <v>42104</v>
          </cell>
          <cell r="B378">
            <v>1.0734999999999999</v>
          </cell>
        </row>
        <row r="379">
          <cell r="A379">
            <v>42103</v>
          </cell>
          <cell r="B379">
            <v>1.0831999999999999</v>
          </cell>
        </row>
        <row r="380">
          <cell r="A380">
            <v>42102</v>
          </cell>
          <cell r="B380">
            <v>1.0888</v>
          </cell>
        </row>
        <row r="381">
          <cell r="A381">
            <v>42101</v>
          </cell>
          <cell r="B381">
            <v>1.0986</v>
          </cell>
        </row>
        <row r="382">
          <cell r="A382">
            <v>42100</v>
          </cell>
          <cell r="B382">
            <v>1.0966</v>
          </cell>
        </row>
        <row r="383">
          <cell r="A383">
            <v>42099</v>
          </cell>
          <cell r="B383">
            <v>1.0966</v>
          </cell>
        </row>
        <row r="384">
          <cell r="A384">
            <v>42098</v>
          </cell>
          <cell r="B384">
            <v>1.0914999999999999</v>
          </cell>
        </row>
        <row r="385">
          <cell r="A385">
            <v>42097</v>
          </cell>
          <cell r="B385">
            <v>1.0820000000000001</v>
          </cell>
        </row>
        <row r="386">
          <cell r="A386">
            <v>42096</v>
          </cell>
          <cell r="B386">
            <v>1.0761000000000001</v>
          </cell>
        </row>
        <row r="387">
          <cell r="A387">
            <v>42095</v>
          </cell>
          <cell r="B387">
            <v>1.0771999999999999</v>
          </cell>
        </row>
        <row r="388">
          <cell r="A388">
            <v>42094</v>
          </cell>
          <cell r="B388">
            <v>1.085</v>
          </cell>
        </row>
        <row r="389">
          <cell r="A389">
            <v>42093</v>
          </cell>
          <cell r="B389">
            <v>1.0887</v>
          </cell>
        </row>
        <row r="390">
          <cell r="A390">
            <v>42092</v>
          </cell>
          <cell r="B390">
            <v>1.0887</v>
          </cell>
        </row>
        <row r="391">
          <cell r="A391">
            <v>42091</v>
          </cell>
          <cell r="B391">
            <v>1.0872999999999999</v>
          </cell>
        </row>
        <row r="392">
          <cell r="A392">
            <v>42090</v>
          </cell>
          <cell r="B392">
            <v>1.0961000000000001</v>
          </cell>
        </row>
        <row r="393">
          <cell r="A393">
            <v>42089</v>
          </cell>
          <cell r="B393">
            <v>1.0947</v>
          </cell>
        </row>
        <row r="394">
          <cell r="A394">
            <v>42088</v>
          </cell>
          <cell r="B394">
            <v>1.0938000000000001</v>
          </cell>
        </row>
        <row r="395">
          <cell r="A395">
            <v>42087</v>
          </cell>
          <cell r="B395">
            <v>1.0860000000000001</v>
          </cell>
        </row>
        <row r="396">
          <cell r="A396">
            <v>42086</v>
          </cell>
          <cell r="B396">
            <v>1.0817000000000001</v>
          </cell>
        </row>
        <row r="397">
          <cell r="A397">
            <v>42085</v>
          </cell>
          <cell r="B397">
            <v>1.0817000000000001</v>
          </cell>
        </row>
        <row r="398">
          <cell r="A398">
            <v>42084</v>
          </cell>
          <cell r="B398">
            <v>1.0723</v>
          </cell>
        </row>
        <row r="399">
          <cell r="A399">
            <v>42083</v>
          </cell>
          <cell r="B399">
            <v>1.0728</v>
          </cell>
        </row>
        <row r="400">
          <cell r="A400">
            <v>42082</v>
          </cell>
          <cell r="B400">
            <v>1.0632999999999999</v>
          </cell>
        </row>
        <row r="401">
          <cell r="A401">
            <v>42081</v>
          </cell>
          <cell r="B401">
            <v>1.0588</v>
          </cell>
        </row>
        <row r="402">
          <cell r="A402">
            <v>42080</v>
          </cell>
          <cell r="B402">
            <v>1.0539000000000001</v>
          </cell>
        </row>
        <row r="403">
          <cell r="A403">
            <v>42079</v>
          </cell>
          <cell r="B403">
            <v>1.0492999999999999</v>
          </cell>
        </row>
        <row r="404">
          <cell r="A404">
            <v>42078</v>
          </cell>
          <cell r="B404">
            <v>1.0492999999999999</v>
          </cell>
        </row>
        <row r="405">
          <cell r="A405">
            <v>42077</v>
          </cell>
          <cell r="B405">
            <v>1.0571999999999999</v>
          </cell>
        </row>
        <row r="406">
          <cell r="A406">
            <v>42076</v>
          </cell>
          <cell r="B406">
            <v>1.0580000000000001</v>
          </cell>
        </row>
        <row r="407">
          <cell r="A407">
            <v>42075</v>
          </cell>
          <cell r="B407">
            <v>1.0630999999999999</v>
          </cell>
        </row>
        <row r="408">
          <cell r="A408">
            <v>42074</v>
          </cell>
          <cell r="B408">
            <v>1.0773999999999999</v>
          </cell>
        </row>
        <row r="409">
          <cell r="A409">
            <v>42073</v>
          </cell>
          <cell r="B409">
            <v>1.0853999999999999</v>
          </cell>
        </row>
        <row r="410">
          <cell r="A410">
            <v>42072</v>
          </cell>
          <cell r="B410">
            <v>1.0838000000000001</v>
          </cell>
        </row>
        <row r="411">
          <cell r="A411">
            <v>42071</v>
          </cell>
          <cell r="B411">
            <v>1.0839000000000001</v>
          </cell>
        </row>
        <row r="412">
          <cell r="A412">
            <v>42070</v>
          </cell>
          <cell r="B412">
            <v>1.0962000000000001</v>
          </cell>
        </row>
        <row r="413">
          <cell r="A413">
            <v>42069</v>
          </cell>
          <cell r="B413">
            <v>1.105</v>
          </cell>
        </row>
        <row r="414">
          <cell r="A414">
            <v>42068</v>
          </cell>
          <cell r="B414">
            <v>1.1135999999999999</v>
          </cell>
        </row>
        <row r="415">
          <cell r="A415">
            <v>42067</v>
          </cell>
          <cell r="B415">
            <v>1.1185</v>
          </cell>
        </row>
        <row r="416">
          <cell r="A416">
            <v>42066</v>
          </cell>
          <cell r="B416">
            <v>1.119</v>
          </cell>
        </row>
        <row r="417">
          <cell r="A417">
            <v>42065</v>
          </cell>
          <cell r="B417">
            <v>1.1191</v>
          </cell>
        </row>
        <row r="418">
          <cell r="A418">
            <v>42064</v>
          </cell>
          <cell r="B418">
            <v>1.1191</v>
          </cell>
        </row>
        <row r="419">
          <cell r="A419">
            <v>42063</v>
          </cell>
          <cell r="B419">
            <v>1.1208</v>
          </cell>
        </row>
        <row r="420">
          <cell r="A420">
            <v>42062</v>
          </cell>
          <cell r="B420">
            <v>1.1314</v>
          </cell>
        </row>
        <row r="421">
          <cell r="A421">
            <v>42061</v>
          </cell>
          <cell r="B421">
            <v>1.1352</v>
          </cell>
        </row>
        <row r="422">
          <cell r="A422">
            <v>42060</v>
          </cell>
          <cell r="B422">
            <v>1.1329</v>
          </cell>
        </row>
        <row r="423">
          <cell r="A423">
            <v>42059</v>
          </cell>
          <cell r="B423">
            <v>1.135</v>
          </cell>
        </row>
        <row r="424">
          <cell r="A424">
            <v>42058</v>
          </cell>
          <cell r="B424">
            <v>1.1375</v>
          </cell>
        </row>
        <row r="425">
          <cell r="A425">
            <v>42057</v>
          </cell>
          <cell r="B425">
            <v>1.1375</v>
          </cell>
        </row>
        <row r="426">
          <cell r="A426">
            <v>42056</v>
          </cell>
          <cell r="B426">
            <v>1.1353</v>
          </cell>
        </row>
        <row r="427">
          <cell r="A427">
            <v>42055</v>
          </cell>
          <cell r="B427">
            <v>1.1396999999999999</v>
          </cell>
        </row>
        <row r="428">
          <cell r="A428">
            <v>42054</v>
          </cell>
          <cell r="B428">
            <v>1.1387</v>
          </cell>
        </row>
        <row r="429">
          <cell r="A429">
            <v>42053</v>
          </cell>
          <cell r="B429">
            <v>1.1375999999999999</v>
          </cell>
        </row>
        <row r="430">
          <cell r="A430">
            <v>42052</v>
          </cell>
          <cell r="B430">
            <v>1.1396999999999999</v>
          </cell>
        </row>
        <row r="431">
          <cell r="A431">
            <v>42051</v>
          </cell>
          <cell r="B431">
            <v>1.1384000000000001</v>
          </cell>
        </row>
        <row r="432">
          <cell r="A432">
            <v>42050</v>
          </cell>
          <cell r="B432">
            <v>1.1384000000000001</v>
          </cell>
        </row>
        <row r="433">
          <cell r="A433">
            <v>42049</v>
          </cell>
          <cell r="B433">
            <v>1.1409</v>
          </cell>
        </row>
        <row r="434">
          <cell r="A434">
            <v>42048</v>
          </cell>
          <cell r="B434">
            <v>1.1343000000000001</v>
          </cell>
        </row>
        <row r="435">
          <cell r="A435">
            <v>42047</v>
          </cell>
          <cell r="B435">
            <v>1.1311</v>
          </cell>
        </row>
        <row r="436">
          <cell r="A436">
            <v>42046</v>
          </cell>
          <cell r="B436">
            <v>1.1317999999999999</v>
          </cell>
        </row>
        <row r="437">
          <cell r="A437">
            <v>42045</v>
          </cell>
          <cell r="B437">
            <v>1.1325000000000001</v>
          </cell>
        </row>
        <row r="438">
          <cell r="A438">
            <v>42044</v>
          </cell>
          <cell r="B438">
            <v>1.1312</v>
          </cell>
        </row>
        <row r="439">
          <cell r="A439">
            <v>42043</v>
          </cell>
          <cell r="B439">
            <v>1.1312</v>
          </cell>
        </row>
        <row r="440">
          <cell r="A440">
            <v>42042</v>
          </cell>
          <cell r="B440">
            <v>1.1420999999999999</v>
          </cell>
        </row>
        <row r="441">
          <cell r="A441">
            <v>42041</v>
          </cell>
          <cell r="B441">
            <v>1.1391</v>
          </cell>
        </row>
        <row r="442">
          <cell r="A442">
            <v>42040</v>
          </cell>
          <cell r="B442">
            <v>1.1449</v>
          </cell>
        </row>
        <row r="443">
          <cell r="A443">
            <v>42039</v>
          </cell>
          <cell r="B443">
            <v>1.1377999999999999</v>
          </cell>
        </row>
        <row r="444">
          <cell r="A444">
            <v>42038</v>
          </cell>
          <cell r="B444">
            <v>1.1321000000000001</v>
          </cell>
        </row>
        <row r="445">
          <cell r="A445">
            <v>42037</v>
          </cell>
          <cell r="B445">
            <v>1.1277999999999999</v>
          </cell>
        </row>
        <row r="446">
          <cell r="A446">
            <v>42036</v>
          </cell>
          <cell r="B446">
            <v>1.1277999999999999</v>
          </cell>
        </row>
        <row r="447">
          <cell r="A447">
            <v>42035</v>
          </cell>
          <cell r="B447">
            <v>1.1319999999999999</v>
          </cell>
        </row>
        <row r="448">
          <cell r="A448">
            <v>42034</v>
          </cell>
          <cell r="B448">
            <v>1.1296999999999999</v>
          </cell>
        </row>
        <row r="449">
          <cell r="A449">
            <v>42033</v>
          </cell>
          <cell r="B449">
            <v>1.1347</v>
          </cell>
        </row>
        <row r="450">
          <cell r="A450">
            <v>42032</v>
          </cell>
          <cell r="B450">
            <v>1.1292</v>
          </cell>
        </row>
        <row r="451">
          <cell r="A451">
            <v>42031</v>
          </cell>
          <cell r="B451">
            <v>1.1218999999999999</v>
          </cell>
        </row>
        <row r="452">
          <cell r="A452">
            <v>42030</v>
          </cell>
          <cell r="B452">
            <v>1.1204000000000001</v>
          </cell>
        </row>
        <row r="453">
          <cell r="A453">
            <v>42029</v>
          </cell>
          <cell r="B453">
            <v>1.1204000000000001</v>
          </cell>
        </row>
        <row r="454">
          <cell r="A454">
            <v>42028</v>
          </cell>
          <cell r="B454">
            <v>1.1292</v>
          </cell>
        </row>
        <row r="455">
          <cell r="A455">
            <v>42027</v>
          </cell>
          <cell r="B455">
            <v>1.1549</v>
          </cell>
        </row>
        <row r="456">
          <cell r="A456">
            <v>42026</v>
          </cell>
          <cell r="B456">
            <v>1.1575</v>
          </cell>
        </row>
        <row r="457">
          <cell r="A457">
            <v>42025</v>
          </cell>
          <cell r="B457">
            <v>1.1580999999999999</v>
          </cell>
        </row>
        <row r="458">
          <cell r="A458">
            <v>42024</v>
          </cell>
          <cell r="B458">
            <v>1.1586000000000001</v>
          </cell>
        </row>
        <row r="459">
          <cell r="A459">
            <v>42023</v>
          </cell>
          <cell r="B459">
            <v>1.1559999999999999</v>
          </cell>
        </row>
        <row r="460">
          <cell r="A460">
            <v>42022</v>
          </cell>
          <cell r="B460">
            <v>1.1560999999999999</v>
          </cell>
        </row>
        <row r="461">
          <cell r="A461">
            <v>42021</v>
          </cell>
          <cell r="B461">
            <v>1.1597999999999999</v>
          </cell>
        </row>
        <row r="462">
          <cell r="A462">
            <v>42020</v>
          </cell>
          <cell r="B462">
            <v>1.1716</v>
          </cell>
        </row>
        <row r="463">
          <cell r="A463">
            <v>42019</v>
          </cell>
          <cell r="B463">
            <v>1.1779999999999999</v>
          </cell>
        </row>
        <row r="464">
          <cell r="A464">
            <v>42018</v>
          </cell>
          <cell r="B464">
            <v>1.1809000000000001</v>
          </cell>
        </row>
        <row r="465">
          <cell r="A465">
            <v>42017</v>
          </cell>
          <cell r="B465">
            <v>1.1837</v>
          </cell>
        </row>
        <row r="466">
          <cell r="A466">
            <v>42016</v>
          </cell>
          <cell r="B466">
            <v>1.1838</v>
          </cell>
        </row>
        <row r="467">
          <cell r="A467">
            <v>42015</v>
          </cell>
          <cell r="B467">
            <v>1.1838</v>
          </cell>
        </row>
        <row r="468">
          <cell r="A468">
            <v>42014</v>
          </cell>
          <cell r="B468">
            <v>1.1809000000000001</v>
          </cell>
        </row>
        <row r="469">
          <cell r="A469">
            <v>42013</v>
          </cell>
          <cell r="B469">
            <v>1.1807000000000001</v>
          </cell>
        </row>
        <row r="470">
          <cell r="A470">
            <v>42012</v>
          </cell>
          <cell r="B470">
            <v>1.1855</v>
          </cell>
        </row>
        <row r="471">
          <cell r="A471">
            <v>42011</v>
          </cell>
          <cell r="B471">
            <v>1.1928000000000001</v>
          </cell>
        </row>
        <row r="472">
          <cell r="A472">
            <v>42010</v>
          </cell>
          <cell r="B472">
            <v>1.194</v>
          </cell>
        </row>
        <row r="473">
          <cell r="A473">
            <v>42009</v>
          </cell>
          <cell r="B473">
            <v>1.2000999999999999</v>
          </cell>
        </row>
        <row r="474">
          <cell r="A474">
            <v>42008</v>
          </cell>
          <cell r="B474">
            <v>1.2000999999999999</v>
          </cell>
        </row>
        <row r="475">
          <cell r="A475">
            <v>42007</v>
          </cell>
          <cell r="B475">
            <v>1.2047000000000001</v>
          </cell>
        </row>
        <row r="476">
          <cell r="A476">
            <v>42006</v>
          </cell>
          <cell r="B476">
            <v>1.21</v>
          </cell>
        </row>
        <row r="477">
          <cell r="A477">
            <v>42005</v>
          </cell>
          <cell r="B477">
            <v>1.2141999999999999</v>
          </cell>
        </row>
        <row r="478">
          <cell r="A478">
            <v>42004</v>
          </cell>
          <cell r="B478">
            <v>1.2155</v>
          </cell>
        </row>
        <row r="479">
          <cell r="A479">
            <v>42003</v>
          </cell>
          <cell r="B479">
            <v>1.2182999999999999</v>
          </cell>
        </row>
        <row r="480">
          <cell r="A480">
            <v>42002</v>
          </cell>
          <cell r="B480">
            <v>1.2178</v>
          </cell>
        </row>
        <row r="481">
          <cell r="A481">
            <v>42001</v>
          </cell>
          <cell r="B481">
            <v>1.2178</v>
          </cell>
        </row>
        <row r="482">
          <cell r="A482">
            <v>42000</v>
          </cell>
          <cell r="B482">
            <v>1.2196</v>
          </cell>
        </row>
        <row r="483">
          <cell r="A483">
            <v>41999</v>
          </cell>
          <cell r="B483">
            <v>1.2193000000000001</v>
          </cell>
        </row>
        <row r="484">
          <cell r="A484">
            <v>41998</v>
          </cell>
          <cell r="B484">
            <v>1.2185999999999999</v>
          </cell>
        </row>
        <row r="485">
          <cell r="A485">
            <v>41997</v>
          </cell>
          <cell r="B485">
            <v>1.2212000000000001</v>
          </cell>
        </row>
        <row r="486">
          <cell r="A486">
            <v>41996</v>
          </cell>
          <cell r="B486">
            <v>1.2244999999999999</v>
          </cell>
        </row>
        <row r="487">
          <cell r="A487">
            <v>41995</v>
          </cell>
          <cell r="B487">
            <v>1.2224999999999999</v>
          </cell>
        </row>
        <row r="488">
          <cell r="A488">
            <v>41994</v>
          </cell>
          <cell r="B488">
            <v>1.2224999999999999</v>
          </cell>
        </row>
        <row r="489">
          <cell r="A489">
            <v>41993</v>
          </cell>
          <cell r="B489">
            <v>1.2270000000000001</v>
          </cell>
        </row>
        <row r="490">
          <cell r="A490">
            <v>41992</v>
          </cell>
          <cell r="B490">
            <v>1.2313000000000001</v>
          </cell>
        </row>
        <row r="491">
          <cell r="A491">
            <v>41991</v>
          </cell>
          <cell r="B491">
            <v>1.2463</v>
          </cell>
        </row>
        <row r="492">
          <cell r="A492">
            <v>41990</v>
          </cell>
          <cell r="B492">
            <v>1.2479</v>
          </cell>
        </row>
        <row r="493">
          <cell r="A493">
            <v>41989</v>
          </cell>
          <cell r="B493">
            <v>1.2443</v>
          </cell>
        </row>
        <row r="494">
          <cell r="A494">
            <v>41988</v>
          </cell>
          <cell r="B494">
            <v>1.2458</v>
          </cell>
        </row>
        <row r="495">
          <cell r="A495">
            <v>41987</v>
          </cell>
          <cell r="B495">
            <v>1.2458</v>
          </cell>
        </row>
        <row r="496">
          <cell r="A496">
            <v>41986</v>
          </cell>
          <cell r="B496">
            <v>1.2424999999999999</v>
          </cell>
        </row>
        <row r="497">
          <cell r="A497">
            <v>41985</v>
          </cell>
          <cell r="B497">
            <v>1.2432000000000001</v>
          </cell>
        </row>
        <row r="498">
          <cell r="A498">
            <v>41984</v>
          </cell>
          <cell r="B498">
            <v>1.2394000000000001</v>
          </cell>
        </row>
        <row r="499">
          <cell r="A499">
            <v>41983</v>
          </cell>
          <cell r="B499">
            <v>1.2347999999999999</v>
          </cell>
        </row>
        <row r="500">
          <cell r="A500">
            <v>41982</v>
          </cell>
          <cell r="B500">
            <v>1.2285999999999999</v>
          </cell>
        </row>
        <row r="501">
          <cell r="A501">
            <v>41981</v>
          </cell>
          <cell r="B501">
            <v>1.2282999999999999</v>
          </cell>
        </row>
        <row r="502">
          <cell r="A502">
            <v>41980</v>
          </cell>
          <cell r="B502">
            <v>1.2282999999999999</v>
          </cell>
        </row>
        <row r="503">
          <cell r="A503">
            <v>41979</v>
          </cell>
          <cell r="B503">
            <v>1.2349000000000001</v>
          </cell>
        </row>
        <row r="504">
          <cell r="A504">
            <v>41978</v>
          </cell>
          <cell r="B504">
            <v>1.2335</v>
          </cell>
        </row>
        <row r="505">
          <cell r="A505">
            <v>41977</v>
          </cell>
          <cell r="B505">
            <v>1.2349000000000001</v>
          </cell>
        </row>
        <row r="506">
          <cell r="A506">
            <v>41976</v>
          </cell>
          <cell r="B506">
            <v>1.2437</v>
          </cell>
        </row>
        <row r="507">
          <cell r="A507">
            <v>41975</v>
          </cell>
          <cell r="B507">
            <v>1.246</v>
          </cell>
        </row>
        <row r="508">
          <cell r="A508">
            <v>41974</v>
          </cell>
          <cell r="B508">
            <v>1.2446999999999999</v>
          </cell>
        </row>
        <row r="509">
          <cell r="A509">
            <v>41973</v>
          </cell>
          <cell r="B509">
            <v>1.2446999999999999</v>
          </cell>
        </row>
        <row r="510">
          <cell r="A510">
            <v>41972</v>
          </cell>
          <cell r="B510">
            <v>1.2454000000000001</v>
          </cell>
        </row>
        <row r="511">
          <cell r="A511">
            <v>41971</v>
          </cell>
          <cell r="B511">
            <v>1.2490000000000001</v>
          </cell>
        </row>
        <row r="512">
          <cell r="A512">
            <v>41970</v>
          </cell>
          <cell r="B512">
            <v>1.2481</v>
          </cell>
        </row>
        <row r="513">
          <cell r="A513">
            <v>41969</v>
          </cell>
          <cell r="B513">
            <v>1.244</v>
          </cell>
        </row>
        <row r="514">
          <cell r="A514">
            <v>41968</v>
          </cell>
          <cell r="B514">
            <v>1.2403</v>
          </cell>
        </row>
        <row r="515">
          <cell r="A515">
            <v>41967</v>
          </cell>
          <cell r="B515">
            <v>1.2384999999999999</v>
          </cell>
        </row>
        <row r="516">
          <cell r="A516">
            <v>41966</v>
          </cell>
          <cell r="B516">
            <v>1.2384999999999999</v>
          </cell>
        </row>
        <row r="517">
          <cell r="A517">
            <v>41965</v>
          </cell>
          <cell r="B517">
            <v>1.248</v>
          </cell>
        </row>
        <row r="518">
          <cell r="A518">
            <v>41964</v>
          </cell>
          <cell r="B518">
            <v>1.254</v>
          </cell>
        </row>
        <row r="519">
          <cell r="A519">
            <v>41963</v>
          </cell>
          <cell r="B519">
            <v>1.2534000000000001</v>
          </cell>
        </row>
        <row r="520">
          <cell r="A520">
            <v>41962</v>
          </cell>
          <cell r="B520">
            <v>1.2495000000000001</v>
          </cell>
        </row>
        <row r="521">
          <cell r="A521">
            <v>41961</v>
          </cell>
          <cell r="B521">
            <v>1.2504999999999999</v>
          </cell>
        </row>
        <row r="522">
          <cell r="A522">
            <v>41960</v>
          </cell>
          <cell r="B522">
            <v>1.2521</v>
          </cell>
        </row>
        <row r="523">
          <cell r="A523">
            <v>41959</v>
          </cell>
          <cell r="B523">
            <v>1.2521</v>
          </cell>
        </row>
        <row r="524">
          <cell r="A524">
            <v>41958</v>
          </cell>
          <cell r="B524">
            <v>1.2465999999999999</v>
          </cell>
        </row>
        <row r="525">
          <cell r="A525">
            <v>41957</v>
          </cell>
          <cell r="B525">
            <v>1.2455000000000001</v>
          </cell>
        </row>
        <row r="526">
          <cell r="A526">
            <v>41956</v>
          </cell>
          <cell r="B526">
            <v>1.2462</v>
          </cell>
        </row>
        <row r="527">
          <cell r="A527">
            <v>41955</v>
          </cell>
          <cell r="B527">
            <v>1.2431000000000001</v>
          </cell>
        </row>
        <row r="528">
          <cell r="A528">
            <v>41954</v>
          </cell>
          <cell r="B528">
            <v>1.2463</v>
          </cell>
        </row>
        <row r="529">
          <cell r="A529">
            <v>41953</v>
          </cell>
          <cell r="B529">
            <v>1.2453000000000001</v>
          </cell>
        </row>
        <row r="530">
          <cell r="A530">
            <v>41952</v>
          </cell>
          <cell r="B530">
            <v>1.2453000000000001</v>
          </cell>
        </row>
        <row r="531">
          <cell r="A531">
            <v>41951</v>
          </cell>
          <cell r="B531">
            <v>1.2397</v>
          </cell>
        </row>
        <row r="532">
          <cell r="A532">
            <v>41950</v>
          </cell>
          <cell r="B532">
            <v>1.2471000000000001</v>
          </cell>
        </row>
        <row r="533">
          <cell r="A533">
            <v>41949</v>
          </cell>
          <cell r="B533">
            <v>1.2515000000000001</v>
          </cell>
        </row>
        <row r="534">
          <cell r="A534">
            <v>41948</v>
          </cell>
          <cell r="B534">
            <v>1.2518</v>
          </cell>
        </row>
        <row r="535">
          <cell r="A535">
            <v>41947</v>
          </cell>
          <cell r="B535">
            <v>1.2491000000000001</v>
          </cell>
        </row>
        <row r="536">
          <cell r="A536">
            <v>41946</v>
          </cell>
          <cell r="B536">
            <v>1.2522</v>
          </cell>
        </row>
        <row r="537">
          <cell r="A537">
            <v>41945</v>
          </cell>
          <cell r="B537">
            <v>1.2522</v>
          </cell>
        </row>
        <row r="538">
          <cell r="A538">
            <v>41944</v>
          </cell>
          <cell r="B538">
            <v>1.2565999999999999</v>
          </cell>
        </row>
        <row r="539">
          <cell r="A539">
            <v>41943</v>
          </cell>
          <cell r="B539">
            <v>1.2608999999999999</v>
          </cell>
        </row>
        <row r="540">
          <cell r="A540">
            <v>41942</v>
          </cell>
          <cell r="B540">
            <v>1.2726999999999999</v>
          </cell>
        </row>
        <row r="541">
          <cell r="A541">
            <v>41941</v>
          </cell>
          <cell r="B541">
            <v>1.2716000000000001</v>
          </cell>
        </row>
        <row r="542">
          <cell r="A542">
            <v>41940</v>
          </cell>
          <cell r="B542">
            <v>1.2694000000000001</v>
          </cell>
        </row>
        <row r="543">
          <cell r="A543">
            <v>41939</v>
          </cell>
          <cell r="B543">
            <v>1.2667999999999999</v>
          </cell>
        </row>
        <row r="544">
          <cell r="A544">
            <v>41938</v>
          </cell>
          <cell r="B544">
            <v>1.2667999999999999</v>
          </cell>
        </row>
        <row r="545">
          <cell r="A545">
            <v>41937</v>
          </cell>
          <cell r="B545">
            <v>1.2658</v>
          </cell>
        </row>
        <row r="546">
          <cell r="A546">
            <v>41936</v>
          </cell>
          <cell r="B546">
            <v>1.2646999999999999</v>
          </cell>
        </row>
        <row r="547">
          <cell r="A547">
            <v>41935</v>
          </cell>
          <cell r="B547">
            <v>1.2693000000000001</v>
          </cell>
        </row>
        <row r="548">
          <cell r="A548">
            <v>41934</v>
          </cell>
          <cell r="B548">
            <v>1.2774000000000001</v>
          </cell>
        </row>
        <row r="549">
          <cell r="A549">
            <v>41933</v>
          </cell>
          <cell r="B549">
            <v>1.2768999999999999</v>
          </cell>
        </row>
        <row r="550">
          <cell r="A550">
            <v>41932</v>
          </cell>
          <cell r="B550">
            <v>1.2756000000000001</v>
          </cell>
        </row>
        <row r="551">
          <cell r="A551">
            <v>41931</v>
          </cell>
          <cell r="B551">
            <v>1.2756000000000001</v>
          </cell>
        </row>
        <row r="552">
          <cell r="A552">
            <v>41930</v>
          </cell>
          <cell r="B552">
            <v>1.2791999999999999</v>
          </cell>
        </row>
        <row r="553">
          <cell r="A553">
            <v>41929</v>
          </cell>
          <cell r="B553">
            <v>1.2799</v>
          </cell>
        </row>
        <row r="554">
          <cell r="A554">
            <v>41928</v>
          </cell>
          <cell r="B554">
            <v>1.2694000000000001</v>
          </cell>
        </row>
        <row r="555">
          <cell r="A555">
            <v>41927</v>
          </cell>
          <cell r="B555">
            <v>1.2688999999999999</v>
          </cell>
        </row>
        <row r="556">
          <cell r="A556">
            <v>41926</v>
          </cell>
          <cell r="B556">
            <v>1.2674000000000001</v>
          </cell>
        </row>
        <row r="557">
          <cell r="A557">
            <v>41925</v>
          </cell>
          <cell r="B557">
            <v>1.2627999999999999</v>
          </cell>
        </row>
        <row r="558">
          <cell r="A558">
            <v>41924</v>
          </cell>
          <cell r="B558">
            <v>1.2627999999999999</v>
          </cell>
        </row>
        <row r="559">
          <cell r="A559">
            <v>41923</v>
          </cell>
          <cell r="B559">
            <v>1.2664</v>
          </cell>
        </row>
        <row r="560">
          <cell r="A560">
            <v>41922</v>
          </cell>
          <cell r="B560">
            <v>1.2728999999999999</v>
          </cell>
        </row>
        <row r="561">
          <cell r="A561">
            <v>41921</v>
          </cell>
          <cell r="B561">
            <v>1.2665</v>
          </cell>
        </row>
        <row r="562">
          <cell r="A562">
            <v>41920</v>
          </cell>
          <cell r="B562">
            <v>1.2632000000000001</v>
          </cell>
        </row>
        <row r="563">
          <cell r="A563">
            <v>41919</v>
          </cell>
          <cell r="B563">
            <v>1.2551000000000001</v>
          </cell>
        </row>
        <row r="564">
          <cell r="A564">
            <v>41918</v>
          </cell>
          <cell r="B564">
            <v>1.2512000000000001</v>
          </cell>
        </row>
        <row r="565">
          <cell r="A565">
            <v>41917</v>
          </cell>
          <cell r="B565">
            <v>1.2512000000000001</v>
          </cell>
        </row>
        <row r="566">
          <cell r="A566">
            <v>41916</v>
          </cell>
          <cell r="B566">
            <v>1.2601</v>
          </cell>
        </row>
        <row r="567">
          <cell r="A567">
            <v>41915</v>
          </cell>
          <cell r="B567">
            <v>1.2644</v>
          </cell>
        </row>
        <row r="568">
          <cell r="A568">
            <v>41914</v>
          </cell>
          <cell r="B568">
            <v>1.2613000000000001</v>
          </cell>
        </row>
        <row r="569">
          <cell r="A569">
            <v>41913</v>
          </cell>
          <cell r="B569">
            <v>1.2650999999999999</v>
          </cell>
        </row>
        <row r="570">
          <cell r="A570">
            <v>41912</v>
          </cell>
          <cell r="B570">
            <v>1.2685</v>
          </cell>
        </row>
        <row r="571">
          <cell r="A571">
            <v>41911</v>
          </cell>
          <cell r="B571">
            <v>1.2682</v>
          </cell>
        </row>
        <row r="572">
          <cell r="A572">
            <v>41910</v>
          </cell>
          <cell r="B572">
            <v>1.2682</v>
          </cell>
        </row>
        <row r="573">
          <cell r="A573">
            <v>41909</v>
          </cell>
          <cell r="B573">
            <v>1.2726999999999999</v>
          </cell>
        </row>
        <row r="574">
          <cell r="A574">
            <v>41908</v>
          </cell>
          <cell r="B574">
            <v>1.2749999999999999</v>
          </cell>
        </row>
        <row r="575">
          <cell r="A575">
            <v>41907</v>
          </cell>
          <cell r="B575">
            <v>1.2827</v>
          </cell>
        </row>
        <row r="576">
          <cell r="A576">
            <v>41906</v>
          </cell>
          <cell r="B576">
            <v>1.2861</v>
          </cell>
        </row>
        <row r="577">
          <cell r="A577">
            <v>41905</v>
          </cell>
          <cell r="B577">
            <v>1.2845</v>
          </cell>
        </row>
        <row r="578">
          <cell r="A578">
            <v>41904</v>
          </cell>
          <cell r="B578">
            <v>1.2827999999999999</v>
          </cell>
        </row>
        <row r="579">
          <cell r="A579">
            <v>41903</v>
          </cell>
          <cell r="B579">
            <v>1.2827999999999999</v>
          </cell>
        </row>
        <row r="580">
          <cell r="A580">
            <v>41902</v>
          </cell>
          <cell r="B580">
            <v>1.2879</v>
          </cell>
        </row>
        <row r="581">
          <cell r="A581">
            <v>41901</v>
          </cell>
          <cell r="B581">
            <v>1.2881</v>
          </cell>
        </row>
        <row r="582">
          <cell r="A582">
            <v>41900</v>
          </cell>
          <cell r="B582">
            <v>1.2948</v>
          </cell>
        </row>
        <row r="583">
          <cell r="A583">
            <v>41899</v>
          </cell>
          <cell r="B583">
            <v>1.2947</v>
          </cell>
        </row>
        <row r="584">
          <cell r="A584">
            <v>41898</v>
          </cell>
          <cell r="B584">
            <v>1.2944</v>
          </cell>
        </row>
        <row r="585">
          <cell r="A585">
            <v>41897</v>
          </cell>
          <cell r="B585">
            <v>1.2961</v>
          </cell>
        </row>
        <row r="586">
          <cell r="A586">
            <v>41896</v>
          </cell>
          <cell r="B586">
            <v>1.2961</v>
          </cell>
        </row>
        <row r="587">
          <cell r="A587">
            <v>41895</v>
          </cell>
          <cell r="B587">
            <v>1.2931999999999999</v>
          </cell>
        </row>
        <row r="588">
          <cell r="A588">
            <v>41894</v>
          </cell>
          <cell r="B588">
            <v>1.2922</v>
          </cell>
        </row>
        <row r="589">
          <cell r="A589">
            <v>41893</v>
          </cell>
          <cell r="B589">
            <v>1.2927</v>
          </cell>
        </row>
        <row r="590">
          <cell r="A590">
            <v>41892</v>
          </cell>
          <cell r="B590">
            <v>1.2896000000000001</v>
          </cell>
        </row>
        <row r="591">
          <cell r="A591">
            <v>41891</v>
          </cell>
          <cell r="B591">
            <v>1.2939000000000001</v>
          </cell>
        </row>
        <row r="592">
          <cell r="A592">
            <v>41890</v>
          </cell>
          <cell r="B592">
            <v>1.2948</v>
          </cell>
        </row>
        <row r="593">
          <cell r="A593">
            <v>41889</v>
          </cell>
          <cell r="B593">
            <v>1.2948</v>
          </cell>
        </row>
        <row r="594">
          <cell r="A594">
            <v>41888</v>
          </cell>
          <cell r="B594">
            <v>1.2946</v>
          </cell>
        </row>
        <row r="595">
          <cell r="A595">
            <v>41887</v>
          </cell>
          <cell r="B595">
            <v>1.3078000000000001</v>
          </cell>
        </row>
        <row r="596">
          <cell r="A596">
            <v>41886</v>
          </cell>
          <cell r="B596">
            <v>1.3138000000000001</v>
          </cell>
        </row>
        <row r="597">
          <cell r="A597">
            <v>41885</v>
          </cell>
          <cell r="B597">
            <v>1.3123</v>
          </cell>
        </row>
        <row r="598">
          <cell r="A598">
            <v>41884</v>
          </cell>
          <cell r="B598">
            <v>1.3130999999999999</v>
          </cell>
        </row>
        <row r="599">
          <cell r="A599">
            <v>41883</v>
          </cell>
          <cell r="B599">
            <v>1.3130999999999999</v>
          </cell>
        </row>
        <row r="600">
          <cell r="A600">
            <v>41882</v>
          </cell>
          <cell r="B600">
            <v>1.3130999999999999</v>
          </cell>
        </row>
        <row r="601">
          <cell r="A601">
            <v>41881</v>
          </cell>
          <cell r="B601">
            <v>1.3169999999999999</v>
          </cell>
        </row>
        <row r="602">
          <cell r="A602">
            <v>41880</v>
          </cell>
          <cell r="B602">
            <v>1.3191999999999999</v>
          </cell>
        </row>
        <row r="603">
          <cell r="A603">
            <v>41879</v>
          </cell>
          <cell r="B603">
            <v>1.3178000000000001</v>
          </cell>
        </row>
        <row r="604">
          <cell r="A604">
            <v>41878</v>
          </cell>
          <cell r="B604">
            <v>1.3192999999999999</v>
          </cell>
        </row>
        <row r="605">
          <cell r="A605">
            <v>41877</v>
          </cell>
          <cell r="B605">
            <v>1.3198000000000001</v>
          </cell>
        </row>
        <row r="606">
          <cell r="A606">
            <v>41876</v>
          </cell>
          <cell r="B606">
            <v>1.3240000000000001</v>
          </cell>
        </row>
        <row r="607">
          <cell r="A607">
            <v>41875</v>
          </cell>
          <cell r="B607">
            <v>1.3240000000000001</v>
          </cell>
        </row>
        <row r="608">
          <cell r="A608">
            <v>41874</v>
          </cell>
          <cell r="B608">
            <v>1.3268</v>
          </cell>
        </row>
        <row r="609">
          <cell r="A609">
            <v>41873</v>
          </cell>
          <cell r="B609">
            <v>1.3264</v>
          </cell>
        </row>
        <row r="610">
          <cell r="A610">
            <v>41872</v>
          </cell>
          <cell r="B610">
            <v>1.3295999999999999</v>
          </cell>
        </row>
        <row r="611">
          <cell r="A611">
            <v>41871</v>
          </cell>
          <cell r="B611">
            <v>1.3342000000000001</v>
          </cell>
        </row>
        <row r="612">
          <cell r="A612">
            <v>41870</v>
          </cell>
          <cell r="B612">
            <v>1.3382000000000001</v>
          </cell>
        </row>
        <row r="613">
          <cell r="A613">
            <v>41869</v>
          </cell>
          <cell r="B613">
            <v>1.3395999999999999</v>
          </cell>
        </row>
        <row r="614">
          <cell r="A614">
            <v>41868</v>
          </cell>
          <cell r="B614">
            <v>1.3395999999999999</v>
          </cell>
        </row>
        <row r="615">
          <cell r="A615">
            <v>41867</v>
          </cell>
          <cell r="B615">
            <v>1.3376999999999999</v>
          </cell>
        </row>
        <row r="616">
          <cell r="A616">
            <v>41866</v>
          </cell>
          <cell r="B616">
            <v>1.3369</v>
          </cell>
        </row>
        <row r="617">
          <cell r="A617">
            <v>41865</v>
          </cell>
          <cell r="B617">
            <v>1.3366</v>
          </cell>
        </row>
        <row r="618">
          <cell r="A618">
            <v>41864</v>
          </cell>
          <cell r="B618">
            <v>1.3364</v>
          </cell>
        </row>
        <row r="619">
          <cell r="A619">
            <v>41863</v>
          </cell>
          <cell r="B619">
            <v>1.3392999999999999</v>
          </cell>
        </row>
        <row r="620">
          <cell r="A620">
            <v>41862</v>
          </cell>
          <cell r="B620">
            <v>1.341</v>
          </cell>
        </row>
        <row r="621">
          <cell r="A621">
            <v>41861</v>
          </cell>
          <cell r="B621">
            <v>1.3409</v>
          </cell>
        </row>
        <row r="622">
          <cell r="A622">
            <v>41860</v>
          </cell>
          <cell r="B622">
            <v>1.3384</v>
          </cell>
        </row>
        <row r="623">
          <cell r="A623">
            <v>41859</v>
          </cell>
          <cell r="B623">
            <v>1.3372999999999999</v>
          </cell>
        </row>
        <row r="624">
          <cell r="A624">
            <v>41858</v>
          </cell>
          <cell r="B624">
            <v>1.3364</v>
          </cell>
        </row>
        <row r="625">
          <cell r="A625">
            <v>41857</v>
          </cell>
          <cell r="B625">
            <v>1.3398000000000001</v>
          </cell>
        </row>
        <row r="626">
          <cell r="A626">
            <v>41856</v>
          </cell>
          <cell r="B626">
            <v>1.3422000000000001</v>
          </cell>
        </row>
        <row r="627">
          <cell r="A627">
            <v>41855</v>
          </cell>
          <cell r="B627">
            <v>1.3429</v>
          </cell>
        </row>
        <row r="628">
          <cell r="A628">
            <v>41854</v>
          </cell>
          <cell r="B628">
            <v>1.3429</v>
          </cell>
        </row>
        <row r="629">
          <cell r="A629">
            <v>41853</v>
          </cell>
          <cell r="B629">
            <v>1.3401000000000001</v>
          </cell>
        </row>
        <row r="630">
          <cell r="A630">
            <v>41852</v>
          </cell>
          <cell r="B630">
            <v>1.3391</v>
          </cell>
        </row>
        <row r="631">
          <cell r="A631">
            <v>41851</v>
          </cell>
          <cell r="B631">
            <v>1.3398000000000001</v>
          </cell>
        </row>
        <row r="632">
          <cell r="A632">
            <v>41850</v>
          </cell>
          <cell r="B632">
            <v>1.3426</v>
          </cell>
        </row>
        <row r="633">
          <cell r="A633">
            <v>41849</v>
          </cell>
          <cell r="B633">
            <v>1.3433999999999999</v>
          </cell>
        </row>
        <row r="634">
          <cell r="A634">
            <v>41848</v>
          </cell>
          <cell r="B634">
            <v>1.3428</v>
          </cell>
        </row>
        <row r="635">
          <cell r="A635">
            <v>41847</v>
          </cell>
          <cell r="B635">
            <v>1.3428</v>
          </cell>
        </row>
        <row r="636">
          <cell r="A636">
            <v>41846</v>
          </cell>
          <cell r="B636">
            <v>1.345</v>
          </cell>
        </row>
        <row r="637">
          <cell r="A637">
            <v>41845</v>
          </cell>
          <cell r="B637">
            <v>1.3464</v>
          </cell>
        </row>
        <row r="638">
          <cell r="A638">
            <v>41844</v>
          </cell>
          <cell r="B638">
            <v>1.3464</v>
          </cell>
        </row>
        <row r="639">
          <cell r="A639">
            <v>41843</v>
          </cell>
          <cell r="B639">
            <v>1.3496999999999999</v>
          </cell>
        </row>
        <row r="640">
          <cell r="A640">
            <v>41842</v>
          </cell>
          <cell r="B640">
            <v>1.3527</v>
          </cell>
        </row>
        <row r="641">
          <cell r="A641">
            <v>41841</v>
          </cell>
          <cell r="B641">
            <v>1.3520000000000001</v>
          </cell>
        </row>
        <row r="642">
          <cell r="A642">
            <v>41840</v>
          </cell>
          <cell r="B642">
            <v>1.3523000000000001</v>
          </cell>
        </row>
        <row r="643">
          <cell r="A643">
            <v>41839</v>
          </cell>
          <cell r="B643">
            <v>1.3522000000000001</v>
          </cell>
        </row>
        <row r="644">
          <cell r="A644">
            <v>41838</v>
          </cell>
          <cell r="B644">
            <v>1.3527</v>
          </cell>
        </row>
        <row r="645">
          <cell r="A645">
            <v>41837</v>
          </cell>
          <cell r="B645">
            <v>1.3546</v>
          </cell>
        </row>
        <row r="646">
          <cell r="A646">
            <v>41836</v>
          </cell>
          <cell r="B646">
            <v>1.3601000000000001</v>
          </cell>
        </row>
        <row r="647">
          <cell r="A647">
            <v>41835</v>
          </cell>
          <cell r="B647">
            <v>1.3613999999999999</v>
          </cell>
        </row>
        <row r="648">
          <cell r="A648">
            <v>41834</v>
          </cell>
          <cell r="B648">
            <v>1.3602000000000001</v>
          </cell>
        </row>
        <row r="649">
          <cell r="A649">
            <v>41833</v>
          </cell>
          <cell r="B649">
            <v>1.3602000000000001</v>
          </cell>
        </row>
        <row r="650">
          <cell r="A650">
            <v>41832</v>
          </cell>
          <cell r="B650">
            <v>1.3604000000000001</v>
          </cell>
        </row>
        <row r="651">
          <cell r="A651">
            <v>41831</v>
          </cell>
          <cell r="B651">
            <v>1.3624000000000001</v>
          </cell>
        </row>
        <row r="652">
          <cell r="A652">
            <v>41830</v>
          </cell>
          <cell r="B652">
            <v>1.3619000000000001</v>
          </cell>
        </row>
        <row r="653">
          <cell r="A653">
            <v>41829</v>
          </cell>
          <cell r="B653">
            <v>1.3604000000000001</v>
          </cell>
        </row>
        <row r="654">
          <cell r="A654">
            <v>41828</v>
          </cell>
          <cell r="B654">
            <v>1.3593</v>
          </cell>
        </row>
        <row r="655">
          <cell r="A655">
            <v>41827</v>
          </cell>
          <cell r="B655">
            <v>1.3592</v>
          </cell>
        </row>
        <row r="656">
          <cell r="A656">
            <v>41826</v>
          </cell>
          <cell r="B656">
            <v>1.3595999999999999</v>
          </cell>
        </row>
        <row r="657">
          <cell r="A657">
            <v>41825</v>
          </cell>
          <cell r="B657">
            <v>1.3597999999999999</v>
          </cell>
        </row>
        <row r="658">
          <cell r="A658">
            <v>41824</v>
          </cell>
          <cell r="B658">
            <v>1.3636999999999999</v>
          </cell>
        </row>
        <row r="659">
          <cell r="A659">
            <v>41823</v>
          </cell>
          <cell r="B659">
            <v>1.3665</v>
          </cell>
        </row>
        <row r="660">
          <cell r="A660">
            <v>41822</v>
          </cell>
          <cell r="B660">
            <v>1.3687</v>
          </cell>
        </row>
        <row r="661">
          <cell r="A661">
            <v>41821</v>
          </cell>
          <cell r="B661">
            <v>1.3660000000000001</v>
          </cell>
        </row>
        <row r="662">
          <cell r="A662">
            <v>41820</v>
          </cell>
          <cell r="B662">
            <v>1.3645</v>
          </cell>
        </row>
        <row r="663">
          <cell r="A663">
            <v>41819</v>
          </cell>
          <cell r="B663">
            <v>1.3645</v>
          </cell>
        </row>
        <row r="664">
          <cell r="A664">
            <v>41818</v>
          </cell>
          <cell r="B664">
            <v>1.3625</v>
          </cell>
        </row>
        <row r="665">
          <cell r="A665">
            <v>41817</v>
          </cell>
          <cell r="B665">
            <v>1.3619000000000001</v>
          </cell>
        </row>
        <row r="666">
          <cell r="A666">
            <v>41816</v>
          </cell>
          <cell r="B666">
            <v>1.3615999999999999</v>
          </cell>
        </row>
        <row r="667">
          <cell r="A667">
            <v>41815</v>
          </cell>
          <cell r="B667">
            <v>1.3604000000000001</v>
          </cell>
        </row>
        <row r="668">
          <cell r="A668">
            <v>41814</v>
          </cell>
          <cell r="B668">
            <v>1.3594999999999999</v>
          </cell>
        </row>
        <row r="669">
          <cell r="A669">
            <v>41813</v>
          </cell>
          <cell r="B669">
            <v>1.3597999999999999</v>
          </cell>
        </row>
        <row r="670">
          <cell r="A670">
            <v>41812</v>
          </cell>
          <cell r="B670">
            <v>1.3597999999999999</v>
          </cell>
        </row>
        <row r="671">
          <cell r="A671">
            <v>41811</v>
          </cell>
          <cell r="B671">
            <v>1.3602000000000001</v>
          </cell>
        </row>
        <row r="672">
          <cell r="A672">
            <v>41810</v>
          </cell>
          <cell r="B672">
            <v>1.3608</v>
          </cell>
        </row>
        <row r="673">
          <cell r="A673">
            <v>41809</v>
          </cell>
          <cell r="B673">
            <v>1.3559000000000001</v>
          </cell>
        </row>
        <row r="674">
          <cell r="A674">
            <v>41808</v>
          </cell>
          <cell r="B674">
            <v>1.3557999999999999</v>
          </cell>
        </row>
        <row r="675">
          <cell r="A675">
            <v>41807</v>
          </cell>
          <cell r="B675">
            <v>1.3547</v>
          </cell>
        </row>
        <row r="676">
          <cell r="A676">
            <v>41806</v>
          </cell>
          <cell r="B676">
            <v>1.3537999999999999</v>
          </cell>
        </row>
        <row r="677">
          <cell r="A677">
            <v>41805</v>
          </cell>
          <cell r="B677">
            <v>1.3537999999999999</v>
          </cell>
        </row>
        <row r="678">
          <cell r="A678">
            <v>41804</v>
          </cell>
          <cell r="B678">
            <v>1.3549</v>
          </cell>
        </row>
        <row r="679">
          <cell r="A679">
            <v>41803</v>
          </cell>
          <cell r="B679">
            <v>1.3540000000000001</v>
          </cell>
        </row>
        <row r="680">
          <cell r="A680">
            <v>41802</v>
          </cell>
          <cell r="B680">
            <v>1.3534999999999999</v>
          </cell>
        </row>
        <row r="681">
          <cell r="A681">
            <v>41801</v>
          </cell>
          <cell r="B681">
            <v>1.3567</v>
          </cell>
        </row>
        <row r="682">
          <cell r="A682">
            <v>41800</v>
          </cell>
          <cell r="B682">
            <v>1.3623000000000001</v>
          </cell>
        </row>
        <row r="683">
          <cell r="A683">
            <v>41799</v>
          </cell>
          <cell r="B683">
            <v>1.3638999999999999</v>
          </cell>
        </row>
        <row r="684">
          <cell r="A684">
            <v>41798</v>
          </cell>
          <cell r="B684">
            <v>1.3638999999999999</v>
          </cell>
        </row>
        <row r="685">
          <cell r="A685">
            <v>41797</v>
          </cell>
          <cell r="B685">
            <v>1.3647</v>
          </cell>
        </row>
        <row r="686">
          <cell r="A686">
            <v>41796</v>
          </cell>
          <cell r="B686">
            <v>1.3609</v>
          </cell>
        </row>
        <row r="687">
          <cell r="A687">
            <v>41795</v>
          </cell>
          <cell r="B687">
            <v>1.3613999999999999</v>
          </cell>
        </row>
        <row r="688">
          <cell r="A688">
            <v>41794</v>
          </cell>
          <cell r="B688">
            <v>1.3612</v>
          </cell>
        </row>
        <row r="689">
          <cell r="A689">
            <v>41793</v>
          </cell>
          <cell r="B689">
            <v>1.3613999999999999</v>
          </cell>
        </row>
        <row r="690">
          <cell r="A690">
            <v>41792</v>
          </cell>
          <cell r="B690">
            <v>1.3629</v>
          </cell>
        </row>
        <row r="691">
          <cell r="A691">
            <v>41791</v>
          </cell>
          <cell r="B691">
            <v>1.3629</v>
          </cell>
        </row>
        <row r="692">
          <cell r="A692">
            <v>41790</v>
          </cell>
          <cell r="B692">
            <v>1.3615999999999999</v>
          </cell>
        </row>
        <row r="693">
          <cell r="A693">
            <v>41789</v>
          </cell>
          <cell r="B693">
            <v>1.3604000000000001</v>
          </cell>
        </row>
        <row r="694">
          <cell r="A694">
            <v>41788</v>
          </cell>
          <cell r="B694">
            <v>1.3616999999999999</v>
          </cell>
        </row>
        <row r="695">
          <cell r="A695">
            <v>41787</v>
          </cell>
          <cell r="B695">
            <v>1.3642000000000001</v>
          </cell>
        </row>
        <row r="696">
          <cell r="A696">
            <v>41786</v>
          </cell>
          <cell r="B696">
            <v>1.3633999999999999</v>
          </cell>
        </row>
        <row r="697">
          <cell r="A697">
            <v>41785</v>
          </cell>
          <cell r="B697">
            <v>1.3624000000000001</v>
          </cell>
        </row>
        <row r="698">
          <cell r="A698">
            <v>41784</v>
          </cell>
          <cell r="B698">
            <v>1.3624000000000001</v>
          </cell>
        </row>
        <row r="699">
          <cell r="A699">
            <v>41783</v>
          </cell>
          <cell r="B699">
            <v>1.3637999999999999</v>
          </cell>
        </row>
        <row r="700">
          <cell r="A700">
            <v>41782</v>
          </cell>
          <cell r="B700">
            <v>1.3668</v>
          </cell>
        </row>
        <row r="701">
          <cell r="A701">
            <v>41781</v>
          </cell>
          <cell r="B701">
            <v>1.369</v>
          </cell>
        </row>
        <row r="702">
          <cell r="A702">
            <v>41780</v>
          </cell>
          <cell r="B702">
            <v>1.3702000000000001</v>
          </cell>
        </row>
        <row r="703">
          <cell r="A703">
            <v>41779</v>
          </cell>
          <cell r="B703">
            <v>1.371</v>
          </cell>
        </row>
        <row r="704">
          <cell r="A704">
            <v>41778</v>
          </cell>
          <cell r="B704">
            <v>1.3693</v>
          </cell>
        </row>
        <row r="705">
          <cell r="A705">
            <v>41777</v>
          </cell>
          <cell r="B705">
            <v>1.3693</v>
          </cell>
        </row>
        <row r="706">
          <cell r="A706">
            <v>41776</v>
          </cell>
          <cell r="B706">
            <v>1.3708</v>
          </cell>
        </row>
        <row r="707">
          <cell r="A707">
            <v>41775</v>
          </cell>
          <cell r="B707">
            <v>1.37</v>
          </cell>
        </row>
        <row r="708">
          <cell r="A708">
            <v>41774</v>
          </cell>
          <cell r="B708">
            <v>1.3711</v>
          </cell>
        </row>
        <row r="709">
          <cell r="A709">
            <v>41773</v>
          </cell>
          <cell r="B709">
            <v>1.3734999999999999</v>
          </cell>
        </row>
        <row r="710">
          <cell r="A710">
            <v>41772</v>
          </cell>
          <cell r="B710">
            <v>1.3759999999999999</v>
          </cell>
        </row>
        <row r="711">
          <cell r="A711">
            <v>41771</v>
          </cell>
          <cell r="B711">
            <v>1.3756999999999999</v>
          </cell>
        </row>
        <row r="712">
          <cell r="A712">
            <v>41770</v>
          </cell>
          <cell r="B712">
            <v>1.3756999999999999</v>
          </cell>
        </row>
        <row r="713">
          <cell r="A713">
            <v>41769</v>
          </cell>
          <cell r="B713">
            <v>1.3805000000000001</v>
          </cell>
        </row>
        <row r="714">
          <cell r="A714">
            <v>41768</v>
          </cell>
          <cell r="B714">
            <v>1.3902000000000001</v>
          </cell>
        </row>
        <row r="715">
          <cell r="A715">
            <v>41767</v>
          </cell>
          <cell r="B715">
            <v>1.3923000000000001</v>
          </cell>
        </row>
        <row r="716">
          <cell r="A716">
            <v>41766</v>
          </cell>
          <cell r="B716">
            <v>1.3907</v>
          </cell>
        </row>
        <row r="717">
          <cell r="A717">
            <v>41765</v>
          </cell>
          <cell r="B717">
            <v>1.3875</v>
          </cell>
        </row>
        <row r="718">
          <cell r="A718">
            <v>41764</v>
          </cell>
          <cell r="B718">
            <v>1.3869</v>
          </cell>
        </row>
        <row r="719">
          <cell r="A719">
            <v>41763</v>
          </cell>
          <cell r="B719">
            <v>1.3869</v>
          </cell>
        </row>
        <row r="720">
          <cell r="A720">
            <v>41762</v>
          </cell>
          <cell r="B720">
            <v>1.3859999999999999</v>
          </cell>
        </row>
        <row r="721">
          <cell r="A721">
            <v>41761</v>
          </cell>
          <cell r="B721">
            <v>1.3872</v>
          </cell>
        </row>
        <row r="722">
          <cell r="A722">
            <v>41760</v>
          </cell>
          <cell r="B722">
            <v>1.3832</v>
          </cell>
        </row>
        <row r="723">
          <cell r="A723">
            <v>41759</v>
          </cell>
          <cell r="B723">
            <v>1.3843000000000001</v>
          </cell>
        </row>
        <row r="724">
          <cell r="A724">
            <v>41758</v>
          </cell>
          <cell r="B724">
            <v>1.3845000000000001</v>
          </cell>
        </row>
        <row r="725">
          <cell r="A725">
            <v>41757</v>
          </cell>
          <cell r="B725">
            <v>1.383</v>
          </cell>
        </row>
        <row r="726">
          <cell r="A726">
            <v>41756</v>
          </cell>
          <cell r="B726">
            <v>1.383</v>
          </cell>
        </row>
        <row r="727">
          <cell r="A727">
            <v>41755</v>
          </cell>
          <cell r="B727">
            <v>1.3835</v>
          </cell>
        </row>
        <row r="728">
          <cell r="A728">
            <v>41754</v>
          </cell>
          <cell r="B728">
            <v>1.3822000000000001</v>
          </cell>
        </row>
        <row r="729">
          <cell r="A729">
            <v>41753</v>
          </cell>
          <cell r="B729">
            <v>1.3821000000000001</v>
          </cell>
        </row>
        <row r="730">
          <cell r="A730">
            <v>41752</v>
          </cell>
          <cell r="B730">
            <v>1.3801000000000001</v>
          </cell>
        </row>
        <row r="731">
          <cell r="A731">
            <v>41751</v>
          </cell>
          <cell r="B731">
            <v>1.3809</v>
          </cell>
        </row>
        <row r="732">
          <cell r="A732">
            <v>41750</v>
          </cell>
          <cell r="B732">
            <v>1.3804000000000001</v>
          </cell>
        </row>
        <row r="733">
          <cell r="A733">
            <v>41749</v>
          </cell>
          <cell r="B733">
            <v>1.3804000000000001</v>
          </cell>
        </row>
        <row r="734">
          <cell r="A734">
            <v>41748</v>
          </cell>
          <cell r="B734">
            <v>1.3815</v>
          </cell>
        </row>
        <row r="735">
          <cell r="A735">
            <v>41747</v>
          </cell>
          <cell r="B735">
            <v>1.3834</v>
          </cell>
        </row>
        <row r="736">
          <cell r="A736">
            <v>41746</v>
          </cell>
          <cell r="B736">
            <v>1.3822000000000001</v>
          </cell>
        </row>
        <row r="737">
          <cell r="A737">
            <v>41745</v>
          </cell>
          <cell r="B737">
            <v>1.3811</v>
          </cell>
        </row>
        <row r="738">
          <cell r="A738">
            <v>41744</v>
          </cell>
          <cell r="B738">
            <v>1.3835</v>
          </cell>
        </row>
        <row r="739">
          <cell r="A739">
            <v>41743</v>
          </cell>
          <cell r="B739">
            <v>1.3883000000000001</v>
          </cell>
        </row>
        <row r="740">
          <cell r="A740">
            <v>41742</v>
          </cell>
          <cell r="B740">
            <v>1.3883000000000001</v>
          </cell>
        </row>
        <row r="741">
          <cell r="A741">
            <v>41741</v>
          </cell>
          <cell r="B741">
            <v>1.3889</v>
          </cell>
        </row>
        <row r="742">
          <cell r="A742">
            <v>41740</v>
          </cell>
          <cell r="B742">
            <v>1.3865000000000001</v>
          </cell>
        </row>
        <row r="743">
          <cell r="A743">
            <v>41739</v>
          </cell>
          <cell r="B743">
            <v>1.3804000000000001</v>
          </cell>
        </row>
        <row r="744">
          <cell r="A744">
            <v>41738</v>
          </cell>
          <cell r="B744">
            <v>1.3767</v>
          </cell>
        </row>
        <row r="745">
          <cell r="A745">
            <v>41737</v>
          </cell>
          <cell r="B745">
            <v>1.3717999999999999</v>
          </cell>
        </row>
        <row r="746">
          <cell r="A746">
            <v>41736</v>
          </cell>
          <cell r="B746">
            <v>1.3702000000000001</v>
          </cell>
        </row>
        <row r="747">
          <cell r="A747">
            <v>41735</v>
          </cell>
          <cell r="B747">
            <v>1.3702000000000001</v>
          </cell>
        </row>
        <row r="748">
          <cell r="A748">
            <v>41734</v>
          </cell>
          <cell r="B748">
            <v>1.3707</v>
          </cell>
        </row>
        <row r="749">
          <cell r="A749">
            <v>41733</v>
          </cell>
          <cell r="B749">
            <v>1.3747</v>
          </cell>
        </row>
        <row r="750">
          <cell r="A750">
            <v>41732</v>
          </cell>
          <cell r="B750">
            <v>1.3787</v>
          </cell>
        </row>
        <row r="751">
          <cell r="A751">
            <v>41731</v>
          </cell>
          <cell r="B751">
            <v>1.3786</v>
          </cell>
        </row>
        <row r="752">
          <cell r="A752">
            <v>41730</v>
          </cell>
          <cell r="B752">
            <v>1.3767</v>
          </cell>
        </row>
        <row r="753">
          <cell r="A753">
            <v>41729</v>
          </cell>
          <cell r="B753">
            <v>1.3752</v>
          </cell>
        </row>
        <row r="754">
          <cell r="A754">
            <v>41728</v>
          </cell>
          <cell r="B754">
            <v>1.3752</v>
          </cell>
        </row>
        <row r="755">
          <cell r="A755">
            <v>41727</v>
          </cell>
          <cell r="B755">
            <v>1.3743000000000001</v>
          </cell>
        </row>
        <row r="756">
          <cell r="A756">
            <v>41726</v>
          </cell>
          <cell r="B756">
            <v>1.3768</v>
          </cell>
        </row>
        <row r="757">
          <cell r="A757">
            <v>41725</v>
          </cell>
          <cell r="B757">
            <v>1.3804000000000001</v>
          </cell>
        </row>
        <row r="758">
          <cell r="A758">
            <v>41724</v>
          </cell>
          <cell r="B758">
            <v>1.3821000000000001</v>
          </cell>
        </row>
        <row r="759">
          <cell r="A759">
            <v>41723</v>
          </cell>
          <cell r="B759">
            <v>1.3794999999999999</v>
          </cell>
        </row>
        <row r="760">
          <cell r="A760">
            <v>41722</v>
          </cell>
          <cell r="B760">
            <v>1.3791</v>
          </cell>
        </row>
        <row r="761">
          <cell r="A761">
            <v>41721</v>
          </cell>
          <cell r="B761">
            <v>1.3791</v>
          </cell>
        </row>
        <row r="762">
          <cell r="A762">
            <v>41720</v>
          </cell>
          <cell r="B762">
            <v>1.3788</v>
          </cell>
        </row>
        <row r="763">
          <cell r="A763">
            <v>41719</v>
          </cell>
          <cell r="B763">
            <v>1.3803000000000001</v>
          </cell>
        </row>
        <row r="764">
          <cell r="A764">
            <v>41718</v>
          </cell>
          <cell r="B764">
            <v>1.391</v>
          </cell>
        </row>
        <row r="765">
          <cell r="A765">
            <v>41717</v>
          </cell>
          <cell r="B765">
            <v>1.3919999999999999</v>
          </cell>
        </row>
        <row r="766">
          <cell r="A766">
            <v>41716</v>
          </cell>
          <cell r="B766">
            <v>1.3909</v>
          </cell>
        </row>
        <row r="767">
          <cell r="A767">
            <v>41715</v>
          </cell>
          <cell r="B767">
            <v>1.3907</v>
          </cell>
        </row>
        <row r="768">
          <cell r="A768">
            <v>41714</v>
          </cell>
          <cell r="B768">
            <v>1.3907</v>
          </cell>
        </row>
        <row r="769">
          <cell r="A769">
            <v>41713</v>
          </cell>
          <cell r="B769">
            <v>1.3882000000000001</v>
          </cell>
        </row>
        <row r="770">
          <cell r="A770">
            <v>41712</v>
          </cell>
          <cell r="B770">
            <v>1.3916999999999999</v>
          </cell>
        </row>
        <row r="771">
          <cell r="A771">
            <v>41711</v>
          </cell>
          <cell r="B771">
            <v>1.3873</v>
          </cell>
        </row>
        <row r="772">
          <cell r="A772">
            <v>41710</v>
          </cell>
          <cell r="B772">
            <v>1.3864000000000001</v>
          </cell>
        </row>
        <row r="773">
          <cell r="A773">
            <v>41709</v>
          </cell>
          <cell r="B773">
            <v>1.3878999999999999</v>
          </cell>
        </row>
        <row r="774">
          <cell r="A774">
            <v>41708</v>
          </cell>
          <cell r="B774">
            <v>1.3875</v>
          </cell>
        </row>
        <row r="775">
          <cell r="A775">
            <v>41707</v>
          </cell>
          <cell r="B775">
            <v>1.3875</v>
          </cell>
        </row>
        <row r="776">
          <cell r="A776">
            <v>41706</v>
          </cell>
          <cell r="B776">
            <v>1.3869</v>
          </cell>
        </row>
        <row r="777">
          <cell r="A777">
            <v>41705</v>
          </cell>
          <cell r="B777">
            <v>1.3768</v>
          </cell>
        </row>
        <row r="778">
          <cell r="A778">
            <v>41704</v>
          </cell>
          <cell r="B778">
            <v>1.3732</v>
          </cell>
        </row>
        <row r="779">
          <cell r="A779">
            <v>41703</v>
          </cell>
          <cell r="B779">
            <v>1.3743000000000001</v>
          </cell>
        </row>
        <row r="780">
          <cell r="A780">
            <v>41702</v>
          </cell>
          <cell r="B780">
            <v>1.3771</v>
          </cell>
        </row>
        <row r="781">
          <cell r="A781">
            <v>41701</v>
          </cell>
          <cell r="B781">
            <v>1.3798999999999999</v>
          </cell>
        </row>
        <row r="782">
          <cell r="A782">
            <v>41700</v>
          </cell>
          <cell r="B782">
            <v>1.3798999999999999</v>
          </cell>
        </row>
        <row r="783">
          <cell r="A783">
            <v>41699</v>
          </cell>
          <cell r="B783">
            <v>1.3751</v>
          </cell>
        </row>
        <row r="784">
          <cell r="A784">
            <v>41698</v>
          </cell>
          <cell r="B784">
            <v>1.3682000000000001</v>
          </cell>
        </row>
        <row r="785">
          <cell r="A785">
            <v>41697</v>
          </cell>
          <cell r="B785">
            <v>1.3722000000000001</v>
          </cell>
        </row>
        <row r="786">
          <cell r="A786">
            <v>41696</v>
          </cell>
          <cell r="B786">
            <v>1.3742000000000001</v>
          </cell>
        </row>
        <row r="787">
          <cell r="A787">
            <v>41695</v>
          </cell>
          <cell r="B787">
            <v>1.3736999999999999</v>
          </cell>
        </row>
        <row r="788">
          <cell r="A788">
            <v>41694</v>
          </cell>
          <cell r="B788">
            <v>1.3734999999999999</v>
          </cell>
        </row>
        <row r="789">
          <cell r="A789">
            <v>41693</v>
          </cell>
          <cell r="B789">
            <v>1.3734999999999999</v>
          </cell>
        </row>
        <row r="790">
          <cell r="A790">
            <v>41692</v>
          </cell>
          <cell r="B790">
            <v>1.3720000000000001</v>
          </cell>
        </row>
        <row r="791">
          <cell r="A791">
            <v>41691</v>
          </cell>
          <cell r="B791">
            <v>1.3723000000000001</v>
          </cell>
        </row>
        <row r="792">
          <cell r="A792">
            <v>41690</v>
          </cell>
          <cell r="B792">
            <v>1.3754999999999999</v>
          </cell>
        </row>
        <row r="793">
          <cell r="A793">
            <v>41689</v>
          </cell>
          <cell r="B793">
            <v>1.3725000000000001</v>
          </cell>
        </row>
        <row r="794">
          <cell r="A794">
            <v>41688</v>
          </cell>
          <cell r="B794">
            <v>1.3705000000000001</v>
          </cell>
        </row>
        <row r="795">
          <cell r="A795">
            <v>41687</v>
          </cell>
          <cell r="B795">
            <v>1.3689</v>
          </cell>
        </row>
        <row r="796">
          <cell r="A796">
            <v>41686</v>
          </cell>
          <cell r="B796">
            <v>1.369</v>
          </cell>
        </row>
        <row r="797">
          <cell r="A797">
            <v>41685</v>
          </cell>
          <cell r="B797">
            <v>1.3689</v>
          </cell>
        </row>
        <row r="798">
          <cell r="A798">
            <v>41684</v>
          </cell>
          <cell r="B798">
            <v>1.3637999999999999</v>
          </cell>
        </row>
        <row r="799">
          <cell r="A799">
            <v>41683</v>
          </cell>
          <cell r="B799">
            <v>1.3614999999999999</v>
          </cell>
        </row>
        <row r="800">
          <cell r="A800">
            <v>41682</v>
          </cell>
          <cell r="B800">
            <v>1.3657999999999999</v>
          </cell>
        </row>
        <row r="801">
          <cell r="A801">
            <v>41681</v>
          </cell>
          <cell r="B801">
            <v>1.3632</v>
          </cell>
        </row>
        <row r="802">
          <cell r="A802">
            <v>41680</v>
          </cell>
          <cell r="B802">
            <v>1.3633</v>
          </cell>
        </row>
        <row r="803">
          <cell r="A803">
            <v>41679</v>
          </cell>
          <cell r="B803">
            <v>1.3633999999999999</v>
          </cell>
        </row>
        <row r="804">
          <cell r="A804">
            <v>41678</v>
          </cell>
          <cell r="B804">
            <v>1.3592</v>
          </cell>
        </row>
        <row r="805">
          <cell r="A805">
            <v>41677</v>
          </cell>
          <cell r="B805">
            <v>1.3547</v>
          </cell>
        </row>
        <row r="806">
          <cell r="A806">
            <v>41676</v>
          </cell>
          <cell r="B806">
            <v>1.3519000000000001</v>
          </cell>
        </row>
        <row r="807">
          <cell r="A807">
            <v>41675</v>
          </cell>
          <cell r="B807">
            <v>1.3515999999999999</v>
          </cell>
        </row>
        <row r="808">
          <cell r="A808">
            <v>41674</v>
          </cell>
          <cell r="B808">
            <v>1.3498000000000001</v>
          </cell>
        </row>
        <row r="809">
          <cell r="A809">
            <v>41673</v>
          </cell>
          <cell r="B809">
            <v>1.3481000000000001</v>
          </cell>
        </row>
        <row r="810">
          <cell r="A810">
            <v>41672</v>
          </cell>
          <cell r="B810">
            <v>1.3481000000000001</v>
          </cell>
        </row>
        <row r="811">
          <cell r="A811">
            <v>41671</v>
          </cell>
          <cell r="B811">
            <v>1.3532</v>
          </cell>
        </row>
        <row r="812">
          <cell r="A812">
            <v>41670</v>
          </cell>
          <cell r="B812">
            <v>1.3611</v>
          </cell>
        </row>
        <row r="813">
          <cell r="A813">
            <v>41669</v>
          </cell>
          <cell r="B813">
            <v>1.3657999999999999</v>
          </cell>
        </row>
        <row r="814">
          <cell r="A814">
            <v>41668</v>
          </cell>
          <cell r="B814">
            <v>1.3665</v>
          </cell>
        </row>
        <row r="815">
          <cell r="A815">
            <v>41667</v>
          </cell>
          <cell r="B815">
            <v>1.3677999999999999</v>
          </cell>
        </row>
        <row r="816">
          <cell r="A816">
            <v>41666</v>
          </cell>
          <cell r="B816">
            <v>1.3674999999999999</v>
          </cell>
        </row>
        <row r="817">
          <cell r="A817">
            <v>41665</v>
          </cell>
          <cell r="B817">
            <v>1.3674999999999999</v>
          </cell>
        </row>
        <row r="818">
          <cell r="A818">
            <v>41664</v>
          </cell>
          <cell r="B818">
            <v>1.3686</v>
          </cell>
        </row>
        <row r="819">
          <cell r="A819">
            <v>41663</v>
          </cell>
          <cell r="B819">
            <v>1.3606</v>
          </cell>
        </row>
        <row r="820">
          <cell r="A820">
            <v>41662</v>
          </cell>
          <cell r="B820">
            <v>1.3555999999999999</v>
          </cell>
        </row>
        <row r="821">
          <cell r="A821">
            <v>41661</v>
          </cell>
          <cell r="B821">
            <v>1.3545</v>
          </cell>
        </row>
        <row r="822">
          <cell r="A822">
            <v>41660</v>
          </cell>
          <cell r="B822">
            <v>1.3545</v>
          </cell>
        </row>
        <row r="823">
          <cell r="A823">
            <v>41659</v>
          </cell>
          <cell r="B823">
            <v>1.3540000000000001</v>
          </cell>
        </row>
        <row r="824">
          <cell r="A824">
            <v>41658</v>
          </cell>
          <cell r="B824">
            <v>1.3540000000000001</v>
          </cell>
        </row>
        <row r="825">
          <cell r="A825">
            <v>41657</v>
          </cell>
          <cell r="B825">
            <v>1.3589</v>
          </cell>
        </row>
        <row r="826">
          <cell r="A826">
            <v>41656</v>
          </cell>
          <cell r="B826">
            <v>1.3611</v>
          </cell>
        </row>
        <row r="827">
          <cell r="A827">
            <v>41655</v>
          </cell>
          <cell r="B827">
            <v>1.3627</v>
          </cell>
        </row>
        <row r="828">
          <cell r="A828">
            <v>41654</v>
          </cell>
          <cell r="B828">
            <v>1.3671</v>
          </cell>
        </row>
        <row r="829">
          <cell r="A829">
            <v>41653</v>
          </cell>
          <cell r="B829">
            <v>1.3665</v>
          </cell>
        </row>
        <row r="830">
          <cell r="A830">
            <v>41652</v>
          </cell>
          <cell r="B830">
            <v>1.3668</v>
          </cell>
        </row>
        <row r="831">
          <cell r="A831">
            <v>41651</v>
          </cell>
          <cell r="B831">
            <v>1.3668</v>
          </cell>
        </row>
        <row r="832">
          <cell r="A832">
            <v>41650</v>
          </cell>
          <cell r="B832">
            <v>1.3623000000000001</v>
          </cell>
        </row>
        <row r="833">
          <cell r="A833">
            <v>41649</v>
          </cell>
          <cell r="B833">
            <v>1.3588</v>
          </cell>
        </row>
        <row r="834">
          <cell r="A834">
            <v>41648</v>
          </cell>
          <cell r="B834">
            <v>1.3603000000000001</v>
          </cell>
        </row>
        <row r="835">
          <cell r="A835">
            <v>41647</v>
          </cell>
          <cell r="B835">
            <v>1.3625</v>
          </cell>
        </row>
        <row r="836">
          <cell r="A836">
            <v>41646</v>
          </cell>
          <cell r="B836">
            <v>1.3604000000000001</v>
          </cell>
        </row>
        <row r="837">
          <cell r="A837">
            <v>41645</v>
          </cell>
          <cell r="B837">
            <v>1.3587</v>
          </cell>
        </row>
        <row r="838">
          <cell r="A838">
            <v>41644</v>
          </cell>
          <cell r="B838">
            <v>1.3587</v>
          </cell>
        </row>
        <row r="839">
          <cell r="A839">
            <v>41643</v>
          </cell>
          <cell r="B839">
            <v>1.3638999999999999</v>
          </cell>
        </row>
        <row r="840">
          <cell r="A840">
            <v>41642</v>
          </cell>
          <cell r="B840">
            <v>1.3714999999999999</v>
          </cell>
        </row>
        <row r="841">
          <cell r="A841">
            <v>41641</v>
          </cell>
          <cell r="B841">
            <v>1.3787</v>
          </cell>
        </row>
        <row r="842">
          <cell r="A842">
            <v>41640</v>
          </cell>
          <cell r="B842">
            <v>1.3786</v>
          </cell>
        </row>
        <row r="843">
          <cell r="A843">
            <v>41639</v>
          </cell>
          <cell r="B843">
            <v>1.3766</v>
          </cell>
        </row>
        <row r="844">
          <cell r="A844">
            <v>41638</v>
          </cell>
          <cell r="B844">
            <v>1.3743000000000001</v>
          </cell>
        </row>
        <row r="845">
          <cell r="A845">
            <v>41637</v>
          </cell>
          <cell r="B845">
            <v>1.3743000000000001</v>
          </cell>
        </row>
        <row r="846">
          <cell r="A846">
            <v>41636</v>
          </cell>
          <cell r="B846">
            <v>1.3757999999999999</v>
          </cell>
        </row>
        <row r="847">
          <cell r="A847">
            <v>41635</v>
          </cell>
          <cell r="B847">
            <v>1.3684000000000001</v>
          </cell>
        </row>
        <row r="848">
          <cell r="A848">
            <v>41634</v>
          </cell>
          <cell r="B848">
            <v>1.3681000000000001</v>
          </cell>
        </row>
        <row r="849">
          <cell r="A849">
            <v>41633</v>
          </cell>
          <cell r="B849">
            <v>1.3681000000000001</v>
          </cell>
        </row>
        <row r="850">
          <cell r="A850">
            <v>41632</v>
          </cell>
          <cell r="B850">
            <v>1.3686</v>
          </cell>
        </row>
        <row r="851">
          <cell r="A851">
            <v>41631</v>
          </cell>
          <cell r="B851">
            <v>1.3671</v>
          </cell>
        </row>
        <row r="852">
          <cell r="A852">
            <v>41630</v>
          </cell>
          <cell r="B852">
            <v>1.3671</v>
          </cell>
        </row>
        <row r="853">
          <cell r="A853">
            <v>41629</v>
          </cell>
          <cell r="B853">
            <v>1.3653</v>
          </cell>
        </row>
        <row r="854">
          <cell r="A854">
            <v>41628</v>
          </cell>
          <cell r="B854">
            <v>1.367</v>
          </cell>
        </row>
        <row r="855">
          <cell r="A855">
            <v>41627</v>
          </cell>
          <cell r="B855">
            <v>1.3761000000000001</v>
          </cell>
        </row>
        <row r="856">
          <cell r="A856">
            <v>41626</v>
          </cell>
          <cell r="B856">
            <v>1.3761000000000001</v>
          </cell>
        </row>
        <row r="857">
          <cell r="A857">
            <v>41625</v>
          </cell>
          <cell r="B857">
            <v>1.3757999999999999</v>
          </cell>
        </row>
        <row r="858">
          <cell r="A858">
            <v>41624</v>
          </cell>
          <cell r="B858">
            <v>1.3737999999999999</v>
          </cell>
        </row>
        <row r="859">
          <cell r="A859">
            <v>41623</v>
          </cell>
          <cell r="B859">
            <v>1.3737999999999999</v>
          </cell>
        </row>
        <row r="860">
          <cell r="A860">
            <v>41622</v>
          </cell>
          <cell r="B860">
            <v>1.3741000000000001</v>
          </cell>
        </row>
        <row r="861">
          <cell r="A861">
            <v>41621</v>
          </cell>
          <cell r="B861">
            <v>1.3774</v>
          </cell>
        </row>
        <row r="862">
          <cell r="A862">
            <v>41620</v>
          </cell>
          <cell r="B862">
            <v>1.3769</v>
          </cell>
        </row>
        <row r="863">
          <cell r="A863">
            <v>41619</v>
          </cell>
          <cell r="B863">
            <v>1.3753</v>
          </cell>
        </row>
        <row r="864">
          <cell r="A864">
            <v>41618</v>
          </cell>
          <cell r="B864">
            <v>1.3714999999999999</v>
          </cell>
        </row>
        <row r="865">
          <cell r="A865">
            <v>41617</v>
          </cell>
          <cell r="B865">
            <v>1.3704000000000001</v>
          </cell>
        </row>
        <row r="866">
          <cell r="A866">
            <v>41616</v>
          </cell>
          <cell r="B866">
            <v>1.3704000000000001</v>
          </cell>
        </row>
        <row r="867">
          <cell r="A867">
            <v>41615</v>
          </cell>
          <cell r="B867">
            <v>1.3672</v>
          </cell>
        </row>
        <row r="868">
          <cell r="A868">
            <v>41614</v>
          </cell>
          <cell r="B868">
            <v>1.3613999999999999</v>
          </cell>
        </row>
        <row r="869">
          <cell r="A869">
            <v>41613</v>
          </cell>
          <cell r="B869">
            <v>1.3582000000000001</v>
          </cell>
        </row>
        <row r="870">
          <cell r="A870">
            <v>41612</v>
          </cell>
          <cell r="B870">
            <v>1.3562000000000001</v>
          </cell>
        </row>
        <row r="871">
          <cell r="A871">
            <v>41611</v>
          </cell>
          <cell r="B871">
            <v>1.3571</v>
          </cell>
        </row>
        <row r="872">
          <cell r="A872">
            <v>41610</v>
          </cell>
          <cell r="B872">
            <v>1.359</v>
          </cell>
        </row>
        <row r="873">
          <cell r="A873">
            <v>41609</v>
          </cell>
          <cell r="B873">
            <v>1.3589</v>
          </cell>
        </row>
        <row r="874">
          <cell r="A874">
            <v>41608</v>
          </cell>
          <cell r="B874">
            <v>1.3606</v>
          </cell>
        </row>
        <row r="875">
          <cell r="A875">
            <v>41607</v>
          </cell>
          <cell r="B875">
            <v>1.3588</v>
          </cell>
        </row>
        <row r="876">
          <cell r="A876">
            <v>41606</v>
          </cell>
          <cell r="B876">
            <v>1.3580000000000001</v>
          </cell>
        </row>
        <row r="877">
          <cell r="A877">
            <v>41605</v>
          </cell>
          <cell r="B877">
            <v>1.3541000000000001</v>
          </cell>
        </row>
        <row r="878">
          <cell r="A878">
            <v>41604</v>
          </cell>
          <cell r="B878">
            <v>1.3529</v>
          </cell>
        </row>
        <row r="879">
          <cell r="A879">
            <v>41603</v>
          </cell>
          <cell r="B879">
            <v>1.3555999999999999</v>
          </cell>
        </row>
        <row r="880">
          <cell r="A880">
            <v>41602</v>
          </cell>
          <cell r="B880">
            <v>1.3555999999999999</v>
          </cell>
        </row>
        <row r="881">
          <cell r="A881">
            <v>41601</v>
          </cell>
          <cell r="B881">
            <v>1.3502000000000001</v>
          </cell>
        </row>
        <row r="882">
          <cell r="A882">
            <v>41600</v>
          </cell>
          <cell r="B882">
            <v>1.3441000000000001</v>
          </cell>
        </row>
        <row r="883">
          <cell r="A883">
            <v>41599</v>
          </cell>
          <cell r="B883">
            <v>1.3517999999999999</v>
          </cell>
        </row>
        <row r="884">
          <cell r="A884">
            <v>41598</v>
          </cell>
          <cell r="B884">
            <v>1.3513999999999999</v>
          </cell>
        </row>
        <row r="885">
          <cell r="A885">
            <v>41597</v>
          </cell>
          <cell r="B885">
            <v>1.3502000000000001</v>
          </cell>
        </row>
        <row r="886">
          <cell r="A886">
            <v>41596</v>
          </cell>
          <cell r="B886">
            <v>1.3494999999999999</v>
          </cell>
        </row>
        <row r="887">
          <cell r="A887">
            <v>41595</v>
          </cell>
          <cell r="B887">
            <v>1.3494999999999999</v>
          </cell>
        </row>
        <row r="888">
          <cell r="A888">
            <v>41594</v>
          </cell>
          <cell r="B888">
            <v>1.3462000000000001</v>
          </cell>
        </row>
        <row r="889">
          <cell r="A889">
            <v>41593</v>
          </cell>
          <cell r="B889">
            <v>1.3462000000000001</v>
          </cell>
        </row>
        <row r="890">
          <cell r="A890">
            <v>41592</v>
          </cell>
          <cell r="B890">
            <v>1.3435999999999999</v>
          </cell>
        </row>
        <row r="891">
          <cell r="A891">
            <v>41591</v>
          </cell>
          <cell r="B891">
            <v>1.3408</v>
          </cell>
        </row>
        <row r="892">
          <cell r="A892">
            <v>41590</v>
          </cell>
          <cell r="B892">
            <v>1.3381000000000001</v>
          </cell>
        </row>
        <row r="893">
          <cell r="A893">
            <v>41589</v>
          </cell>
          <cell r="B893">
            <v>1.3362000000000001</v>
          </cell>
        </row>
        <row r="894">
          <cell r="A894">
            <v>41588</v>
          </cell>
          <cell r="B894">
            <v>1.3362000000000001</v>
          </cell>
        </row>
        <row r="895">
          <cell r="A895">
            <v>41587</v>
          </cell>
          <cell r="B895">
            <v>1.3395999999999999</v>
          </cell>
        </row>
        <row r="896">
          <cell r="A896">
            <v>41586</v>
          </cell>
          <cell r="B896">
            <v>1.3472999999999999</v>
          </cell>
        </row>
        <row r="897">
          <cell r="A897">
            <v>41585</v>
          </cell>
          <cell r="B897">
            <v>1.3504</v>
          </cell>
        </row>
        <row r="898">
          <cell r="A898">
            <v>41584</v>
          </cell>
          <cell r="B898">
            <v>1.3492</v>
          </cell>
        </row>
        <row r="899">
          <cell r="A899">
            <v>41583</v>
          </cell>
          <cell r="B899">
            <v>1.3499000000000001</v>
          </cell>
        </row>
        <row r="900">
          <cell r="A900">
            <v>41582</v>
          </cell>
          <cell r="B900">
            <v>1.3486</v>
          </cell>
        </row>
        <row r="901">
          <cell r="A901">
            <v>41581</v>
          </cell>
          <cell r="B901">
            <v>1.3486</v>
          </cell>
        </row>
        <row r="902">
          <cell r="A902">
            <v>41580</v>
          </cell>
          <cell r="B902">
            <v>1.3531</v>
          </cell>
        </row>
        <row r="903">
          <cell r="A903">
            <v>41579</v>
          </cell>
          <cell r="B903">
            <v>1.3671</v>
          </cell>
        </row>
        <row r="904">
          <cell r="A904">
            <v>41578</v>
          </cell>
          <cell r="B904">
            <v>1.3748</v>
          </cell>
        </row>
        <row r="905">
          <cell r="A905">
            <v>41577</v>
          </cell>
          <cell r="B905">
            <v>1.3771</v>
          </cell>
        </row>
        <row r="906">
          <cell r="A906">
            <v>41576</v>
          </cell>
          <cell r="B906">
            <v>1.38</v>
          </cell>
        </row>
        <row r="907">
          <cell r="A907">
            <v>41575</v>
          </cell>
          <cell r="B907">
            <v>1.3801000000000001</v>
          </cell>
        </row>
        <row r="908">
          <cell r="A908">
            <v>41574</v>
          </cell>
          <cell r="B908">
            <v>1.3801000000000001</v>
          </cell>
        </row>
        <row r="909">
          <cell r="A909">
            <v>41573</v>
          </cell>
          <cell r="B909">
            <v>1.3802000000000001</v>
          </cell>
        </row>
        <row r="910">
          <cell r="A910">
            <v>41572</v>
          </cell>
          <cell r="B910">
            <v>1.3794</v>
          </cell>
        </row>
        <row r="911">
          <cell r="A911">
            <v>41571</v>
          </cell>
          <cell r="B911">
            <v>1.3774</v>
          </cell>
        </row>
        <row r="912">
          <cell r="A912">
            <v>41570</v>
          </cell>
          <cell r="B912">
            <v>1.3707</v>
          </cell>
        </row>
        <row r="913">
          <cell r="A913">
            <v>41569</v>
          </cell>
          <cell r="B913">
            <v>1.3674999999999999</v>
          </cell>
        </row>
        <row r="914">
          <cell r="A914">
            <v>41568</v>
          </cell>
          <cell r="B914">
            <v>1.3684000000000001</v>
          </cell>
        </row>
        <row r="915">
          <cell r="A915">
            <v>41567</v>
          </cell>
          <cell r="B915">
            <v>1.3684000000000001</v>
          </cell>
        </row>
        <row r="916">
          <cell r="A916">
            <v>41566</v>
          </cell>
          <cell r="B916">
            <v>1.3676999999999999</v>
          </cell>
        </row>
        <row r="917">
          <cell r="A917">
            <v>41565</v>
          </cell>
          <cell r="B917">
            <v>1.3604000000000001</v>
          </cell>
        </row>
        <row r="918">
          <cell r="A918">
            <v>41564</v>
          </cell>
          <cell r="B918">
            <v>1.3524</v>
          </cell>
        </row>
        <row r="919">
          <cell r="A919">
            <v>41563</v>
          </cell>
          <cell r="B919">
            <v>1.353</v>
          </cell>
        </row>
        <row r="920">
          <cell r="A920">
            <v>41562</v>
          </cell>
          <cell r="B920">
            <v>1.3565</v>
          </cell>
        </row>
        <row r="921">
          <cell r="A921">
            <v>41561</v>
          </cell>
          <cell r="B921">
            <v>1.3534999999999999</v>
          </cell>
        </row>
        <row r="922">
          <cell r="A922">
            <v>41560</v>
          </cell>
          <cell r="B922">
            <v>1.3534999999999999</v>
          </cell>
        </row>
        <row r="923">
          <cell r="A923">
            <v>41559</v>
          </cell>
          <cell r="B923">
            <v>1.3545</v>
          </cell>
        </row>
        <row r="924">
          <cell r="A924">
            <v>41558</v>
          </cell>
          <cell r="B924">
            <v>1.3516999999999999</v>
          </cell>
        </row>
        <row r="925">
          <cell r="A925">
            <v>41557</v>
          </cell>
          <cell r="B925">
            <v>1.3540000000000001</v>
          </cell>
        </row>
        <row r="926">
          <cell r="A926">
            <v>41556</v>
          </cell>
          <cell r="B926">
            <v>1.3573999999999999</v>
          </cell>
        </row>
        <row r="927">
          <cell r="A927">
            <v>41555</v>
          </cell>
          <cell r="B927">
            <v>1.3571</v>
          </cell>
        </row>
        <row r="928">
          <cell r="A928">
            <v>41554</v>
          </cell>
          <cell r="B928">
            <v>1.3553999999999999</v>
          </cell>
        </row>
        <row r="929">
          <cell r="A929">
            <v>41553</v>
          </cell>
          <cell r="B929">
            <v>1.3553999999999999</v>
          </cell>
        </row>
        <row r="930">
          <cell r="A930">
            <v>41552</v>
          </cell>
          <cell r="B930">
            <v>1.36</v>
          </cell>
        </row>
        <row r="931">
          <cell r="A931">
            <v>41551</v>
          </cell>
          <cell r="B931">
            <v>1.3604000000000001</v>
          </cell>
        </row>
        <row r="932">
          <cell r="A932">
            <v>41550</v>
          </cell>
          <cell r="B932">
            <v>1.3544</v>
          </cell>
        </row>
        <row r="933">
          <cell r="A933">
            <v>41549</v>
          </cell>
          <cell r="B933">
            <v>1.3536999999999999</v>
          </cell>
        </row>
        <row r="934">
          <cell r="A934">
            <v>41548</v>
          </cell>
          <cell r="B934">
            <v>1.3508</v>
          </cell>
        </row>
        <row r="935">
          <cell r="A935">
            <v>41547</v>
          </cell>
          <cell r="B935">
            <v>1.3520000000000001</v>
          </cell>
        </row>
        <row r="936">
          <cell r="A936">
            <v>41546</v>
          </cell>
          <cell r="B936">
            <v>1.3520000000000001</v>
          </cell>
        </row>
        <row r="937">
          <cell r="A937">
            <v>41545</v>
          </cell>
          <cell r="B937">
            <v>1.3507</v>
          </cell>
        </row>
        <row r="938">
          <cell r="A938">
            <v>41544</v>
          </cell>
          <cell r="B938">
            <v>1.3504</v>
          </cell>
        </row>
        <row r="939">
          <cell r="A939">
            <v>41543</v>
          </cell>
          <cell r="B939">
            <v>1.3493999999999999</v>
          </cell>
        </row>
        <row r="940">
          <cell r="A940">
            <v>41542</v>
          </cell>
          <cell r="B940">
            <v>1.3489</v>
          </cell>
        </row>
        <row r="941">
          <cell r="A941">
            <v>41541</v>
          </cell>
          <cell r="B941">
            <v>1.3514999999999999</v>
          </cell>
        </row>
        <row r="942">
          <cell r="A942">
            <v>41540</v>
          </cell>
          <cell r="B942">
            <v>1.3521000000000001</v>
          </cell>
        </row>
        <row r="943">
          <cell r="A943">
            <v>41539</v>
          </cell>
          <cell r="B943">
            <v>1.3521000000000001</v>
          </cell>
        </row>
        <row r="944">
          <cell r="A944">
            <v>41538</v>
          </cell>
          <cell r="B944">
            <v>1.3529</v>
          </cell>
        </row>
        <row r="945">
          <cell r="A945">
            <v>41537</v>
          </cell>
          <cell r="B945">
            <v>1.3532999999999999</v>
          </cell>
        </row>
        <row r="946">
          <cell r="A946">
            <v>41536</v>
          </cell>
          <cell r="B946">
            <v>1.3371999999999999</v>
          </cell>
        </row>
        <row r="947">
          <cell r="A947">
            <v>41535</v>
          </cell>
          <cell r="B947">
            <v>1.3346</v>
          </cell>
        </row>
        <row r="948">
          <cell r="A948">
            <v>41534</v>
          </cell>
          <cell r="B948">
            <v>1.3357000000000001</v>
          </cell>
        </row>
        <row r="949">
          <cell r="A949">
            <v>41533</v>
          </cell>
          <cell r="B949">
            <v>1.3291999999999999</v>
          </cell>
        </row>
        <row r="950">
          <cell r="A950">
            <v>41532</v>
          </cell>
          <cell r="B950">
            <v>1.3291999999999999</v>
          </cell>
        </row>
        <row r="951">
          <cell r="A951">
            <v>41531</v>
          </cell>
          <cell r="B951">
            <v>1.3288</v>
          </cell>
        </row>
        <row r="952">
          <cell r="A952">
            <v>41530</v>
          </cell>
          <cell r="B952">
            <v>1.3304</v>
          </cell>
        </row>
        <row r="953">
          <cell r="A953">
            <v>41529</v>
          </cell>
          <cell r="B953">
            <v>1.3275999999999999</v>
          </cell>
        </row>
        <row r="954">
          <cell r="A954">
            <v>41528</v>
          </cell>
          <cell r="B954">
            <v>1.3257000000000001</v>
          </cell>
        </row>
        <row r="955">
          <cell r="A955">
            <v>41527</v>
          </cell>
          <cell r="B955">
            <v>1.3203</v>
          </cell>
        </row>
        <row r="956">
          <cell r="A956">
            <v>41526</v>
          </cell>
          <cell r="B956">
            <v>1.3178000000000001</v>
          </cell>
        </row>
        <row r="957">
          <cell r="A957">
            <v>41525</v>
          </cell>
          <cell r="B957">
            <v>1.3178000000000001</v>
          </cell>
        </row>
        <row r="958">
          <cell r="A958">
            <v>41524</v>
          </cell>
          <cell r="B958">
            <v>1.3138000000000001</v>
          </cell>
        </row>
        <row r="959">
          <cell r="A959">
            <v>41523</v>
          </cell>
          <cell r="B959">
            <v>1.3169999999999999</v>
          </cell>
        </row>
        <row r="960">
          <cell r="A960">
            <v>41522</v>
          </cell>
          <cell r="B960">
            <v>1.3180000000000001</v>
          </cell>
        </row>
        <row r="961">
          <cell r="A961">
            <v>41521</v>
          </cell>
          <cell r="B961">
            <v>1.3177000000000001</v>
          </cell>
        </row>
        <row r="962">
          <cell r="A962">
            <v>41520</v>
          </cell>
          <cell r="B962">
            <v>1.3204</v>
          </cell>
        </row>
        <row r="963">
          <cell r="A963">
            <v>41519</v>
          </cell>
          <cell r="B963">
            <v>1.3218000000000001</v>
          </cell>
        </row>
        <row r="964">
          <cell r="A964">
            <v>41518</v>
          </cell>
          <cell r="B964">
            <v>1.3218000000000001</v>
          </cell>
        </row>
        <row r="965">
          <cell r="A965">
            <v>41517</v>
          </cell>
          <cell r="B965">
            <v>1.3229</v>
          </cell>
        </row>
        <row r="966">
          <cell r="A966">
            <v>41516</v>
          </cell>
          <cell r="B966">
            <v>1.3281000000000001</v>
          </cell>
        </row>
        <row r="967">
          <cell r="A967">
            <v>41515</v>
          </cell>
          <cell r="B967">
            <v>1.3362000000000001</v>
          </cell>
        </row>
        <row r="968">
          <cell r="A968">
            <v>41514</v>
          </cell>
          <cell r="B968">
            <v>1.337</v>
          </cell>
        </row>
        <row r="969">
          <cell r="A969">
            <v>41513</v>
          </cell>
          <cell r="B969">
            <v>1.3375999999999999</v>
          </cell>
        </row>
        <row r="970">
          <cell r="A970">
            <v>41512</v>
          </cell>
          <cell r="B970">
            <v>1.3376999999999999</v>
          </cell>
        </row>
        <row r="971">
          <cell r="A971">
            <v>41511</v>
          </cell>
          <cell r="B971">
            <v>1.3376999999999999</v>
          </cell>
        </row>
        <row r="972">
          <cell r="A972">
            <v>41510</v>
          </cell>
          <cell r="B972">
            <v>1.3361000000000001</v>
          </cell>
        </row>
        <row r="973">
          <cell r="A973">
            <v>41509</v>
          </cell>
          <cell r="B973">
            <v>1.3342000000000001</v>
          </cell>
        </row>
        <row r="974">
          <cell r="A974">
            <v>41508</v>
          </cell>
          <cell r="B974">
            <v>1.3395999999999999</v>
          </cell>
        </row>
        <row r="975">
          <cell r="A975">
            <v>41507</v>
          </cell>
          <cell r="B975">
            <v>1.3376999999999999</v>
          </cell>
        </row>
        <row r="976">
          <cell r="A976">
            <v>41506</v>
          </cell>
          <cell r="B976">
            <v>1.3337000000000001</v>
          </cell>
        </row>
        <row r="977">
          <cell r="A977">
            <v>41505</v>
          </cell>
          <cell r="B977">
            <v>1.3324</v>
          </cell>
        </row>
        <row r="978">
          <cell r="A978">
            <v>41504</v>
          </cell>
          <cell r="B978">
            <v>1.3324</v>
          </cell>
        </row>
        <row r="979">
          <cell r="A979">
            <v>41503</v>
          </cell>
          <cell r="B979">
            <v>1.3340000000000001</v>
          </cell>
        </row>
        <row r="980">
          <cell r="A980">
            <v>41502</v>
          </cell>
          <cell r="B980">
            <v>1.3283</v>
          </cell>
        </row>
        <row r="981">
          <cell r="A981">
            <v>41501</v>
          </cell>
          <cell r="B981">
            <v>1.3258000000000001</v>
          </cell>
        </row>
        <row r="982">
          <cell r="A982">
            <v>41500</v>
          </cell>
          <cell r="B982">
            <v>1.3283</v>
          </cell>
        </row>
        <row r="983">
          <cell r="A983">
            <v>41499</v>
          </cell>
          <cell r="B983">
            <v>1.3311999999999999</v>
          </cell>
        </row>
        <row r="984">
          <cell r="A984">
            <v>41498</v>
          </cell>
          <cell r="B984">
            <v>1.3337000000000001</v>
          </cell>
        </row>
        <row r="985">
          <cell r="A985">
            <v>41497</v>
          </cell>
          <cell r="B985">
            <v>1.3337000000000001</v>
          </cell>
        </row>
        <row r="986">
          <cell r="A986">
            <v>41496</v>
          </cell>
          <cell r="B986">
            <v>1.3368</v>
          </cell>
        </row>
        <row r="987">
          <cell r="A987">
            <v>41495</v>
          </cell>
          <cell r="B987">
            <v>1.3357000000000001</v>
          </cell>
        </row>
        <row r="988">
          <cell r="A988">
            <v>41494</v>
          </cell>
          <cell r="B988">
            <v>1.3307</v>
          </cell>
        </row>
        <row r="989">
          <cell r="A989">
            <v>41493</v>
          </cell>
          <cell r="B989">
            <v>1.3277000000000001</v>
          </cell>
        </row>
        <row r="990">
          <cell r="A990">
            <v>41492</v>
          </cell>
          <cell r="B990">
            <v>1.3268</v>
          </cell>
        </row>
        <row r="991">
          <cell r="A991">
            <v>41491</v>
          </cell>
          <cell r="B991">
            <v>1.3278000000000001</v>
          </cell>
        </row>
        <row r="992">
          <cell r="A992">
            <v>41490</v>
          </cell>
          <cell r="B992">
            <v>1.3278000000000001</v>
          </cell>
        </row>
        <row r="993">
          <cell r="A993">
            <v>41489</v>
          </cell>
          <cell r="B993">
            <v>1.3233999999999999</v>
          </cell>
        </row>
        <row r="994">
          <cell r="A994">
            <v>41488</v>
          </cell>
          <cell r="B994">
            <v>1.3251999999999999</v>
          </cell>
        </row>
        <row r="995">
          <cell r="A995">
            <v>41487</v>
          </cell>
          <cell r="B995">
            <v>1.3268</v>
          </cell>
        </row>
        <row r="996">
          <cell r="A996">
            <v>41486</v>
          </cell>
          <cell r="B996">
            <v>1.3262</v>
          </cell>
        </row>
        <row r="997">
          <cell r="A997">
            <v>41485</v>
          </cell>
          <cell r="B997">
            <v>1.3272999999999999</v>
          </cell>
        </row>
        <row r="998">
          <cell r="A998">
            <v>41484</v>
          </cell>
          <cell r="B998">
            <v>1.3275999999999999</v>
          </cell>
        </row>
        <row r="999">
          <cell r="A999">
            <v>41483</v>
          </cell>
          <cell r="B999">
            <v>1.3275999999999999</v>
          </cell>
        </row>
        <row r="1000">
          <cell r="A1000">
            <v>41482</v>
          </cell>
          <cell r="B1000">
            <v>1.3275999999999999</v>
          </cell>
        </row>
        <row r="1001">
          <cell r="A1001">
            <v>41481</v>
          </cell>
          <cell r="B1001">
            <v>1.3214999999999999</v>
          </cell>
        </row>
        <row r="1002">
          <cell r="A1002">
            <v>41480</v>
          </cell>
          <cell r="B1002">
            <v>1.3216000000000001</v>
          </cell>
        </row>
        <row r="1003">
          <cell r="A1003">
            <v>41479</v>
          </cell>
          <cell r="B1003">
            <v>1.3196000000000001</v>
          </cell>
        </row>
        <row r="1004">
          <cell r="A1004">
            <v>41478</v>
          </cell>
          <cell r="B1004">
            <v>1.3168</v>
          </cell>
        </row>
        <row r="1005">
          <cell r="A1005">
            <v>41477</v>
          </cell>
          <cell r="B1005">
            <v>1.3139000000000001</v>
          </cell>
        </row>
        <row r="1006">
          <cell r="A1006">
            <v>41476</v>
          </cell>
          <cell r="B1006">
            <v>1.3139000000000001</v>
          </cell>
        </row>
        <row r="1007">
          <cell r="A1007">
            <v>41475</v>
          </cell>
          <cell r="B1007">
            <v>1.3124</v>
          </cell>
        </row>
        <row r="1008">
          <cell r="A1008">
            <v>41474</v>
          </cell>
          <cell r="B1008">
            <v>1.3103</v>
          </cell>
        </row>
        <row r="1009">
          <cell r="A1009">
            <v>41473</v>
          </cell>
          <cell r="B1009">
            <v>1.3137000000000001</v>
          </cell>
        </row>
        <row r="1010">
          <cell r="A1010">
            <v>41472</v>
          </cell>
          <cell r="B1010">
            <v>1.31</v>
          </cell>
        </row>
        <row r="1011">
          <cell r="A1011">
            <v>41471</v>
          </cell>
          <cell r="B1011">
            <v>1.3052999999999999</v>
          </cell>
        </row>
        <row r="1012">
          <cell r="A1012">
            <v>41470</v>
          </cell>
          <cell r="B1012">
            <v>1.3064</v>
          </cell>
        </row>
        <row r="1013">
          <cell r="A1013">
            <v>41469</v>
          </cell>
          <cell r="B1013">
            <v>1.3064</v>
          </cell>
        </row>
        <row r="1014">
          <cell r="A1014">
            <v>41468</v>
          </cell>
          <cell r="B1014">
            <v>1.3065</v>
          </cell>
        </row>
        <row r="1015">
          <cell r="A1015">
            <v>41467</v>
          </cell>
          <cell r="B1015">
            <v>1.3068</v>
          </cell>
        </row>
        <row r="1016">
          <cell r="A1016">
            <v>41466</v>
          </cell>
          <cell r="B1016">
            <v>1.2816000000000001</v>
          </cell>
        </row>
        <row r="1017">
          <cell r="A1017">
            <v>41465</v>
          </cell>
          <cell r="B1017">
            <v>1.2842</v>
          </cell>
        </row>
        <row r="1018">
          <cell r="A1018">
            <v>41464</v>
          </cell>
          <cell r="B1018">
            <v>1.2842</v>
          </cell>
        </row>
        <row r="1019">
          <cell r="A1019">
            <v>41463</v>
          </cell>
          <cell r="B1019">
            <v>1.2825</v>
          </cell>
        </row>
        <row r="1020">
          <cell r="A1020">
            <v>41462</v>
          </cell>
          <cell r="B1020">
            <v>1.2825</v>
          </cell>
        </row>
        <row r="1021">
          <cell r="A1021">
            <v>41461</v>
          </cell>
          <cell r="B1021">
            <v>1.2870999999999999</v>
          </cell>
        </row>
        <row r="1022">
          <cell r="A1022">
            <v>41460</v>
          </cell>
          <cell r="B1022">
            <v>1.2969999999999999</v>
          </cell>
        </row>
        <row r="1023">
          <cell r="A1023">
            <v>41459</v>
          </cell>
          <cell r="B1023">
            <v>1.2977000000000001</v>
          </cell>
        </row>
        <row r="1024">
          <cell r="A1024">
            <v>41458</v>
          </cell>
          <cell r="B1024">
            <v>1.3035000000000001</v>
          </cell>
        </row>
        <row r="1025">
          <cell r="A1025">
            <v>41457</v>
          </cell>
          <cell r="B1025">
            <v>1.3035000000000001</v>
          </cell>
        </row>
        <row r="1026">
          <cell r="A1026">
            <v>41456</v>
          </cell>
          <cell r="B1026">
            <v>1.3007</v>
          </cell>
        </row>
        <row r="1027">
          <cell r="A1027">
            <v>41455</v>
          </cell>
          <cell r="B1027">
            <v>1.3007</v>
          </cell>
        </row>
        <row r="1028">
          <cell r="A1028">
            <v>41454</v>
          </cell>
          <cell r="B1028">
            <v>1.3041</v>
          </cell>
        </row>
        <row r="1029">
          <cell r="A1029">
            <v>41453</v>
          </cell>
          <cell r="B1029">
            <v>1.3027</v>
          </cell>
        </row>
        <row r="1030">
          <cell r="A1030">
            <v>41452</v>
          </cell>
          <cell r="B1030">
            <v>1.3045</v>
          </cell>
        </row>
        <row r="1031">
          <cell r="A1031">
            <v>41451</v>
          </cell>
          <cell r="B1031">
            <v>1.3111999999999999</v>
          </cell>
        </row>
        <row r="1032">
          <cell r="A1032">
            <v>41450</v>
          </cell>
          <cell r="B1032">
            <v>1.3104</v>
          </cell>
        </row>
        <row r="1033">
          <cell r="A1033">
            <v>41449</v>
          </cell>
          <cell r="B1033">
            <v>1.3117000000000001</v>
          </cell>
        </row>
        <row r="1034">
          <cell r="A1034">
            <v>41448</v>
          </cell>
          <cell r="B1034">
            <v>1.3117000000000001</v>
          </cell>
        </row>
        <row r="1035">
          <cell r="A1035">
            <v>41447</v>
          </cell>
          <cell r="B1035">
            <v>1.3193999999999999</v>
          </cell>
        </row>
        <row r="1036">
          <cell r="A1036">
            <v>41446</v>
          </cell>
          <cell r="B1036">
            <v>1.3236000000000001</v>
          </cell>
        </row>
        <row r="1037">
          <cell r="A1037">
            <v>41445</v>
          </cell>
          <cell r="B1037">
            <v>1.3382000000000001</v>
          </cell>
        </row>
        <row r="1038">
          <cell r="A1038">
            <v>41444</v>
          </cell>
          <cell r="B1038">
            <v>1.3372999999999999</v>
          </cell>
        </row>
        <row r="1039">
          <cell r="A1039">
            <v>41443</v>
          </cell>
          <cell r="B1039">
            <v>1.3339000000000001</v>
          </cell>
        </row>
        <row r="1040">
          <cell r="A1040">
            <v>41442</v>
          </cell>
          <cell r="B1040">
            <v>1.3342000000000001</v>
          </cell>
        </row>
        <row r="1041">
          <cell r="A1041">
            <v>41441</v>
          </cell>
          <cell r="B1041">
            <v>1.3342000000000001</v>
          </cell>
        </row>
        <row r="1042">
          <cell r="A1042">
            <v>41440</v>
          </cell>
          <cell r="B1042">
            <v>1.3340000000000001</v>
          </cell>
        </row>
        <row r="1043">
          <cell r="A1043">
            <v>41439</v>
          </cell>
          <cell r="B1043">
            <v>1.3340000000000001</v>
          </cell>
        </row>
        <row r="1044">
          <cell r="A1044">
            <v>41438</v>
          </cell>
          <cell r="B1044">
            <v>1.331</v>
          </cell>
        </row>
        <row r="1045">
          <cell r="A1045">
            <v>41437</v>
          </cell>
          <cell r="B1045">
            <v>1.3272999999999999</v>
          </cell>
        </row>
        <row r="1046">
          <cell r="A1046">
            <v>41436</v>
          </cell>
          <cell r="B1046">
            <v>1.3213999999999999</v>
          </cell>
        </row>
        <row r="1047">
          <cell r="A1047">
            <v>41435</v>
          </cell>
          <cell r="B1047">
            <v>1.3214999999999999</v>
          </cell>
        </row>
        <row r="1048">
          <cell r="A1048">
            <v>41434</v>
          </cell>
          <cell r="B1048">
            <v>1.3214999999999999</v>
          </cell>
        </row>
        <row r="1049">
          <cell r="A1049">
            <v>41433</v>
          </cell>
          <cell r="B1049">
            <v>1.3237000000000001</v>
          </cell>
        </row>
        <row r="1050">
          <cell r="A1050">
            <v>41432</v>
          </cell>
          <cell r="B1050">
            <v>1.3142</v>
          </cell>
        </row>
        <row r="1051">
          <cell r="A1051">
            <v>41431</v>
          </cell>
          <cell r="B1051">
            <v>1.3080000000000001</v>
          </cell>
        </row>
        <row r="1052">
          <cell r="A1052">
            <v>41430</v>
          </cell>
          <cell r="B1052">
            <v>1.3070999999999999</v>
          </cell>
        </row>
        <row r="1053">
          <cell r="A1053">
            <v>41429</v>
          </cell>
          <cell r="B1053">
            <v>1.3025</v>
          </cell>
        </row>
        <row r="1054">
          <cell r="A1054">
            <v>41428</v>
          </cell>
          <cell r="B1054">
            <v>1.2994000000000001</v>
          </cell>
        </row>
        <row r="1055">
          <cell r="A1055">
            <v>41427</v>
          </cell>
          <cell r="B1055">
            <v>1.2994000000000001</v>
          </cell>
        </row>
        <row r="1056">
          <cell r="A1056">
            <v>41426</v>
          </cell>
          <cell r="B1056">
            <v>1.3009999999999999</v>
          </cell>
        </row>
        <row r="1057">
          <cell r="A1057">
            <v>41425</v>
          </cell>
          <cell r="B1057">
            <v>1.2987</v>
          </cell>
        </row>
        <row r="1058">
          <cell r="A1058">
            <v>41424</v>
          </cell>
          <cell r="B1058">
            <v>1.2895000000000001</v>
          </cell>
        </row>
        <row r="1059">
          <cell r="A1059">
            <v>41423</v>
          </cell>
          <cell r="B1059">
            <v>1.2903</v>
          </cell>
        </row>
        <row r="1060">
          <cell r="A1060">
            <v>41422</v>
          </cell>
          <cell r="B1060">
            <v>1.2932999999999999</v>
          </cell>
        </row>
        <row r="1061">
          <cell r="A1061">
            <v>41421</v>
          </cell>
          <cell r="B1061">
            <v>1.2927999999999999</v>
          </cell>
        </row>
        <row r="1062">
          <cell r="A1062">
            <v>41420</v>
          </cell>
          <cell r="B1062">
            <v>1.2927999999999999</v>
          </cell>
        </row>
        <row r="1063">
          <cell r="A1063">
            <v>41419</v>
          </cell>
          <cell r="B1063">
            <v>1.2934000000000001</v>
          </cell>
        </row>
        <row r="1064">
          <cell r="A1064">
            <v>41418</v>
          </cell>
          <cell r="B1064">
            <v>1.288</v>
          </cell>
        </row>
        <row r="1065">
          <cell r="A1065">
            <v>41417</v>
          </cell>
          <cell r="B1065">
            <v>1.2907999999999999</v>
          </cell>
        </row>
        <row r="1066">
          <cell r="A1066">
            <v>41416</v>
          </cell>
          <cell r="B1066">
            <v>1.2885</v>
          </cell>
        </row>
        <row r="1067">
          <cell r="A1067">
            <v>41415</v>
          </cell>
          <cell r="B1067">
            <v>1.2855000000000001</v>
          </cell>
        </row>
        <row r="1068">
          <cell r="A1068">
            <v>41414</v>
          </cell>
          <cell r="B1068">
            <v>1.2836000000000001</v>
          </cell>
        </row>
        <row r="1069">
          <cell r="A1069">
            <v>41413</v>
          </cell>
          <cell r="B1069">
            <v>1.2836000000000001</v>
          </cell>
        </row>
        <row r="1070">
          <cell r="A1070">
            <v>41412</v>
          </cell>
          <cell r="B1070">
            <v>1.2855000000000001</v>
          </cell>
        </row>
        <row r="1071">
          <cell r="A1071">
            <v>41411</v>
          </cell>
          <cell r="B1071">
            <v>1.2881</v>
          </cell>
        </row>
        <row r="1072">
          <cell r="A1072">
            <v>41410</v>
          </cell>
          <cell r="B1072">
            <v>1.2898000000000001</v>
          </cell>
        </row>
        <row r="1073">
          <cell r="A1073">
            <v>41409</v>
          </cell>
          <cell r="B1073">
            <v>1.2981</v>
          </cell>
        </row>
        <row r="1074">
          <cell r="A1074">
            <v>41408</v>
          </cell>
          <cell r="B1074">
            <v>1.2974000000000001</v>
          </cell>
        </row>
        <row r="1075">
          <cell r="A1075">
            <v>41407</v>
          </cell>
          <cell r="B1075">
            <v>1.2986</v>
          </cell>
        </row>
        <row r="1076">
          <cell r="A1076">
            <v>41406</v>
          </cell>
          <cell r="B1076">
            <v>1.2986</v>
          </cell>
        </row>
        <row r="1077">
          <cell r="A1077">
            <v>41405</v>
          </cell>
          <cell r="B1077">
            <v>1.3010999999999999</v>
          </cell>
        </row>
        <row r="1078">
          <cell r="A1078">
            <v>41404</v>
          </cell>
          <cell r="B1078">
            <v>1.3129999999999999</v>
          </cell>
        </row>
        <row r="1079">
          <cell r="A1079">
            <v>41403</v>
          </cell>
          <cell r="B1079">
            <v>1.3122</v>
          </cell>
        </row>
        <row r="1080">
          <cell r="A1080">
            <v>41402</v>
          </cell>
          <cell r="B1080">
            <v>1.3085</v>
          </cell>
        </row>
        <row r="1081">
          <cell r="A1081">
            <v>41401</v>
          </cell>
          <cell r="B1081">
            <v>1.3103</v>
          </cell>
        </row>
        <row r="1082">
          <cell r="A1082">
            <v>41400</v>
          </cell>
          <cell r="B1082">
            <v>1.3112999999999999</v>
          </cell>
        </row>
        <row r="1083">
          <cell r="A1083">
            <v>41399</v>
          </cell>
          <cell r="B1083">
            <v>1.3112999999999999</v>
          </cell>
        </row>
        <row r="1084">
          <cell r="A1084">
            <v>41398</v>
          </cell>
          <cell r="B1084">
            <v>1.3092999999999999</v>
          </cell>
        </row>
        <row r="1085">
          <cell r="A1085">
            <v>41397</v>
          </cell>
          <cell r="B1085">
            <v>1.3137000000000001</v>
          </cell>
        </row>
        <row r="1086">
          <cell r="A1086">
            <v>41396</v>
          </cell>
          <cell r="B1086">
            <v>1.3184</v>
          </cell>
        </row>
        <row r="1087">
          <cell r="A1087">
            <v>41395</v>
          </cell>
          <cell r="B1087">
            <v>1.3109999999999999</v>
          </cell>
        </row>
        <row r="1088">
          <cell r="A1088">
            <v>41394</v>
          </cell>
          <cell r="B1088">
            <v>1.3072999999999999</v>
          </cell>
        </row>
        <row r="1089">
          <cell r="A1089">
            <v>41393</v>
          </cell>
          <cell r="B1089">
            <v>1.3026</v>
          </cell>
        </row>
        <row r="1090">
          <cell r="A1090">
            <v>41392</v>
          </cell>
          <cell r="B1090">
            <v>1.3026</v>
          </cell>
        </row>
        <row r="1091">
          <cell r="A1091">
            <v>41391</v>
          </cell>
          <cell r="B1091">
            <v>1.3021</v>
          </cell>
        </row>
        <row r="1092">
          <cell r="A1092">
            <v>41390</v>
          </cell>
          <cell r="B1092">
            <v>1.3032999999999999</v>
          </cell>
        </row>
        <row r="1093">
          <cell r="A1093">
            <v>41389</v>
          </cell>
          <cell r="B1093">
            <v>1.3002</v>
          </cell>
        </row>
        <row r="1094">
          <cell r="A1094">
            <v>41388</v>
          </cell>
          <cell r="B1094">
            <v>1.3022</v>
          </cell>
        </row>
        <row r="1095">
          <cell r="A1095">
            <v>41387</v>
          </cell>
          <cell r="B1095">
            <v>1.3055000000000001</v>
          </cell>
        </row>
        <row r="1096">
          <cell r="A1096">
            <v>41386</v>
          </cell>
          <cell r="B1096">
            <v>1.3048999999999999</v>
          </cell>
        </row>
        <row r="1097">
          <cell r="A1097">
            <v>41385</v>
          </cell>
          <cell r="B1097">
            <v>1.3048999999999999</v>
          </cell>
        </row>
        <row r="1098">
          <cell r="A1098">
            <v>41384</v>
          </cell>
          <cell r="B1098">
            <v>1.3069999999999999</v>
          </cell>
        </row>
        <row r="1099">
          <cell r="A1099">
            <v>41383</v>
          </cell>
          <cell r="B1099">
            <v>1.3050999999999999</v>
          </cell>
        </row>
        <row r="1100">
          <cell r="A1100">
            <v>41382</v>
          </cell>
          <cell r="B1100">
            <v>1.3129</v>
          </cell>
        </row>
        <row r="1101">
          <cell r="A1101">
            <v>41381</v>
          </cell>
          <cell r="B1101">
            <v>1.3098000000000001</v>
          </cell>
        </row>
        <row r="1102">
          <cell r="A1102">
            <v>41380</v>
          </cell>
          <cell r="B1102">
            <v>1.3078000000000001</v>
          </cell>
        </row>
        <row r="1103">
          <cell r="A1103">
            <v>41379</v>
          </cell>
          <cell r="B1103">
            <v>1.3108</v>
          </cell>
        </row>
        <row r="1104">
          <cell r="A1104">
            <v>41378</v>
          </cell>
          <cell r="B1104">
            <v>1.3108</v>
          </cell>
        </row>
        <row r="1105">
          <cell r="A1105">
            <v>41377</v>
          </cell>
          <cell r="B1105">
            <v>1.3090999999999999</v>
          </cell>
        </row>
        <row r="1106">
          <cell r="A1106">
            <v>41376</v>
          </cell>
          <cell r="B1106">
            <v>1.3089</v>
          </cell>
        </row>
        <row r="1107">
          <cell r="A1107">
            <v>41375</v>
          </cell>
          <cell r="B1107">
            <v>1.3081</v>
          </cell>
        </row>
        <row r="1108">
          <cell r="A1108">
            <v>41374</v>
          </cell>
          <cell r="B1108">
            <v>1.3051999999999999</v>
          </cell>
        </row>
        <row r="1109">
          <cell r="A1109">
            <v>41373</v>
          </cell>
          <cell r="B1109">
            <v>1.3002</v>
          </cell>
        </row>
        <row r="1110">
          <cell r="A1110">
            <v>41372</v>
          </cell>
          <cell r="B1110">
            <v>1.2985</v>
          </cell>
        </row>
        <row r="1111">
          <cell r="A1111">
            <v>41371</v>
          </cell>
          <cell r="B1111">
            <v>1.2985</v>
          </cell>
        </row>
        <row r="1112">
          <cell r="A1112">
            <v>41370</v>
          </cell>
          <cell r="B1112">
            <v>1.2956000000000001</v>
          </cell>
        </row>
        <row r="1113">
          <cell r="A1113">
            <v>41369</v>
          </cell>
          <cell r="B1113">
            <v>1.2847</v>
          </cell>
        </row>
        <row r="1114">
          <cell r="A1114">
            <v>41368</v>
          </cell>
          <cell r="B1114">
            <v>1.2823</v>
          </cell>
        </row>
        <row r="1115">
          <cell r="A1115">
            <v>41367</v>
          </cell>
          <cell r="B1115">
            <v>1.2842</v>
          </cell>
        </row>
        <row r="1116">
          <cell r="A1116">
            <v>41366</v>
          </cell>
          <cell r="B1116">
            <v>1.2815000000000001</v>
          </cell>
        </row>
        <row r="1117">
          <cell r="A1117">
            <v>41365</v>
          </cell>
          <cell r="B1117">
            <v>1.2816000000000001</v>
          </cell>
        </row>
        <row r="1118">
          <cell r="A1118">
            <v>41364</v>
          </cell>
          <cell r="B1118">
            <v>1.2816000000000001</v>
          </cell>
        </row>
        <row r="1119">
          <cell r="A1119">
            <v>41363</v>
          </cell>
          <cell r="B1119">
            <v>1.2818000000000001</v>
          </cell>
        </row>
        <row r="1120">
          <cell r="A1120">
            <v>41362</v>
          </cell>
          <cell r="B1120">
            <v>1.2798</v>
          </cell>
        </row>
        <row r="1121">
          <cell r="A1121">
            <v>41361</v>
          </cell>
          <cell r="B1121">
            <v>1.2815000000000001</v>
          </cell>
        </row>
        <row r="1122">
          <cell r="A1122">
            <v>41360</v>
          </cell>
          <cell r="B1122">
            <v>1.2862</v>
          </cell>
        </row>
        <row r="1123">
          <cell r="A1123">
            <v>41359</v>
          </cell>
          <cell r="B1123">
            <v>1.2965</v>
          </cell>
        </row>
        <row r="1124">
          <cell r="A1124">
            <v>41358</v>
          </cell>
          <cell r="B1124">
            <v>1.2986</v>
          </cell>
        </row>
        <row r="1125">
          <cell r="A1125">
            <v>41357</v>
          </cell>
          <cell r="B1125">
            <v>1.2986</v>
          </cell>
        </row>
        <row r="1126">
          <cell r="A1126">
            <v>41356</v>
          </cell>
          <cell r="B1126">
            <v>1.2936000000000001</v>
          </cell>
        </row>
        <row r="1127">
          <cell r="A1127">
            <v>41355</v>
          </cell>
          <cell r="B1127">
            <v>1.2923</v>
          </cell>
        </row>
        <row r="1128">
          <cell r="A1128">
            <v>41354</v>
          </cell>
          <cell r="B1128">
            <v>1.2907</v>
          </cell>
        </row>
        <row r="1129">
          <cell r="A1129">
            <v>41353</v>
          </cell>
          <cell r="B1129">
            <v>1.2930999999999999</v>
          </cell>
        </row>
        <row r="1130">
          <cell r="A1130">
            <v>41352</v>
          </cell>
          <cell r="B1130">
            <v>1.2929999999999999</v>
          </cell>
        </row>
        <row r="1131">
          <cell r="A1131">
            <v>41351</v>
          </cell>
          <cell r="B1131">
            <v>1.3073999999999999</v>
          </cell>
        </row>
        <row r="1132">
          <cell r="A1132">
            <v>41350</v>
          </cell>
          <cell r="B1132">
            <v>1.3073999999999999</v>
          </cell>
        </row>
        <row r="1133">
          <cell r="A1133">
            <v>41349</v>
          </cell>
          <cell r="B1133">
            <v>1.3039000000000001</v>
          </cell>
        </row>
        <row r="1134">
          <cell r="A1134">
            <v>41348</v>
          </cell>
          <cell r="B1134">
            <v>1.2964</v>
          </cell>
        </row>
        <row r="1135">
          <cell r="A1135">
            <v>41347</v>
          </cell>
          <cell r="B1135">
            <v>1.3004</v>
          </cell>
        </row>
        <row r="1136">
          <cell r="A1136">
            <v>41346</v>
          </cell>
          <cell r="B1136">
            <v>1.3028</v>
          </cell>
        </row>
        <row r="1137">
          <cell r="A1137">
            <v>41345</v>
          </cell>
          <cell r="B1137">
            <v>1.3006</v>
          </cell>
        </row>
        <row r="1138">
          <cell r="A1138">
            <v>41344</v>
          </cell>
          <cell r="B1138">
            <v>1.3003</v>
          </cell>
        </row>
        <row r="1139">
          <cell r="A1139">
            <v>41343</v>
          </cell>
          <cell r="B1139">
            <v>1.3003</v>
          </cell>
        </row>
        <row r="1140">
          <cell r="A1140">
            <v>41342</v>
          </cell>
          <cell r="B1140">
            <v>1.3065</v>
          </cell>
        </row>
        <row r="1141">
          <cell r="A1141">
            <v>41341</v>
          </cell>
          <cell r="B1141">
            <v>1.3028</v>
          </cell>
        </row>
        <row r="1142">
          <cell r="A1142">
            <v>41340</v>
          </cell>
          <cell r="B1142">
            <v>1.3035000000000001</v>
          </cell>
        </row>
        <row r="1143">
          <cell r="A1143">
            <v>41339</v>
          </cell>
          <cell r="B1143">
            <v>1.3033999999999999</v>
          </cell>
        </row>
        <row r="1144">
          <cell r="A1144">
            <v>41338</v>
          </cell>
          <cell r="B1144">
            <v>1.3008</v>
          </cell>
        </row>
        <row r="1145">
          <cell r="A1145">
            <v>41337</v>
          </cell>
          <cell r="B1145">
            <v>1.3018000000000001</v>
          </cell>
        </row>
        <row r="1146">
          <cell r="A1146">
            <v>41336</v>
          </cell>
          <cell r="B1146">
            <v>1.3018000000000001</v>
          </cell>
        </row>
        <row r="1147">
          <cell r="A1147">
            <v>41335</v>
          </cell>
          <cell r="B1147">
            <v>1.3042</v>
          </cell>
        </row>
        <row r="1148">
          <cell r="A1148">
            <v>41334</v>
          </cell>
          <cell r="B1148">
            <v>1.3120000000000001</v>
          </cell>
        </row>
        <row r="1149">
          <cell r="A1149">
            <v>41333</v>
          </cell>
          <cell r="B1149">
            <v>1.3083</v>
          </cell>
        </row>
        <row r="1150">
          <cell r="A1150">
            <v>41332</v>
          </cell>
          <cell r="B1150">
            <v>1.3069</v>
          </cell>
        </row>
        <row r="1151">
          <cell r="A1151">
            <v>41331</v>
          </cell>
          <cell r="B1151">
            <v>1.3207</v>
          </cell>
        </row>
        <row r="1152">
          <cell r="A1152">
            <v>41330</v>
          </cell>
          <cell r="B1152">
            <v>1.3189</v>
          </cell>
        </row>
        <row r="1153">
          <cell r="A1153">
            <v>41329</v>
          </cell>
          <cell r="B1153">
            <v>1.3189</v>
          </cell>
        </row>
        <row r="1154">
          <cell r="A1154">
            <v>41328</v>
          </cell>
          <cell r="B1154">
            <v>1.3191999999999999</v>
          </cell>
        </row>
        <row r="1155">
          <cell r="A1155">
            <v>41327</v>
          </cell>
          <cell r="B1155">
            <v>1.323</v>
          </cell>
        </row>
        <row r="1156">
          <cell r="A1156">
            <v>41326</v>
          </cell>
          <cell r="B1156">
            <v>1.3385</v>
          </cell>
        </row>
        <row r="1157">
          <cell r="A1157">
            <v>41325</v>
          </cell>
          <cell r="B1157">
            <v>1.3355999999999999</v>
          </cell>
        </row>
        <row r="1158">
          <cell r="A1158">
            <v>41324</v>
          </cell>
          <cell r="B1158">
            <v>1.3346</v>
          </cell>
        </row>
        <row r="1159">
          <cell r="A1159">
            <v>41323</v>
          </cell>
          <cell r="B1159">
            <v>1.3359000000000001</v>
          </cell>
        </row>
        <row r="1160">
          <cell r="A1160">
            <v>41322</v>
          </cell>
          <cell r="B1160">
            <v>1.3359000000000001</v>
          </cell>
        </row>
        <row r="1161">
          <cell r="A1161">
            <v>41321</v>
          </cell>
          <cell r="B1161">
            <v>1.3351</v>
          </cell>
        </row>
        <row r="1162">
          <cell r="A1162">
            <v>41320</v>
          </cell>
          <cell r="B1162">
            <v>1.3389</v>
          </cell>
        </row>
        <row r="1163">
          <cell r="A1163">
            <v>41319</v>
          </cell>
          <cell r="B1163">
            <v>1.3456999999999999</v>
          </cell>
        </row>
        <row r="1164">
          <cell r="A1164">
            <v>41318</v>
          </cell>
          <cell r="B1164">
            <v>1.3415999999999999</v>
          </cell>
        </row>
        <row r="1165">
          <cell r="A1165">
            <v>41317</v>
          </cell>
          <cell r="B1165">
            <v>1.3383</v>
          </cell>
        </row>
        <row r="1166">
          <cell r="A1166">
            <v>41316</v>
          </cell>
          <cell r="B1166">
            <v>1.3361000000000001</v>
          </cell>
        </row>
        <row r="1167">
          <cell r="A1167">
            <v>41315</v>
          </cell>
          <cell r="B1167">
            <v>1.3361000000000001</v>
          </cell>
        </row>
        <row r="1168">
          <cell r="A1168">
            <v>41314</v>
          </cell>
          <cell r="B1168">
            <v>1.3391999999999999</v>
          </cell>
        </row>
        <row r="1169">
          <cell r="A1169">
            <v>41313</v>
          </cell>
          <cell r="B1169">
            <v>1.3493999999999999</v>
          </cell>
        </row>
        <row r="1170">
          <cell r="A1170">
            <v>41312</v>
          </cell>
          <cell r="B1170">
            <v>1.3549</v>
          </cell>
        </row>
        <row r="1171">
          <cell r="A1171">
            <v>41311</v>
          </cell>
          <cell r="B1171">
            <v>1.3525</v>
          </cell>
        </row>
        <row r="1172">
          <cell r="A1172">
            <v>41310</v>
          </cell>
          <cell r="B1172">
            <v>1.3592</v>
          </cell>
        </row>
        <row r="1173">
          <cell r="A1173">
            <v>41309</v>
          </cell>
          <cell r="B1173">
            <v>1.3638999999999999</v>
          </cell>
        </row>
        <row r="1174">
          <cell r="A1174">
            <v>41308</v>
          </cell>
          <cell r="B1174">
            <v>1.3638999999999999</v>
          </cell>
        </row>
        <row r="1175">
          <cell r="A1175">
            <v>41307</v>
          </cell>
          <cell r="B1175">
            <v>1.3633</v>
          </cell>
        </row>
        <row r="1176">
          <cell r="A1176">
            <v>41306</v>
          </cell>
          <cell r="B1176">
            <v>1.3566</v>
          </cell>
        </row>
        <row r="1177">
          <cell r="A1177">
            <v>41305</v>
          </cell>
          <cell r="B1177">
            <v>1.3523000000000001</v>
          </cell>
        </row>
        <row r="1178">
          <cell r="A1178">
            <v>41304</v>
          </cell>
          <cell r="B1178">
            <v>1.3455999999999999</v>
          </cell>
        </row>
        <row r="1179">
          <cell r="A1179">
            <v>41303</v>
          </cell>
          <cell r="B1179">
            <v>1.3452</v>
          </cell>
        </row>
        <row r="1180">
          <cell r="A1180">
            <v>41302</v>
          </cell>
          <cell r="B1180">
            <v>1.3462000000000001</v>
          </cell>
        </row>
        <row r="1181">
          <cell r="A1181">
            <v>41301</v>
          </cell>
          <cell r="B1181">
            <v>1.3462000000000001</v>
          </cell>
        </row>
        <row r="1182">
          <cell r="A1182">
            <v>41300</v>
          </cell>
          <cell r="B1182">
            <v>1.3413999999999999</v>
          </cell>
        </row>
        <row r="1183">
          <cell r="A1183">
            <v>41299</v>
          </cell>
          <cell r="B1183">
            <v>1.3332999999999999</v>
          </cell>
        </row>
        <row r="1184">
          <cell r="A1184">
            <v>41298</v>
          </cell>
          <cell r="B1184">
            <v>1.3315999999999999</v>
          </cell>
        </row>
        <row r="1185">
          <cell r="A1185">
            <v>41297</v>
          </cell>
          <cell r="B1185">
            <v>1.3322000000000001</v>
          </cell>
        </row>
        <row r="1186">
          <cell r="A1186">
            <v>41296</v>
          </cell>
          <cell r="B1186">
            <v>1.3314999999999999</v>
          </cell>
        </row>
        <row r="1187">
          <cell r="A1187">
            <v>41295</v>
          </cell>
          <cell r="B1187">
            <v>1.3318000000000001</v>
          </cell>
        </row>
        <row r="1188">
          <cell r="A1188">
            <v>41294</v>
          </cell>
          <cell r="B1188">
            <v>1.3318000000000001</v>
          </cell>
        </row>
        <row r="1189">
          <cell r="A1189">
            <v>41293</v>
          </cell>
          <cell r="B1189">
            <v>1.3351999999999999</v>
          </cell>
        </row>
        <row r="1190">
          <cell r="A1190">
            <v>41292</v>
          </cell>
          <cell r="B1190">
            <v>1.3326</v>
          </cell>
        </row>
        <row r="1191">
          <cell r="A1191">
            <v>41291</v>
          </cell>
          <cell r="B1191">
            <v>1.3290999999999999</v>
          </cell>
        </row>
        <row r="1192">
          <cell r="A1192">
            <v>41290</v>
          </cell>
          <cell r="B1192">
            <v>1.3351999999999999</v>
          </cell>
        </row>
        <row r="1193">
          <cell r="A1193">
            <v>41289</v>
          </cell>
          <cell r="B1193">
            <v>1.3369</v>
          </cell>
        </row>
        <row r="1194">
          <cell r="A1194">
            <v>41288</v>
          </cell>
          <cell r="B1194">
            <v>1.3342000000000001</v>
          </cell>
        </row>
        <row r="1195">
          <cell r="A1195">
            <v>41287</v>
          </cell>
          <cell r="B1195">
            <v>1.3341000000000001</v>
          </cell>
        </row>
        <row r="1196">
          <cell r="A1196">
            <v>41286</v>
          </cell>
          <cell r="B1196">
            <v>1.3289</v>
          </cell>
        </row>
        <row r="1197">
          <cell r="A1197">
            <v>41285</v>
          </cell>
          <cell r="B1197">
            <v>1.3115000000000001</v>
          </cell>
        </row>
        <row r="1198">
          <cell r="A1198">
            <v>41284</v>
          </cell>
          <cell r="B1198">
            <v>1.3069</v>
          </cell>
        </row>
        <row r="1199">
          <cell r="A1199">
            <v>41283</v>
          </cell>
          <cell r="B1199">
            <v>1.3105</v>
          </cell>
        </row>
        <row r="1200">
          <cell r="A1200">
            <v>41282</v>
          </cell>
          <cell r="B1200">
            <v>1.3062</v>
          </cell>
        </row>
        <row r="1201">
          <cell r="A1201">
            <v>41281</v>
          </cell>
          <cell r="B1201">
            <v>1.3068</v>
          </cell>
        </row>
        <row r="1202">
          <cell r="A1202">
            <v>41280</v>
          </cell>
          <cell r="B1202">
            <v>1.3068</v>
          </cell>
        </row>
        <row r="1203">
          <cell r="A1203">
            <v>41279</v>
          </cell>
          <cell r="B1203">
            <v>1.3035000000000001</v>
          </cell>
        </row>
        <row r="1204">
          <cell r="A1204">
            <v>41278</v>
          </cell>
          <cell r="B1204">
            <v>1.3131999999999999</v>
          </cell>
        </row>
        <row r="1205">
          <cell r="A1205">
            <v>41277</v>
          </cell>
          <cell r="B1205">
            <v>1.3233999999999999</v>
          </cell>
        </row>
        <row r="1206">
          <cell r="A1206">
            <v>41276</v>
          </cell>
          <cell r="B1206">
            <v>1.3196000000000001</v>
          </cell>
        </row>
        <row r="1207">
          <cell r="A1207">
            <v>41275</v>
          </cell>
          <cell r="B1207">
            <v>1.3203</v>
          </cell>
        </row>
        <row r="1208">
          <cell r="A1208">
            <v>41274</v>
          </cell>
          <cell r="B1208">
            <v>1.3214999999999999</v>
          </cell>
        </row>
        <row r="1209">
          <cell r="A1209">
            <v>41273</v>
          </cell>
          <cell r="B1209">
            <v>1.3214999999999999</v>
          </cell>
        </row>
        <row r="1210">
          <cell r="A1210">
            <v>41272</v>
          </cell>
          <cell r="B1210">
            <v>1.3224</v>
          </cell>
        </row>
        <row r="1211">
          <cell r="A1211">
            <v>41271</v>
          </cell>
          <cell r="B1211">
            <v>1.3241000000000001</v>
          </cell>
        </row>
        <row r="1212">
          <cell r="A1212">
            <v>41270</v>
          </cell>
          <cell r="B1212">
            <v>1.3198000000000001</v>
          </cell>
        </row>
        <row r="1213">
          <cell r="A1213">
            <v>41269</v>
          </cell>
          <cell r="B1213">
            <v>1.3187</v>
          </cell>
        </row>
        <row r="1214">
          <cell r="A1214">
            <v>41268</v>
          </cell>
          <cell r="B1214">
            <v>1.3191999999999999</v>
          </cell>
        </row>
        <row r="1215">
          <cell r="A1215">
            <v>41267</v>
          </cell>
          <cell r="B1215">
            <v>1.3186</v>
          </cell>
        </row>
        <row r="1216">
          <cell r="A1216">
            <v>41266</v>
          </cell>
          <cell r="B1216">
            <v>1.3186</v>
          </cell>
        </row>
        <row r="1217">
          <cell r="A1217">
            <v>41265</v>
          </cell>
          <cell r="B1217">
            <v>1.3201000000000001</v>
          </cell>
        </row>
        <row r="1218">
          <cell r="A1218">
            <v>41264</v>
          </cell>
          <cell r="B1218">
            <v>1.3232999999999999</v>
          </cell>
        </row>
        <row r="1219">
          <cell r="A1219">
            <v>41263</v>
          </cell>
          <cell r="B1219">
            <v>1.3250999999999999</v>
          </cell>
        </row>
        <row r="1220">
          <cell r="A1220">
            <v>41262</v>
          </cell>
          <cell r="B1220">
            <v>1.3183</v>
          </cell>
        </row>
        <row r="1221">
          <cell r="A1221">
            <v>41261</v>
          </cell>
          <cell r="B1221">
            <v>1.3161</v>
          </cell>
        </row>
        <row r="1222">
          <cell r="A1222">
            <v>41260</v>
          </cell>
          <cell r="B1222">
            <v>1.3161</v>
          </cell>
        </row>
        <row r="1223">
          <cell r="A1223">
            <v>41259</v>
          </cell>
          <cell r="B1223">
            <v>1.3161</v>
          </cell>
        </row>
        <row r="1224">
          <cell r="A1224">
            <v>41258</v>
          </cell>
          <cell r="B1224">
            <v>1.31</v>
          </cell>
        </row>
        <row r="1225">
          <cell r="A1225">
            <v>41257</v>
          </cell>
          <cell r="B1225">
            <v>1.3071999999999999</v>
          </cell>
        </row>
        <row r="1226">
          <cell r="A1226">
            <v>41256</v>
          </cell>
          <cell r="B1226">
            <v>1.3025</v>
          </cell>
        </row>
        <row r="1227">
          <cell r="A1227">
            <v>41255</v>
          </cell>
          <cell r="B1227">
            <v>1.2966</v>
          </cell>
        </row>
        <row r="1228">
          <cell r="A1228">
            <v>41254</v>
          </cell>
          <cell r="B1228">
            <v>1.2914000000000001</v>
          </cell>
        </row>
        <row r="1229">
          <cell r="A1229">
            <v>41253</v>
          </cell>
          <cell r="B1229">
            <v>1.2925</v>
          </cell>
        </row>
        <row r="1230">
          <cell r="A1230">
            <v>41252</v>
          </cell>
          <cell r="B1230">
            <v>1.2925</v>
          </cell>
        </row>
        <row r="1231">
          <cell r="A1231">
            <v>41251</v>
          </cell>
          <cell r="B1231">
            <v>1.2943</v>
          </cell>
        </row>
        <row r="1232">
          <cell r="A1232">
            <v>41250</v>
          </cell>
          <cell r="B1232">
            <v>1.3037000000000001</v>
          </cell>
        </row>
        <row r="1233">
          <cell r="A1233">
            <v>41249</v>
          </cell>
          <cell r="B1233">
            <v>1.3092999999999999</v>
          </cell>
        </row>
        <row r="1234">
          <cell r="A1234">
            <v>41248</v>
          </cell>
          <cell r="B1234">
            <v>1.3070999999999999</v>
          </cell>
        </row>
        <row r="1235">
          <cell r="A1235">
            <v>41247</v>
          </cell>
          <cell r="B1235">
            <v>1.3033999999999999</v>
          </cell>
        </row>
        <row r="1236">
          <cell r="A1236">
            <v>41246</v>
          </cell>
          <cell r="B1236">
            <v>1.2983</v>
          </cell>
        </row>
        <row r="1237">
          <cell r="A1237">
            <v>41245</v>
          </cell>
          <cell r="B1237">
            <v>1.2983</v>
          </cell>
        </row>
        <row r="1238">
          <cell r="A1238">
            <v>41244</v>
          </cell>
          <cell r="B1238">
            <v>1.2996000000000001</v>
          </cell>
        </row>
        <row r="1239">
          <cell r="A1239">
            <v>41243</v>
          </cell>
          <cell r="B1239">
            <v>1.2966</v>
          </cell>
        </row>
        <row r="1240">
          <cell r="A1240">
            <v>41242</v>
          </cell>
          <cell r="B1240">
            <v>1.2924</v>
          </cell>
        </row>
        <row r="1241">
          <cell r="A1241">
            <v>41241</v>
          </cell>
          <cell r="B1241">
            <v>1.2964</v>
          </cell>
        </row>
        <row r="1242">
          <cell r="A1242">
            <v>41240</v>
          </cell>
          <cell r="B1242">
            <v>1.2963</v>
          </cell>
        </row>
        <row r="1243">
          <cell r="A1243">
            <v>41239</v>
          </cell>
          <cell r="B1243">
            <v>1.2972999999999999</v>
          </cell>
        </row>
        <row r="1244">
          <cell r="A1244">
            <v>41238</v>
          </cell>
          <cell r="B1244">
            <v>1.2972999999999999</v>
          </cell>
        </row>
        <row r="1245">
          <cell r="A1245">
            <v>41237</v>
          </cell>
          <cell r="B1245">
            <v>1.2910999999999999</v>
          </cell>
        </row>
        <row r="1246">
          <cell r="A1246">
            <v>41236</v>
          </cell>
          <cell r="B1246">
            <v>1.2859</v>
          </cell>
        </row>
        <row r="1247">
          <cell r="A1247">
            <v>41235</v>
          </cell>
          <cell r="B1247">
            <v>1.2799</v>
          </cell>
        </row>
        <row r="1248">
          <cell r="A1248">
            <v>41234</v>
          </cell>
          <cell r="B1248">
            <v>1.2799</v>
          </cell>
        </row>
        <row r="1249">
          <cell r="A1249">
            <v>41233</v>
          </cell>
          <cell r="B1249">
            <v>1.2771999999999999</v>
          </cell>
        </row>
        <row r="1250">
          <cell r="A1250">
            <v>41232</v>
          </cell>
          <cell r="B1250">
            <v>1.274</v>
          </cell>
        </row>
        <row r="1251">
          <cell r="A1251">
            <v>41231</v>
          </cell>
          <cell r="B1251">
            <v>1.274</v>
          </cell>
        </row>
        <row r="1252">
          <cell r="A1252">
            <v>41230</v>
          </cell>
          <cell r="B1252">
            <v>1.2748999999999999</v>
          </cell>
        </row>
        <row r="1253">
          <cell r="A1253">
            <v>41229</v>
          </cell>
          <cell r="B1253">
            <v>1.2754000000000001</v>
          </cell>
        </row>
        <row r="1254">
          <cell r="A1254">
            <v>41228</v>
          </cell>
          <cell r="B1254">
            <v>1.2727999999999999</v>
          </cell>
        </row>
        <row r="1255">
          <cell r="A1255">
            <v>41227</v>
          </cell>
          <cell r="B1255">
            <v>1.2695000000000001</v>
          </cell>
        </row>
        <row r="1256">
          <cell r="A1256">
            <v>41226</v>
          </cell>
          <cell r="B1256">
            <v>1.2717000000000001</v>
          </cell>
        </row>
        <row r="1257">
          <cell r="A1257">
            <v>41225</v>
          </cell>
          <cell r="B1257">
            <v>1.2709999999999999</v>
          </cell>
        </row>
        <row r="1258">
          <cell r="A1258">
            <v>41224</v>
          </cell>
          <cell r="B1258">
            <v>1.2709999999999999</v>
          </cell>
        </row>
        <row r="1259">
          <cell r="A1259">
            <v>41223</v>
          </cell>
          <cell r="B1259">
            <v>1.2736000000000001</v>
          </cell>
        </row>
        <row r="1260">
          <cell r="A1260">
            <v>41222</v>
          </cell>
          <cell r="B1260">
            <v>1.2749999999999999</v>
          </cell>
        </row>
        <row r="1261">
          <cell r="A1261">
            <v>41221</v>
          </cell>
          <cell r="B1261">
            <v>1.2805</v>
          </cell>
        </row>
        <row r="1262">
          <cell r="A1262">
            <v>41220</v>
          </cell>
          <cell r="B1262">
            <v>1.2797000000000001</v>
          </cell>
        </row>
        <row r="1263">
          <cell r="A1263">
            <v>41219</v>
          </cell>
          <cell r="B1263">
            <v>1.2805</v>
          </cell>
        </row>
        <row r="1264">
          <cell r="A1264">
            <v>41218</v>
          </cell>
          <cell r="B1264">
            <v>1.2835000000000001</v>
          </cell>
        </row>
        <row r="1265">
          <cell r="A1265">
            <v>41217</v>
          </cell>
          <cell r="B1265">
            <v>1.2835000000000001</v>
          </cell>
        </row>
        <row r="1266">
          <cell r="A1266">
            <v>41216</v>
          </cell>
          <cell r="B1266">
            <v>1.2889999999999999</v>
          </cell>
        </row>
        <row r="1267">
          <cell r="A1267">
            <v>41215</v>
          </cell>
          <cell r="B1267">
            <v>1.2952999999999999</v>
          </cell>
        </row>
        <row r="1268">
          <cell r="A1268">
            <v>41214</v>
          </cell>
          <cell r="B1268">
            <v>1.2971999999999999</v>
          </cell>
        </row>
        <row r="1269">
          <cell r="A1269">
            <v>41213</v>
          </cell>
          <cell r="B1269">
            <v>1.2936000000000001</v>
          </cell>
        </row>
        <row r="1270">
          <cell r="A1270">
            <v>41212</v>
          </cell>
          <cell r="B1270">
            <v>1.2912999999999999</v>
          </cell>
        </row>
        <row r="1271">
          <cell r="A1271">
            <v>41211</v>
          </cell>
          <cell r="B1271">
            <v>1.2936000000000001</v>
          </cell>
        </row>
        <row r="1272">
          <cell r="A1272">
            <v>41210</v>
          </cell>
          <cell r="B1272">
            <v>1.2935000000000001</v>
          </cell>
        </row>
        <row r="1273">
          <cell r="A1273">
            <v>41209</v>
          </cell>
          <cell r="B1273">
            <v>1.2930999999999999</v>
          </cell>
        </row>
        <row r="1274">
          <cell r="A1274">
            <v>41208</v>
          </cell>
          <cell r="B1274">
            <v>1.2976000000000001</v>
          </cell>
        </row>
        <row r="1275">
          <cell r="A1275">
            <v>41207</v>
          </cell>
          <cell r="B1275">
            <v>1.2966</v>
          </cell>
        </row>
        <row r="1276">
          <cell r="A1276">
            <v>41206</v>
          </cell>
          <cell r="B1276">
            <v>1.3019000000000001</v>
          </cell>
        </row>
        <row r="1277">
          <cell r="A1277">
            <v>41205</v>
          </cell>
          <cell r="B1277">
            <v>1.3048</v>
          </cell>
        </row>
        <row r="1278">
          <cell r="A1278">
            <v>41204</v>
          </cell>
          <cell r="B1278">
            <v>1.3022</v>
          </cell>
        </row>
        <row r="1279">
          <cell r="A1279">
            <v>41203</v>
          </cell>
          <cell r="B1279">
            <v>1.3022</v>
          </cell>
        </row>
        <row r="1280">
          <cell r="A1280">
            <v>41202</v>
          </cell>
          <cell r="B1280">
            <v>1.3050999999999999</v>
          </cell>
        </row>
        <row r="1281">
          <cell r="A1281">
            <v>41201</v>
          </cell>
          <cell r="B1281">
            <v>1.31</v>
          </cell>
        </row>
        <row r="1282">
          <cell r="A1282">
            <v>41200</v>
          </cell>
          <cell r="B1282">
            <v>1.3109</v>
          </cell>
        </row>
        <row r="1283">
          <cell r="A1283">
            <v>41199</v>
          </cell>
          <cell r="B1283">
            <v>1.3002</v>
          </cell>
        </row>
        <row r="1284">
          <cell r="A1284">
            <v>41198</v>
          </cell>
          <cell r="B1284">
            <v>1.2938000000000001</v>
          </cell>
        </row>
        <row r="1285">
          <cell r="A1285">
            <v>41197</v>
          </cell>
          <cell r="B1285">
            <v>1.2949999999999999</v>
          </cell>
        </row>
        <row r="1286">
          <cell r="A1286">
            <v>41196</v>
          </cell>
          <cell r="B1286">
            <v>1.2949999999999999</v>
          </cell>
        </row>
        <row r="1287">
          <cell r="A1287">
            <v>41195</v>
          </cell>
          <cell r="B1287">
            <v>1.2949999999999999</v>
          </cell>
        </row>
        <row r="1288">
          <cell r="A1288">
            <v>41194</v>
          </cell>
          <cell r="B1288">
            <v>1.2890999999999999</v>
          </cell>
        </row>
        <row r="1289">
          <cell r="A1289">
            <v>41193</v>
          </cell>
          <cell r="B1289">
            <v>1.2875000000000001</v>
          </cell>
        </row>
        <row r="1290">
          <cell r="A1290">
            <v>41192</v>
          </cell>
          <cell r="B1290">
            <v>1.2937000000000001</v>
          </cell>
        </row>
        <row r="1291">
          <cell r="A1291">
            <v>41191</v>
          </cell>
          <cell r="B1291">
            <v>1.2982</v>
          </cell>
        </row>
        <row r="1292">
          <cell r="A1292">
            <v>41190</v>
          </cell>
          <cell r="B1292">
            <v>1.3035000000000001</v>
          </cell>
        </row>
        <row r="1293">
          <cell r="A1293">
            <v>41189</v>
          </cell>
          <cell r="B1293">
            <v>1.3036000000000001</v>
          </cell>
        </row>
        <row r="1294">
          <cell r="A1294">
            <v>41188</v>
          </cell>
          <cell r="B1294">
            <v>1.3022</v>
          </cell>
        </row>
        <row r="1295">
          <cell r="A1295">
            <v>41187</v>
          </cell>
          <cell r="B1295">
            <v>1.2956000000000001</v>
          </cell>
        </row>
        <row r="1296">
          <cell r="A1296">
            <v>41186</v>
          </cell>
          <cell r="B1296">
            <v>1.2907</v>
          </cell>
        </row>
        <row r="1297">
          <cell r="A1297">
            <v>41185</v>
          </cell>
          <cell r="B1297">
            <v>1.2911999999999999</v>
          </cell>
        </row>
        <row r="1298">
          <cell r="A1298">
            <v>41184</v>
          </cell>
          <cell r="B1298">
            <v>1.2865</v>
          </cell>
        </row>
        <row r="1299">
          <cell r="A1299">
            <v>41183</v>
          </cell>
          <cell r="B1299">
            <v>1.2854000000000001</v>
          </cell>
        </row>
        <row r="1300">
          <cell r="A1300">
            <v>41182</v>
          </cell>
          <cell r="B1300">
            <v>1.2855000000000001</v>
          </cell>
        </row>
        <row r="1301">
          <cell r="A1301">
            <v>41181</v>
          </cell>
          <cell r="B1301">
            <v>1.2907</v>
          </cell>
        </row>
        <row r="1302">
          <cell r="A1302">
            <v>41180</v>
          </cell>
          <cell r="B1302">
            <v>1.288</v>
          </cell>
        </row>
        <row r="1303">
          <cell r="A1303">
            <v>41179</v>
          </cell>
          <cell r="B1303">
            <v>1.2874000000000001</v>
          </cell>
        </row>
        <row r="1304">
          <cell r="A1304">
            <v>41178</v>
          </cell>
          <cell r="B1304">
            <v>1.2929999999999999</v>
          </cell>
        </row>
        <row r="1305">
          <cell r="A1305">
            <v>41177</v>
          </cell>
          <cell r="B1305">
            <v>1.2934000000000001</v>
          </cell>
        </row>
        <row r="1306">
          <cell r="A1306">
            <v>41176</v>
          </cell>
          <cell r="B1306">
            <v>1.2977000000000001</v>
          </cell>
        </row>
        <row r="1307">
          <cell r="A1307">
            <v>41175</v>
          </cell>
          <cell r="B1307">
            <v>1.2978000000000001</v>
          </cell>
        </row>
        <row r="1308">
          <cell r="A1308">
            <v>41174</v>
          </cell>
          <cell r="B1308">
            <v>1.2988999999999999</v>
          </cell>
        </row>
        <row r="1309">
          <cell r="A1309">
            <v>41173</v>
          </cell>
          <cell r="B1309">
            <v>1.2984</v>
          </cell>
        </row>
        <row r="1310">
          <cell r="A1310">
            <v>41172</v>
          </cell>
          <cell r="B1310">
            <v>1.3046</v>
          </cell>
        </row>
        <row r="1311">
          <cell r="A1311">
            <v>41171</v>
          </cell>
          <cell r="B1311">
            <v>1.3076000000000001</v>
          </cell>
        </row>
        <row r="1312">
          <cell r="A1312">
            <v>41170</v>
          </cell>
          <cell r="B1312">
            <v>1.3118000000000001</v>
          </cell>
        </row>
        <row r="1313">
          <cell r="A1313">
            <v>41169</v>
          </cell>
          <cell r="B1313">
            <v>1.3125</v>
          </cell>
        </row>
        <row r="1314">
          <cell r="A1314">
            <v>41168</v>
          </cell>
          <cell r="B1314">
            <v>1.3126</v>
          </cell>
        </row>
        <row r="1315">
          <cell r="A1315">
            <v>41167</v>
          </cell>
          <cell r="B1315">
            <v>1.306</v>
          </cell>
        </row>
        <row r="1316">
          <cell r="A1316">
            <v>41166</v>
          </cell>
          <cell r="B1316">
            <v>1.2921</v>
          </cell>
        </row>
        <row r="1317">
          <cell r="A1317">
            <v>41165</v>
          </cell>
          <cell r="B1317">
            <v>1.288</v>
          </cell>
        </row>
        <row r="1318">
          <cell r="A1318">
            <v>41164</v>
          </cell>
          <cell r="B1318">
            <v>1.2802</v>
          </cell>
        </row>
        <row r="1319">
          <cell r="A1319">
            <v>41163</v>
          </cell>
          <cell r="B1319">
            <v>1.2785</v>
          </cell>
        </row>
        <row r="1320">
          <cell r="A1320">
            <v>41162</v>
          </cell>
          <cell r="B1320">
            <v>1.2813000000000001</v>
          </cell>
        </row>
        <row r="1321">
          <cell r="A1321">
            <v>41161</v>
          </cell>
          <cell r="B1321">
            <v>1.2814000000000001</v>
          </cell>
        </row>
        <row r="1322">
          <cell r="A1322">
            <v>41160</v>
          </cell>
          <cell r="B1322">
            <v>1.2699</v>
          </cell>
        </row>
        <row r="1323">
          <cell r="A1323">
            <v>41159</v>
          </cell>
          <cell r="B1323">
            <v>1.2614000000000001</v>
          </cell>
        </row>
        <row r="1324">
          <cell r="A1324">
            <v>41158</v>
          </cell>
          <cell r="B1324">
            <v>1.2561</v>
          </cell>
        </row>
        <row r="1325">
          <cell r="A1325">
            <v>41157</v>
          </cell>
          <cell r="B1325">
            <v>1.2589999999999999</v>
          </cell>
        </row>
        <row r="1326">
          <cell r="A1326">
            <v>41156</v>
          </cell>
          <cell r="B1326">
            <v>1.2578</v>
          </cell>
        </row>
        <row r="1327">
          <cell r="A1327">
            <v>41155</v>
          </cell>
          <cell r="B1327">
            <v>1.2573000000000001</v>
          </cell>
        </row>
        <row r="1328">
          <cell r="A1328">
            <v>41154</v>
          </cell>
          <cell r="B1328">
            <v>1.2573000000000001</v>
          </cell>
        </row>
        <row r="1329">
          <cell r="A1329">
            <v>41153</v>
          </cell>
          <cell r="B1329">
            <v>1.2546999999999999</v>
          </cell>
        </row>
        <row r="1330">
          <cell r="A1330">
            <v>41152</v>
          </cell>
          <cell r="B1330">
            <v>1.2531000000000001</v>
          </cell>
        </row>
        <row r="1331">
          <cell r="A1331">
            <v>41151</v>
          </cell>
          <cell r="B1331">
            <v>1.2548999999999999</v>
          </cell>
        </row>
        <row r="1332">
          <cell r="A1332">
            <v>41150</v>
          </cell>
          <cell r="B1332">
            <v>1.2524</v>
          </cell>
        </row>
        <row r="1333">
          <cell r="A1333">
            <v>41149</v>
          </cell>
          <cell r="B1333">
            <v>1.2513000000000001</v>
          </cell>
        </row>
        <row r="1334">
          <cell r="A1334">
            <v>41148</v>
          </cell>
          <cell r="B1334">
            <v>1.2509999999999999</v>
          </cell>
        </row>
        <row r="1335">
          <cell r="A1335">
            <v>41147</v>
          </cell>
          <cell r="B1335">
            <v>1.2509999999999999</v>
          </cell>
        </row>
        <row r="1336">
          <cell r="A1336">
            <v>41146</v>
          </cell>
          <cell r="B1336">
            <v>1.2538</v>
          </cell>
        </row>
        <row r="1337">
          <cell r="A1337">
            <v>41145</v>
          </cell>
          <cell r="B1337">
            <v>1.2549999999999999</v>
          </cell>
        </row>
        <row r="1338">
          <cell r="A1338">
            <v>41144</v>
          </cell>
          <cell r="B1338">
            <v>1.2471000000000001</v>
          </cell>
        </row>
        <row r="1339">
          <cell r="A1339">
            <v>41143</v>
          </cell>
          <cell r="B1339">
            <v>1.2406999999999999</v>
          </cell>
        </row>
        <row r="1340">
          <cell r="A1340">
            <v>41142</v>
          </cell>
          <cell r="B1340">
            <v>1.2335</v>
          </cell>
        </row>
        <row r="1341">
          <cell r="A1341">
            <v>41141</v>
          </cell>
          <cell r="B1341">
            <v>1.2332000000000001</v>
          </cell>
        </row>
        <row r="1342">
          <cell r="A1342">
            <v>41140</v>
          </cell>
          <cell r="B1342">
            <v>1.2331000000000001</v>
          </cell>
        </row>
        <row r="1343">
          <cell r="A1343">
            <v>41139</v>
          </cell>
          <cell r="B1343">
            <v>1.2343999999999999</v>
          </cell>
        </row>
        <row r="1344">
          <cell r="A1344">
            <v>41138</v>
          </cell>
          <cell r="B1344">
            <v>1.2306999999999999</v>
          </cell>
        </row>
        <row r="1345">
          <cell r="A1345">
            <v>41137</v>
          </cell>
          <cell r="B1345">
            <v>1.2305999999999999</v>
          </cell>
        </row>
        <row r="1346">
          <cell r="A1346">
            <v>41136</v>
          </cell>
          <cell r="B1346">
            <v>1.2343</v>
          </cell>
        </row>
        <row r="1347">
          <cell r="A1347">
            <v>41135</v>
          </cell>
          <cell r="B1347">
            <v>1.2312000000000001</v>
          </cell>
        </row>
        <row r="1348">
          <cell r="A1348">
            <v>41134</v>
          </cell>
          <cell r="B1348">
            <v>1.2286999999999999</v>
          </cell>
        </row>
        <row r="1349">
          <cell r="A1349">
            <v>41133</v>
          </cell>
          <cell r="B1349">
            <v>1.2285999999999999</v>
          </cell>
        </row>
        <row r="1350">
          <cell r="A1350">
            <v>41132</v>
          </cell>
          <cell r="B1350">
            <v>1.2286999999999999</v>
          </cell>
        </row>
        <row r="1351">
          <cell r="A1351">
            <v>41131</v>
          </cell>
          <cell r="B1351">
            <v>1.2335</v>
          </cell>
        </row>
        <row r="1352">
          <cell r="A1352">
            <v>41130</v>
          </cell>
          <cell r="B1352">
            <v>1.2372000000000001</v>
          </cell>
        </row>
        <row r="1353">
          <cell r="A1353">
            <v>41129</v>
          </cell>
          <cell r="B1353">
            <v>1.2406999999999999</v>
          </cell>
        </row>
        <row r="1354">
          <cell r="A1354">
            <v>41128</v>
          </cell>
          <cell r="B1354">
            <v>1.2390000000000001</v>
          </cell>
        </row>
        <row r="1355">
          <cell r="A1355">
            <v>41127</v>
          </cell>
          <cell r="B1355">
            <v>1.2383999999999999</v>
          </cell>
        </row>
        <row r="1356">
          <cell r="A1356">
            <v>41126</v>
          </cell>
          <cell r="B1356">
            <v>1.2383999999999999</v>
          </cell>
        </row>
        <row r="1357">
          <cell r="A1357">
            <v>41125</v>
          </cell>
          <cell r="B1357">
            <v>1.2253000000000001</v>
          </cell>
        </row>
        <row r="1358">
          <cell r="A1358">
            <v>41124</v>
          </cell>
          <cell r="B1358">
            <v>1.2225999999999999</v>
          </cell>
        </row>
        <row r="1359">
          <cell r="A1359">
            <v>41123</v>
          </cell>
          <cell r="B1359">
            <v>1.2294</v>
          </cell>
        </row>
        <row r="1360">
          <cell r="A1360">
            <v>41122</v>
          </cell>
          <cell r="B1360">
            <v>1.2282</v>
          </cell>
        </row>
        <row r="1361">
          <cell r="A1361">
            <v>41121</v>
          </cell>
          <cell r="B1361">
            <v>1.2274</v>
          </cell>
        </row>
        <row r="1362">
          <cell r="A1362">
            <v>41120</v>
          </cell>
          <cell r="B1362">
            <v>1.2317</v>
          </cell>
        </row>
        <row r="1363">
          <cell r="A1363">
            <v>41119</v>
          </cell>
          <cell r="B1363">
            <v>1.2318</v>
          </cell>
        </row>
        <row r="1364">
          <cell r="A1364">
            <v>41118</v>
          </cell>
          <cell r="B1364">
            <v>1.23</v>
          </cell>
        </row>
        <row r="1365">
          <cell r="A1365">
            <v>41117</v>
          </cell>
          <cell r="B1365">
            <v>1.2201</v>
          </cell>
        </row>
        <row r="1366">
          <cell r="A1366">
            <v>41116</v>
          </cell>
          <cell r="B1366">
            <v>1.2107000000000001</v>
          </cell>
        </row>
        <row r="1367">
          <cell r="A1367">
            <v>41115</v>
          </cell>
          <cell r="B1367">
            <v>1.2099</v>
          </cell>
        </row>
        <row r="1368">
          <cell r="A1368">
            <v>41114</v>
          </cell>
          <cell r="B1368">
            <v>1.2115</v>
          </cell>
        </row>
        <row r="1369">
          <cell r="A1369">
            <v>41113</v>
          </cell>
          <cell r="B1369">
            <v>1.2151000000000001</v>
          </cell>
        </row>
        <row r="1370">
          <cell r="A1370">
            <v>41112</v>
          </cell>
          <cell r="B1370">
            <v>1.2154</v>
          </cell>
        </row>
        <row r="1371">
          <cell r="A1371">
            <v>41111</v>
          </cell>
          <cell r="B1371">
            <v>1.2224999999999999</v>
          </cell>
        </row>
        <row r="1372">
          <cell r="A1372">
            <v>41110</v>
          </cell>
          <cell r="B1372">
            <v>1.228</v>
          </cell>
        </row>
        <row r="1373">
          <cell r="A1373">
            <v>41109</v>
          </cell>
          <cell r="B1373">
            <v>1.2271000000000001</v>
          </cell>
        </row>
        <row r="1374">
          <cell r="A1374">
            <v>41108</v>
          </cell>
          <cell r="B1374">
            <v>1.2277</v>
          </cell>
        </row>
        <row r="1375">
          <cell r="A1375">
            <v>41107</v>
          </cell>
          <cell r="B1375">
            <v>1.2238</v>
          </cell>
        </row>
        <row r="1376">
          <cell r="A1376">
            <v>41106</v>
          </cell>
          <cell r="B1376">
            <v>1.2248000000000001</v>
          </cell>
        </row>
        <row r="1377">
          <cell r="A1377">
            <v>41105</v>
          </cell>
          <cell r="B1377">
            <v>1.2246999999999999</v>
          </cell>
        </row>
        <row r="1378">
          <cell r="A1378">
            <v>41104</v>
          </cell>
          <cell r="B1378">
            <v>1.2210000000000001</v>
          </cell>
        </row>
        <row r="1379">
          <cell r="A1379">
            <v>41103</v>
          </cell>
          <cell r="B1379">
            <v>1.2214</v>
          </cell>
        </row>
        <row r="1380">
          <cell r="A1380">
            <v>41102</v>
          </cell>
          <cell r="B1380">
            <v>1.2257</v>
          </cell>
        </row>
        <row r="1381">
          <cell r="A1381">
            <v>41101</v>
          </cell>
          <cell r="B1381">
            <v>1.2286999999999999</v>
          </cell>
        </row>
        <row r="1382">
          <cell r="A1382">
            <v>41100</v>
          </cell>
          <cell r="B1382">
            <v>1.2292000000000001</v>
          </cell>
        </row>
        <row r="1383">
          <cell r="A1383">
            <v>41099</v>
          </cell>
          <cell r="B1383">
            <v>1.2281</v>
          </cell>
        </row>
        <row r="1384">
          <cell r="A1384">
            <v>41098</v>
          </cell>
          <cell r="B1384">
            <v>1.2283999999999999</v>
          </cell>
        </row>
        <row r="1385">
          <cell r="A1385">
            <v>41097</v>
          </cell>
          <cell r="B1385">
            <v>1.2352000000000001</v>
          </cell>
        </row>
        <row r="1386">
          <cell r="A1386">
            <v>41096</v>
          </cell>
          <cell r="B1386">
            <v>1.2471000000000001</v>
          </cell>
        </row>
        <row r="1387">
          <cell r="A1387">
            <v>41095</v>
          </cell>
          <cell r="B1387">
            <v>1.2569999999999999</v>
          </cell>
        </row>
        <row r="1388">
          <cell r="A1388">
            <v>41094</v>
          </cell>
          <cell r="B1388">
            <v>1.2592000000000001</v>
          </cell>
        </row>
        <row r="1389">
          <cell r="A1389">
            <v>41093</v>
          </cell>
          <cell r="B1389">
            <v>1.2617</v>
          </cell>
        </row>
        <row r="1390">
          <cell r="A1390">
            <v>41092</v>
          </cell>
          <cell r="B1390">
            <v>1.266</v>
          </cell>
        </row>
        <row r="1391">
          <cell r="A1391">
            <v>41091</v>
          </cell>
          <cell r="B1391">
            <v>1.266</v>
          </cell>
        </row>
        <row r="1392">
          <cell r="A1392">
            <v>41090</v>
          </cell>
          <cell r="B1392">
            <v>1.2577</v>
          </cell>
        </row>
        <row r="1393">
          <cell r="A1393">
            <v>41089</v>
          </cell>
          <cell r="B1393">
            <v>1.2459</v>
          </cell>
        </row>
        <row r="1394">
          <cell r="A1394">
            <v>41088</v>
          </cell>
          <cell r="B1394">
            <v>1.2483</v>
          </cell>
        </row>
        <row r="1395">
          <cell r="A1395">
            <v>41087</v>
          </cell>
          <cell r="B1395">
            <v>1.2498</v>
          </cell>
        </row>
        <row r="1396">
          <cell r="A1396">
            <v>41086</v>
          </cell>
          <cell r="B1396">
            <v>1.2511000000000001</v>
          </cell>
        </row>
        <row r="1397">
          <cell r="A1397">
            <v>41085</v>
          </cell>
          <cell r="B1397">
            <v>1.2563</v>
          </cell>
        </row>
        <row r="1398">
          <cell r="A1398">
            <v>41084</v>
          </cell>
          <cell r="B1398">
            <v>1.2565</v>
          </cell>
        </row>
        <row r="1399">
          <cell r="A1399">
            <v>41083</v>
          </cell>
          <cell r="B1399">
            <v>1.2552000000000001</v>
          </cell>
        </row>
        <row r="1400">
          <cell r="A1400">
            <v>41082</v>
          </cell>
          <cell r="B1400">
            <v>1.2643</v>
          </cell>
        </row>
        <row r="1401">
          <cell r="A1401">
            <v>41081</v>
          </cell>
          <cell r="B1401">
            <v>1.2687999999999999</v>
          </cell>
        </row>
        <row r="1402">
          <cell r="A1402">
            <v>41080</v>
          </cell>
          <cell r="B1402">
            <v>1.2628999999999999</v>
          </cell>
        </row>
        <row r="1403">
          <cell r="A1403">
            <v>41079</v>
          </cell>
          <cell r="B1403">
            <v>1.2647999999999999</v>
          </cell>
        </row>
        <row r="1404">
          <cell r="A1404">
            <v>41078</v>
          </cell>
          <cell r="B1404">
            <v>1.2639</v>
          </cell>
        </row>
        <row r="1405">
          <cell r="A1405">
            <v>41077</v>
          </cell>
          <cell r="B1405">
            <v>1.2633000000000001</v>
          </cell>
        </row>
        <row r="1406">
          <cell r="A1406">
            <v>41076</v>
          </cell>
          <cell r="B1406">
            <v>1.2627999999999999</v>
          </cell>
        </row>
        <row r="1407">
          <cell r="A1407">
            <v>41075</v>
          </cell>
          <cell r="B1407">
            <v>1.2579</v>
          </cell>
        </row>
        <row r="1408">
          <cell r="A1408">
            <v>41074</v>
          </cell>
          <cell r="B1408">
            <v>1.2531000000000001</v>
          </cell>
        </row>
        <row r="1409">
          <cell r="A1409">
            <v>41073</v>
          </cell>
          <cell r="B1409">
            <v>1.2490000000000001</v>
          </cell>
        </row>
        <row r="1410">
          <cell r="A1410">
            <v>41072</v>
          </cell>
          <cell r="B1410">
            <v>1.2579</v>
          </cell>
        </row>
        <row r="1411">
          <cell r="A1411">
            <v>41071</v>
          </cell>
          <cell r="B1411">
            <v>1.2534000000000001</v>
          </cell>
        </row>
        <row r="1412">
          <cell r="A1412">
            <v>41070</v>
          </cell>
          <cell r="B1412">
            <v>1.2505999999999999</v>
          </cell>
        </row>
        <row r="1413">
          <cell r="A1413">
            <v>41069</v>
          </cell>
          <cell r="B1413">
            <v>1.2502</v>
          </cell>
        </row>
        <row r="1414">
          <cell r="A1414">
            <v>41068</v>
          </cell>
          <cell r="B1414">
            <v>1.2574000000000001</v>
          </cell>
        </row>
        <row r="1415">
          <cell r="A1415">
            <v>41067</v>
          </cell>
          <cell r="B1415">
            <v>1.2501</v>
          </cell>
        </row>
        <row r="1416">
          <cell r="A1416">
            <v>41066</v>
          </cell>
          <cell r="B1416">
            <v>1.2473000000000001</v>
          </cell>
        </row>
        <row r="1417">
          <cell r="A1417">
            <v>41065</v>
          </cell>
          <cell r="B1417">
            <v>1.2439</v>
          </cell>
        </row>
        <row r="1418">
          <cell r="A1418">
            <v>41064</v>
          </cell>
          <cell r="B1418">
            <v>1.2414000000000001</v>
          </cell>
        </row>
        <row r="1419">
          <cell r="A1419">
            <v>41063</v>
          </cell>
          <cell r="B1419">
            <v>1.2428999999999999</v>
          </cell>
        </row>
        <row r="1420">
          <cell r="A1420">
            <v>41062</v>
          </cell>
          <cell r="B1420">
            <v>1.2363</v>
          </cell>
        </row>
        <row r="1421">
          <cell r="A1421">
            <v>41061</v>
          </cell>
          <cell r="B1421">
            <v>1.2381</v>
          </cell>
        </row>
        <row r="1422">
          <cell r="A1422">
            <v>41060</v>
          </cell>
          <cell r="B1422">
            <v>1.244</v>
          </cell>
        </row>
        <row r="1423">
          <cell r="A1423">
            <v>41059</v>
          </cell>
          <cell r="B1423">
            <v>1.2524999999999999</v>
          </cell>
        </row>
        <row r="1424">
          <cell r="A1424">
            <v>41058</v>
          </cell>
          <cell r="B1424">
            <v>1.2567999999999999</v>
          </cell>
        </row>
        <row r="1425">
          <cell r="A1425">
            <v>41057</v>
          </cell>
          <cell r="B1425">
            <v>1.2526999999999999</v>
          </cell>
        </row>
        <row r="1426">
          <cell r="A1426">
            <v>41056</v>
          </cell>
          <cell r="B1426">
            <v>1.2514000000000001</v>
          </cell>
        </row>
        <row r="1427">
          <cell r="A1427">
            <v>41055</v>
          </cell>
          <cell r="B1427">
            <v>1.2539</v>
          </cell>
        </row>
        <row r="1428">
          <cell r="A1428">
            <v>41054</v>
          </cell>
          <cell r="B1428">
            <v>1.2567999999999999</v>
          </cell>
        </row>
        <row r="1429">
          <cell r="A1429">
            <v>41053</v>
          </cell>
          <cell r="B1429">
            <v>1.2638</v>
          </cell>
        </row>
        <row r="1430">
          <cell r="A1430">
            <v>41052</v>
          </cell>
          <cell r="B1430">
            <v>1.2767999999999999</v>
          </cell>
        </row>
        <row r="1431">
          <cell r="A1431">
            <v>41051</v>
          </cell>
          <cell r="B1431">
            <v>1.2777000000000001</v>
          </cell>
        </row>
        <row r="1432">
          <cell r="A1432">
            <v>41050</v>
          </cell>
          <cell r="B1432">
            <v>1.2764</v>
          </cell>
        </row>
        <row r="1433">
          <cell r="A1433">
            <v>41049</v>
          </cell>
          <cell r="B1433">
            <v>1.2766</v>
          </cell>
        </row>
        <row r="1434">
          <cell r="A1434">
            <v>41048</v>
          </cell>
          <cell r="B1434">
            <v>1.2702</v>
          </cell>
        </row>
        <row r="1435">
          <cell r="A1435">
            <v>41047</v>
          </cell>
          <cell r="B1435">
            <v>1.2718</v>
          </cell>
        </row>
        <row r="1436">
          <cell r="A1436">
            <v>41046</v>
          </cell>
          <cell r="B1436">
            <v>1.2724</v>
          </cell>
        </row>
        <row r="1437">
          <cell r="A1437">
            <v>41045</v>
          </cell>
          <cell r="B1437">
            <v>1.2810999999999999</v>
          </cell>
        </row>
        <row r="1438">
          <cell r="A1438">
            <v>41044</v>
          </cell>
          <cell r="B1438">
            <v>1.2868999999999999</v>
          </cell>
        </row>
        <row r="1439">
          <cell r="A1439">
            <v>41043</v>
          </cell>
          <cell r="B1439">
            <v>1.2912999999999999</v>
          </cell>
        </row>
        <row r="1440">
          <cell r="A1440">
            <v>41042</v>
          </cell>
          <cell r="B1440">
            <v>1.2912999999999999</v>
          </cell>
        </row>
        <row r="1441">
          <cell r="A1441">
            <v>41041</v>
          </cell>
          <cell r="B1441">
            <v>1.2929999999999999</v>
          </cell>
        </row>
        <row r="1442">
          <cell r="A1442">
            <v>41040</v>
          </cell>
          <cell r="B1442">
            <v>1.2948</v>
          </cell>
        </row>
        <row r="1443">
          <cell r="A1443">
            <v>41039</v>
          </cell>
          <cell r="B1443">
            <v>1.2968</v>
          </cell>
        </row>
        <row r="1444">
          <cell r="A1444">
            <v>41038</v>
          </cell>
          <cell r="B1444">
            <v>1.3025</v>
          </cell>
        </row>
        <row r="1445">
          <cell r="A1445">
            <v>41037</v>
          </cell>
          <cell r="B1445">
            <v>1.3017000000000001</v>
          </cell>
        </row>
        <row r="1446">
          <cell r="A1446">
            <v>41036</v>
          </cell>
          <cell r="B1446">
            <v>1.3071999999999999</v>
          </cell>
        </row>
        <row r="1447">
          <cell r="A1447">
            <v>41035</v>
          </cell>
          <cell r="B1447">
            <v>1.3079000000000001</v>
          </cell>
        </row>
        <row r="1448">
          <cell r="A1448">
            <v>41034</v>
          </cell>
          <cell r="B1448">
            <v>1.3130999999999999</v>
          </cell>
        </row>
        <row r="1449">
          <cell r="A1449">
            <v>41033</v>
          </cell>
          <cell r="B1449">
            <v>1.3146</v>
          </cell>
        </row>
        <row r="1450">
          <cell r="A1450">
            <v>41032</v>
          </cell>
          <cell r="B1450">
            <v>1.3186</v>
          </cell>
        </row>
        <row r="1451">
          <cell r="A1451">
            <v>41031</v>
          </cell>
          <cell r="B1451">
            <v>1.3244</v>
          </cell>
        </row>
        <row r="1452">
          <cell r="A1452">
            <v>41030</v>
          </cell>
          <cell r="B1452">
            <v>1.3234999999999999</v>
          </cell>
        </row>
        <row r="1453">
          <cell r="A1453">
            <v>41029</v>
          </cell>
          <cell r="B1453">
            <v>1.3246</v>
          </cell>
        </row>
        <row r="1454">
          <cell r="A1454">
            <v>41028</v>
          </cell>
          <cell r="B1454">
            <v>1.325</v>
          </cell>
        </row>
        <row r="1455">
          <cell r="A1455">
            <v>41027</v>
          </cell>
          <cell r="B1455">
            <v>1.3218000000000001</v>
          </cell>
        </row>
        <row r="1456">
          <cell r="A1456">
            <v>41026</v>
          </cell>
          <cell r="B1456">
            <v>1.3227</v>
          </cell>
        </row>
        <row r="1457">
          <cell r="A1457">
            <v>41025</v>
          </cell>
          <cell r="B1457">
            <v>1.3204</v>
          </cell>
        </row>
        <row r="1458">
          <cell r="A1458">
            <v>41024</v>
          </cell>
          <cell r="B1458">
            <v>1.3170999999999999</v>
          </cell>
        </row>
        <row r="1459">
          <cell r="A1459">
            <v>41023</v>
          </cell>
          <cell r="B1459">
            <v>1.3161</v>
          </cell>
        </row>
        <row r="1460">
          <cell r="A1460">
            <v>41022</v>
          </cell>
          <cell r="B1460">
            <v>1.3203</v>
          </cell>
        </row>
        <row r="1461">
          <cell r="A1461">
            <v>41021</v>
          </cell>
          <cell r="B1461">
            <v>1.3211999999999999</v>
          </cell>
        </row>
        <row r="1462">
          <cell r="A1462">
            <v>41020</v>
          </cell>
          <cell r="B1462">
            <v>1.3171999999999999</v>
          </cell>
        </row>
        <row r="1463">
          <cell r="A1463">
            <v>41019</v>
          </cell>
          <cell r="B1463">
            <v>1.3121</v>
          </cell>
        </row>
        <row r="1464">
          <cell r="A1464">
            <v>41018</v>
          </cell>
          <cell r="B1464">
            <v>1.3109999999999999</v>
          </cell>
        </row>
        <row r="1465">
          <cell r="A1465">
            <v>41017</v>
          </cell>
          <cell r="B1465">
            <v>1.3128</v>
          </cell>
        </row>
        <row r="1466">
          <cell r="A1466">
            <v>41016</v>
          </cell>
          <cell r="B1466">
            <v>1.3051999999999999</v>
          </cell>
        </row>
        <row r="1467">
          <cell r="A1467">
            <v>41015</v>
          </cell>
          <cell r="B1467">
            <v>1.3071999999999999</v>
          </cell>
        </row>
        <row r="1468">
          <cell r="A1468">
            <v>41014</v>
          </cell>
          <cell r="B1468">
            <v>1.3072999999999999</v>
          </cell>
        </row>
        <row r="1469">
          <cell r="A1469">
            <v>41013</v>
          </cell>
          <cell r="B1469">
            <v>1.3142</v>
          </cell>
        </row>
        <row r="1470">
          <cell r="A1470">
            <v>41012</v>
          </cell>
          <cell r="B1470">
            <v>1.3145</v>
          </cell>
        </row>
        <row r="1471">
          <cell r="A1471">
            <v>41011</v>
          </cell>
          <cell r="B1471">
            <v>1.3105</v>
          </cell>
        </row>
        <row r="1472">
          <cell r="A1472">
            <v>41010</v>
          </cell>
          <cell r="B1472">
            <v>1.3099000000000001</v>
          </cell>
        </row>
        <row r="1473">
          <cell r="A1473">
            <v>41009</v>
          </cell>
          <cell r="B1473">
            <v>1.3079000000000001</v>
          </cell>
        </row>
        <row r="1474">
          <cell r="A1474">
            <v>41008</v>
          </cell>
          <cell r="B1474">
            <v>1.3090999999999999</v>
          </cell>
        </row>
        <row r="1475">
          <cell r="A1475">
            <v>41007</v>
          </cell>
          <cell r="B1475">
            <v>1.3089999999999999</v>
          </cell>
        </row>
        <row r="1476">
          <cell r="A1476">
            <v>41006</v>
          </cell>
          <cell r="B1476">
            <v>1.3075000000000001</v>
          </cell>
        </row>
        <row r="1477">
          <cell r="A1477">
            <v>41005</v>
          </cell>
          <cell r="B1477">
            <v>1.3105</v>
          </cell>
        </row>
        <row r="1478">
          <cell r="A1478">
            <v>41004</v>
          </cell>
          <cell r="B1478">
            <v>1.3173999999999999</v>
          </cell>
        </row>
        <row r="1479">
          <cell r="A1479">
            <v>41003</v>
          </cell>
          <cell r="B1479">
            <v>1.3321000000000001</v>
          </cell>
        </row>
        <row r="1480">
          <cell r="A1480">
            <v>41002</v>
          </cell>
          <cell r="B1480">
            <v>1.3337000000000001</v>
          </cell>
        </row>
        <row r="1481">
          <cell r="A1481">
            <v>41001</v>
          </cell>
          <cell r="B1481">
            <v>1.3339000000000001</v>
          </cell>
        </row>
        <row r="1482">
          <cell r="A1482">
            <v>41000</v>
          </cell>
          <cell r="B1482">
            <v>1.3337000000000001</v>
          </cell>
        </row>
        <row r="1483">
          <cell r="A1483">
            <v>40999</v>
          </cell>
          <cell r="B1483">
            <v>1.3338000000000001</v>
          </cell>
        </row>
        <row r="1484">
          <cell r="A1484">
            <v>40998</v>
          </cell>
          <cell r="B1484">
            <v>1.3301000000000001</v>
          </cell>
        </row>
        <row r="1485">
          <cell r="A1485">
            <v>40997</v>
          </cell>
          <cell r="B1485">
            <v>1.3325</v>
          </cell>
        </row>
        <row r="1486">
          <cell r="A1486">
            <v>40996</v>
          </cell>
          <cell r="B1486">
            <v>1.3345</v>
          </cell>
        </row>
        <row r="1487">
          <cell r="A1487">
            <v>40995</v>
          </cell>
          <cell r="B1487">
            <v>1.3283</v>
          </cell>
        </row>
        <row r="1488">
          <cell r="A1488">
            <v>40994</v>
          </cell>
          <cell r="B1488">
            <v>1.3265</v>
          </cell>
        </row>
        <row r="1489">
          <cell r="A1489">
            <v>40993</v>
          </cell>
          <cell r="B1489">
            <v>1.3265</v>
          </cell>
        </row>
        <row r="1490">
          <cell r="A1490">
            <v>40992</v>
          </cell>
          <cell r="B1490">
            <v>1.3231999999999999</v>
          </cell>
        </row>
        <row r="1491">
          <cell r="A1491">
            <v>40991</v>
          </cell>
          <cell r="B1491">
            <v>1.3198000000000001</v>
          </cell>
        </row>
        <row r="1492">
          <cell r="A1492">
            <v>40990</v>
          </cell>
          <cell r="B1492">
            <v>1.3240000000000001</v>
          </cell>
        </row>
        <row r="1493">
          <cell r="A1493">
            <v>40989</v>
          </cell>
          <cell r="B1493">
            <v>1.3224</v>
          </cell>
        </row>
        <row r="1494">
          <cell r="A1494">
            <v>40988</v>
          </cell>
          <cell r="B1494">
            <v>1.3184</v>
          </cell>
        </row>
        <row r="1495">
          <cell r="A1495">
            <v>40987</v>
          </cell>
          <cell r="B1495">
            <v>1.3170999999999999</v>
          </cell>
        </row>
        <row r="1496">
          <cell r="A1496">
            <v>40986</v>
          </cell>
          <cell r="B1496">
            <v>1.3170999999999999</v>
          </cell>
        </row>
        <row r="1497">
          <cell r="A1497">
            <v>40985</v>
          </cell>
          <cell r="B1497">
            <v>1.3108</v>
          </cell>
        </row>
        <row r="1498">
          <cell r="A1498">
            <v>40984</v>
          </cell>
          <cell r="B1498">
            <v>1.3050999999999999</v>
          </cell>
        </row>
        <row r="1499">
          <cell r="A1499">
            <v>40983</v>
          </cell>
          <cell r="B1499">
            <v>1.3053999999999999</v>
          </cell>
        </row>
        <row r="1500">
          <cell r="A1500">
            <v>40982</v>
          </cell>
          <cell r="B1500">
            <v>1.3129999999999999</v>
          </cell>
        </row>
        <row r="1501">
          <cell r="A1501">
            <v>40981</v>
          </cell>
          <cell r="B1501">
            <v>1.3117000000000001</v>
          </cell>
        </row>
        <row r="1502">
          <cell r="A1502">
            <v>40980</v>
          </cell>
          <cell r="B1502">
            <v>1.3117000000000001</v>
          </cell>
        </row>
        <row r="1503">
          <cell r="A1503">
            <v>40979</v>
          </cell>
          <cell r="B1503">
            <v>1.3119000000000001</v>
          </cell>
        </row>
        <row r="1504">
          <cell r="A1504">
            <v>40978</v>
          </cell>
          <cell r="B1504">
            <v>1.3207</v>
          </cell>
        </row>
        <row r="1505">
          <cell r="A1505">
            <v>40977</v>
          </cell>
          <cell r="B1505">
            <v>1.3201000000000001</v>
          </cell>
        </row>
        <row r="1506">
          <cell r="A1506">
            <v>40976</v>
          </cell>
          <cell r="B1506">
            <v>1.3133999999999999</v>
          </cell>
        </row>
        <row r="1507">
          <cell r="A1507">
            <v>40975</v>
          </cell>
          <cell r="B1507">
            <v>1.3169999999999999</v>
          </cell>
        </row>
        <row r="1508">
          <cell r="A1508">
            <v>40974</v>
          </cell>
          <cell r="B1508">
            <v>1.3203</v>
          </cell>
        </row>
        <row r="1509">
          <cell r="A1509">
            <v>40973</v>
          </cell>
          <cell r="B1509">
            <v>1.3191999999999999</v>
          </cell>
        </row>
        <row r="1510">
          <cell r="A1510">
            <v>40972</v>
          </cell>
          <cell r="B1510">
            <v>1.3192999999999999</v>
          </cell>
        </row>
        <row r="1511">
          <cell r="A1511">
            <v>40971</v>
          </cell>
          <cell r="B1511">
            <v>1.3261000000000001</v>
          </cell>
        </row>
        <row r="1512">
          <cell r="A1512">
            <v>40970</v>
          </cell>
          <cell r="B1512">
            <v>1.3326</v>
          </cell>
        </row>
        <row r="1513">
          <cell r="A1513">
            <v>40969</v>
          </cell>
          <cell r="B1513">
            <v>1.3435999999999999</v>
          </cell>
        </row>
        <row r="1514">
          <cell r="A1514">
            <v>40968</v>
          </cell>
          <cell r="B1514">
            <v>1.3431</v>
          </cell>
        </row>
        <row r="1515">
          <cell r="A1515">
            <v>40967</v>
          </cell>
          <cell r="B1515">
            <v>1.3427</v>
          </cell>
        </row>
        <row r="1516">
          <cell r="A1516">
            <v>40966</v>
          </cell>
          <cell r="B1516">
            <v>1.3449</v>
          </cell>
        </row>
        <row r="1517">
          <cell r="A1517">
            <v>40965</v>
          </cell>
          <cell r="B1517">
            <v>1.3447</v>
          </cell>
        </row>
        <row r="1518">
          <cell r="A1518">
            <v>40964</v>
          </cell>
          <cell r="B1518">
            <v>1.3403</v>
          </cell>
        </row>
        <row r="1519">
          <cell r="A1519">
            <v>40963</v>
          </cell>
          <cell r="B1519">
            <v>1.3285</v>
          </cell>
        </row>
        <row r="1520">
          <cell r="A1520">
            <v>40962</v>
          </cell>
          <cell r="B1520">
            <v>1.3236000000000001</v>
          </cell>
        </row>
        <row r="1521">
          <cell r="A1521">
            <v>40961</v>
          </cell>
          <cell r="B1521">
            <v>1.3243</v>
          </cell>
        </row>
        <row r="1522">
          <cell r="A1522">
            <v>40960</v>
          </cell>
          <cell r="B1522">
            <v>1.3227</v>
          </cell>
        </row>
        <row r="1523">
          <cell r="A1523">
            <v>40959</v>
          </cell>
          <cell r="B1523">
            <v>1.3144</v>
          </cell>
        </row>
        <row r="1524">
          <cell r="A1524">
            <v>40958</v>
          </cell>
          <cell r="B1524">
            <v>1.3138000000000001</v>
          </cell>
        </row>
        <row r="1525">
          <cell r="A1525">
            <v>40957</v>
          </cell>
          <cell r="B1525">
            <v>1.3143</v>
          </cell>
        </row>
        <row r="1526">
          <cell r="A1526">
            <v>40956</v>
          </cell>
          <cell r="B1526">
            <v>1.304</v>
          </cell>
        </row>
        <row r="1527">
          <cell r="A1527">
            <v>40955</v>
          </cell>
          <cell r="B1527">
            <v>1.3126</v>
          </cell>
        </row>
        <row r="1528">
          <cell r="A1528">
            <v>40954</v>
          </cell>
          <cell r="B1528">
            <v>1.3157000000000001</v>
          </cell>
        </row>
        <row r="1529">
          <cell r="A1529">
            <v>40953</v>
          </cell>
          <cell r="B1529">
            <v>1.3234999999999999</v>
          </cell>
        </row>
        <row r="1530">
          <cell r="A1530">
            <v>40952</v>
          </cell>
          <cell r="B1530">
            <v>1.3192999999999999</v>
          </cell>
        </row>
        <row r="1531">
          <cell r="A1531">
            <v>40951</v>
          </cell>
          <cell r="B1531">
            <v>1.3191999999999999</v>
          </cell>
        </row>
        <row r="1532">
          <cell r="A1532">
            <v>40950</v>
          </cell>
          <cell r="B1532">
            <v>1.3236000000000001</v>
          </cell>
        </row>
        <row r="1533">
          <cell r="A1533">
            <v>40949</v>
          </cell>
          <cell r="B1533">
            <v>1.3273999999999999</v>
          </cell>
        </row>
        <row r="1534">
          <cell r="A1534">
            <v>40948</v>
          </cell>
          <cell r="B1534">
            <v>1.3260000000000001</v>
          </cell>
        </row>
        <row r="1535">
          <cell r="A1535">
            <v>40947</v>
          </cell>
          <cell r="B1535">
            <v>1.3154999999999999</v>
          </cell>
        </row>
        <row r="1536">
          <cell r="A1536">
            <v>40946</v>
          </cell>
          <cell r="B1536">
            <v>1.3089999999999999</v>
          </cell>
        </row>
        <row r="1537">
          <cell r="A1537">
            <v>40945</v>
          </cell>
          <cell r="B1537">
            <v>1.3145</v>
          </cell>
        </row>
        <row r="1538">
          <cell r="A1538">
            <v>40944</v>
          </cell>
          <cell r="B1538">
            <v>1.3151999999999999</v>
          </cell>
        </row>
        <row r="1539">
          <cell r="A1539">
            <v>40943</v>
          </cell>
          <cell r="B1539">
            <v>1.3139000000000001</v>
          </cell>
        </row>
        <row r="1540">
          <cell r="A1540">
            <v>40942</v>
          </cell>
          <cell r="B1540">
            <v>1.3154999999999999</v>
          </cell>
        </row>
        <row r="1541">
          <cell r="A1541">
            <v>40941</v>
          </cell>
          <cell r="B1541">
            <v>1.3116000000000001</v>
          </cell>
        </row>
        <row r="1542">
          <cell r="A1542">
            <v>40940</v>
          </cell>
          <cell r="B1542">
            <v>1.3149</v>
          </cell>
        </row>
        <row r="1543">
          <cell r="A1543">
            <v>40939</v>
          </cell>
          <cell r="B1543">
            <v>1.3151999999999999</v>
          </cell>
        </row>
        <row r="1544">
          <cell r="A1544">
            <v>40938</v>
          </cell>
          <cell r="B1544">
            <v>1.3213999999999999</v>
          </cell>
        </row>
        <row r="1545">
          <cell r="A1545">
            <v>40937</v>
          </cell>
          <cell r="B1545">
            <v>1.3214999999999999</v>
          </cell>
        </row>
        <row r="1546">
          <cell r="A1546">
            <v>40936</v>
          </cell>
          <cell r="B1546">
            <v>1.3129</v>
          </cell>
        </row>
        <row r="1547">
          <cell r="A1547">
            <v>40935</v>
          </cell>
          <cell r="B1547">
            <v>1.3125</v>
          </cell>
        </row>
        <row r="1548">
          <cell r="A1548">
            <v>40934</v>
          </cell>
          <cell r="B1548">
            <v>1.3015000000000001</v>
          </cell>
        </row>
        <row r="1549">
          <cell r="A1549">
            <v>40933</v>
          </cell>
          <cell r="B1549">
            <v>1.3008</v>
          </cell>
        </row>
        <row r="1550">
          <cell r="A1550">
            <v>40932</v>
          </cell>
          <cell r="B1550">
            <v>1.2948</v>
          </cell>
        </row>
        <row r="1551">
          <cell r="A1551">
            <v>40931</v>
          </cell>
          <cell r="B1551">
            <v>1.2921</v>
          </cell>
        </row>
        <row r="1552">
          <cell r="A1552">
            <v>40930</v>
          </cell>
          <cell r="B1552">
            <v>1.2927999999999999</v>
          </cell>
        </row>
        <row r="1553">
          <cell r="A1553">
            <v>40929</v>
          </cell>
          <cell r="B1553">
            <v>1.2942</v>
          </cell>
        </row>
        <row r="1554">
          <cell r="A1554">
            <v>40928</v>
          </cell>
          <cell r="B1554">
            <v>1.2885</v>
          </cell>
        </row>
        <row r="1555">
          <cell r="A1555">
            <v>40927</v>
          </cell>
          <cell r="B1555">
            <v>1.2793000000000001</v>
          </cell>
        </row>
        <row r="1556">
          <cell r="A1556">
            <v>40926</v>
          </cell>
          <cell r="B1556">
            <v>1.2728999999999999</v>
          </cell>
        </row>
        <row r="1557">
          <cell r="A1557">
            <v>40925</v>
          </cell>
          <cell r="B1557">
            <v>1.2657</v>
          </cell>
        </row>
        <row r="1558">
          <cell r="A1558">
            <v>40924</v>
          </cell>
          <cell r="B1558">
            <v>1.2670999999999999</v>
          </cell>
        </row>
        <row r="1559">
          <cell r="A1559">
            <v>40923</v>
          </cell>
          <cell r="B1559">
            <v>1.2676000000000001</v>
          </cell>
        </row>
        <row r="1560">
          <cell r="A1560">
            <v>40922</v>
          </cell>
          <cell r="B1560">
            <v>1.2777000000000001</v>
          </cell>
        </row>
        <row r="1561">
          <cell r="A1561">
            <v>40921</v>
          </cell>
          <cell r="B1561">
            <v>1.2750999999999999</v>
          </cell>
        </row>
        <row r="1562">
          <cell r="A1562">
            <v>40920</v>
          </cell>
          <cell r="B1562">
            <v>1.2733000000000001</v>
          </cell>
        </row>
        <row r="1563">
          <cell r="A1563">
            <v>40919</v>
          </cell>
          <cell r="B1563">
            <v>1.2779</v>
          </cell>
        </row>
        <row r="1564">
          <cell r="A1564">
            <v>40918</v>
          </cell>
          <cell r="B1564">
            <v>1.2726</v>
          </cell>
        </row>
        <row r="1565">
          <cell r="A1565">
            <v>40917</v>
          </cell>
          <cell r="B1565">
            <v>1.2709999999999999</v>
          </cell>
        </row>
        <row r="1566">
          <cell r="A1566">
            <v>40916</v>
          </cell>
          <cell r="B1566">
            <v>1.2715000000000001</v>
          </cell>
        </row>
        <row r="1567">
          <cell r="A1567">
            <v>40915</v>
          </cell>
          <cell r="B1567">
            <v>1.2768999999999999</v>
          </cell>
        </row>
        <row r="1568">
          <cell r="A1568">
            <v>40914</v>
          </cell>
          <cell r="B1568">
            <v>1.2870999999999999</v>
          </cell>
        </row>
        <row r="1569">
          <cell r="A1569">
            <v>40913</v>
          </cell>
          <cell r="B1569">
            <v>1.3003</v>
          </cell>
        </row>
        <row r="1570">
          <cell r="A1570">
            <v>40912</v>
          </cell>
          <cell r="B1570">
            <v>1.3003</v>
          </cell>
        </row>
        <row r="1571">
          <cell r="A1571">
            <v>40911</v>
          </cell>
          <cell r="B1571">
            <v>1.2935000000000001</v>
          </cell>
        </row>
        <row r="1572">
          <cell r="A1572">
            <v>40910</v>
          </cell>
          <cell r="B1572">
            <v>1.2954000000000001</v>
          </cell>
        </row>
        <row r="1573">
          <cell r="A1573">
            <v>40909</v>
          </cell>
          <cell r="B1573">
            <v>1.2957000000000001</v>
          </cell>
        </row>
        <row r="1574">
          <cell r="A1574">
            <v>40908</v>
          </cell>
          <cell r="B1574">
            <v>1.2948999999999999</v>
          </cell>
        </row>
        <row r="1575">
          <cell r="A1575">
            <v>40907</v>
          </cell>
          <cell r="B1575">
            <v>1.2921</v>
          </cell>
        </row>
        <row r="1576">
          <cell r="A1576">
            <v>40906</v>
          </cell>
          <cell r="B1576">
            <v>1.3035000000000001</v>
          </cell>
        </row>
        <row r="1577">
          <cell r="A1577">
            <v>40905</v>
          </cell>
          <cell r="B1577">
            <v>1.3067</v>
          </cell>
        </row>
        <row r="1578">
          <cell r="A1578">
            <v>40904</v>
          </cell>
          <cell r="B1578">
            <v>1.3059000000000001</v>
          </cell>
        </row>
        <row r="1579">
          <cell r="A1579">
            <v>40903</v>
          </cell>
          <cell r="B1579">
            <v>1.3038000000000001</v>
          </cell>
        </row>
        <row r="1580">
          <cell r="A1580">
            <v>40902</v>
          </cell>
          <cell r="B1580">
            <v>1.3038000000000001</v>
          </cell>
        </row>
        <row r="1581">
          <cell r="A1581">
            <v>40901</v>
          </cell>
          <cell r="B1581">
            <v>1.3059000000000001</v>
          </cell>
        </row>
        <row r="1582">
          <cell r="A1582">
            <v>40900</v>
          </cell>
          <cell r="B1582">
            <v>1.3052999999999999</v>
          </cell>
        </row>
        <row r="1583">
          <cell r="A1583">
            <v>40899</v>
          </cell>
          <cell r="B1583">
            <v>1.3090999999999999</v>
          </cell>
        </row>
        <row r="1584">
          <cell r="A1584">
            <v>40898</v>
          </cell>
          <cell r="B1584">
            <v>1.3044</v>
          </cell>
        </row>
        <row r="1585">
          <cell r="A1585">
            <v>40897</v>
          </cell>
          <cell r="B1585">
            <v>1.3018000000000001</v>
          </cell>
        </row>
        <row r="1586">
          <cell r="A1586">
            <v>40896</v>
          </cell>
          <cell r="B1586">
            <v>1.3037000000000001</v>
          </cell>
        </row>
        <row r="1587">
          <cell r="A1587">
            <v>40895</v>
          </cell>
          <cell r="B1587">
            <v>1.3038000000000001</v>
          </cell>
        </row>
        <row r="1588">
          <cell r="A1588">
            <v>40894</v>
          </cell>
          <cell r="B1588">
            <v>1.3030999999999999</v>
          </cell>
        </row>
        <row r="1589">
          <cell r="A1589">
            <v>40893</v>
          </cell>
          <cell r="B1589">
            <v>1.2999000000000001</v>
          </cell>
        </row>
        <row r="1590">
          <cell r="A1590">
            <v>40892</v>
          </cell>
          <cell r="B1590">
            <v>1.3012999999999999</v>
          </cell>
        </row>
        <row r="1591">
          <cell r="A1591">
            <v>40891</v>
          </cell>
          <cell r="B1591">
            <v>1.3162</v>
          </cell>
        </row>
        <row r="1592">
          <cell r="A1592">
            <v>40890</v>
          </cell>
          <cell r="B1592">
            <v>1.3289</v>
          </cell>
        </row>
        <row r="1593">
          <cell r="A1593">
            <v>40889</v>
          </cell>
          <cell r="B1593">
            <v>1.3381000000000001</v>
          </cell>
        </row>
        <row r="1594">
          <cell r="A1594">
            <v>40888</v>
          </cell>
          <cell r="B1594">
            <v>1.3382000000000001</v>
          </cell>
        </row>
        <row r="1595">
          <cell r="A1595">
            <v>40887</v>
          </cell>
          <cell r="B1595">
            <v>1.3351</v>
          </cell>
        </row>
        <row r="1596">
          <cell r="A1596">
            <v>40886</v>
          </cell>
          <cell r="B1596">
            <v>1.3382000000000001</v>
          </cell>
        </row>
        <row r="1597">
          <cell r="A1597">
            <v>40885</v>
          </cell>
          <cell r="B1597">
            <v>1.3405</v>
          </cell>
        </row>
        <row r="1598">
          <cell r="A1598">
            <v>40884</v>
          </cell>
          <cell r="B1598">
            <v>1.3385</v>
          </cell>
        </row>
        <row r="1599">
          <cell r="A1599">
            <v>40883</v>
          </cell>
          <cell r="B1599">
            <v>1.3429</v>
          </cell>
        </row>
        <row r="1600">
          <cell r="A1600">
            <v>40882</v>
          </cell>
          <cell r="B1600">
            <v>1.339</v>
          </cell>
        </row>
        <row r="1601">
          <cell r="A1601">
            <v>40881</v>
          </cell>
          <cell r="B1601">
            <v>1.3389</v>
          </cell>
        </row>
        <row r="1602">
          <cell r="A1602">
            <v>40880</v>
          </cell>
          <cell r="B1602">
            <v>1.3456999999999999</v>
          </cell>
        </row>
        <row r="1603">
          <cell r="A1603">
            <v>40879</v>
          </cell>
          <cell r="B1603">
            <v>1.3461000000000001</v>
          </cell>
        </row>
        <row r="1604">
          <cell r="A1604">
            <v>40878</v>
          </cell>
          <cell r="B1604">
            <v>1.3360000000000001</v>
          </cell>
        </row>
        <row r="1605">
          <cell r="A1605">
            <v>40877</v>
          </cell>
          <cell r="B1605">
            <v>1.3335999999999999</v>
          </cell>
        </row>
        <row r="1606">
          <cell r="A1606">
            <v>40876</v>
          </cell>
          <cell r="B1606">
            <v>1.3327</v>
          </cell>
        </row>
        <row r="1607">
          <cell r="A1607">
            <v>40875</v>
          </cell>
          <cell r="B1607">
            <v>1.3241000000000001</v>
          </cell>
        </row>
        <row r="1608">
          <cell r="A1608">
            <v>40874</v>
          </cell>
          <cell r="B1608">
            <v>1.3234999999999999</v>
          </cell>
        </row>
        <row r="1609">
          <cell r="A1609">
            <v>40873</v>
          </cell>
          <cell r="B1609">
            <v>1.3283</v>
          </cell>
        </row>
        <row r="1610">
          <cell r="A1610">
            <v>40872</v>
          </cell>
          <cell r="B1610">
            <v>1.3359000000000001</v>
          </cell>
        </row>
        <row r="1611">
          <cell r="A1611">
            <v>40871</v>
          </cell>
          <cell r="B1611">
            <v>1.3429</v>
          </cell>
        </row>
        <row r="1612">
          <cell r="A1612">
            <v>40870</v>
          </cell>
          <cell r="B1612">
            <v>1.3508</v>
          </cell>
        </row>
        <row r="1613">
          <cell r="A1613">
            <v>40869</v>
          </cell>
          <cell r="B1613">
            <v>1.3495999999999999</v>
          </cell>
        </row>
        <row r="1614">
          <cell r="A1614">
            <v>40868</v>
          </cell>
          <cell r="B1614">
            <v>1.3519000000000001</v>
          </cell>
        </row>
        <row r="1615">
          <cell r="A1615">
            <v>40867</v>
          </cell>
          <cell r="B1615">
            <v>1.3521000000000001</v>
          </cell>
        </row>
        <row r="1616">
          <cell r="A1616">
            <v>40866</v>
          </cell>
          <cell r="B1616">
            <v>1.3506</v>
          </cell>
        </row>
        <row r="1617">
          <cell r="A1617">
            <v>40865</v>
          </cell>
          <cell r="B1617">
            <v>1.3475999999999999</v>
          </cell>
        </row>
        <row r="1618">
          <cell r="A1618">
            <v>40864</v>
          </cell>
          <cell r="B1618">
            <v>1.3494999999999999</v>
          </cell>
        </row>
        <row r="1619">
          <cell r="A1619">
            <v>40863</v>
          </cell>
          <cell r="B1619">
            <v>1.3577999999999999</v>
          </cell>
        </row>
        <row r="1620">
          <cell r="A1620">
            <v>40862</v>
          </cell>
          <cell r="B1620">
            <v>1.3707</v>
          </cell>
        </row>
        <row r="1621">
          <cell r="A1621">
            <v>40861</v>
          </cell>
          <cell r="B1621">
            <v>1.3751</v>
          </cell>
        </row>
        <row r="1622">
          <cell r="A1622">
            <v>40860</v>
          </cell>
          <cell r="B1622">
            <v>1.3746</v>
          </cell>
        </row>
        <row r="1623">
          <cell r="A1623">
            <v>40859</v>
          </cell>
          <cell r="B1623">
            <v>1.3656999999999999</v>
          </cell>
        </row>
        <row r="1624">
          <cell r="A1624">
            <v>40858</v>
          </cell>
          <cell r="B1624">
            <v>1.3567</v>
          </cell>
        </row>
        <row r="1625">
          <cell r="A1625">
            <v>40857</v>
          </cell>
          <cell r="B1625">
            <v>1.3718999999999999</v>
          </cell>
        </row>
        <row r="1626">
          <cell r="A1626">
            <v>40856</v>
          </cell>
          <cell r="B1626">
            <v>1.3775999999999999</v>
          </cell>
        </row>
        <row r="1627">
          <cell r="A1627">
            <v>40855</v>
          </cell>
          <cell r="B1627">
            <v>1.3762000000000001</v>
          </cell>
        </row>
        <row r="1628">
          <cell r="A1628">
            <v>40854</v>
          </cell>
          <cell r="B1628">
            <v>1.3782000000000001</v>
          </cell>
        </row>
        <row r="1629">
          <cell r="A1629">
            <v>40853</v>
          </cell>
          <cell r="B1629">
            <v>1.3784000000000001</v>
          </cell>
        </row>
        <row r="1630">
          <cell r="A1630">
            <v>40852</v>
          </cell>
          <cell r="B1630">
            <v>1.3798999999999999</v>
          </cell>
        </row>
        <row r="1631">
          <cell r="A1631">
            <v>40851</v>
          </cell>
          <cell r="B1631">
            <v>1.3741000000000001</v>
          </cell>
        </row>
        <row r="1632">
          <cell r="A1632">
            <v>40850</v>
          </cell>
          <cell r="B1632">
            <v>1.3741000000000001</v>
          </cell>
        </row>
        <row r="1633">
          <cell r="A1633">
            <v>40849</v>
          </cell>
          <cell r="B1633">
            <v>1.3755999999999999</v>
          </cell>
        </row>
        <row r="1634">
          <cell r="A1634">
            <v>40848</v>
          </cell>
          <cell r="B1634">
            <v>1.4013</v>
          </cell>
        </row>
        <row r="1635">
          <cell r="A1635">
            <v>40847</v>
          </cell>
          <cell r="B1635">
            <v>1.4141999999999999</v>
          </cell>
        </row>
        <row r="1636">
          <cell r="A1636">
            <v>40846</v>
          </cell>
          <cell r="B1636">
            <v>1.4144000000000001</v>
          </cell>
        </row>
        <row r="1637">
          <cell r="A1637">
            <v>40845</v>
          </cell>
          <cell r="B1637">
            <v>1.4168000000000001</v>
          </cell>
        </row>
        <row r="1638">
          <cell r="A1638">
            <v>40844</v>
          </cell>
          <cell r="B1638">
            <v>1.4038999999999999</v>
          </cell>
        </row>
        <row r="1639">
          <cell r="A1639">
            <v>40843</v>
          </cell>
          <cell r="B1639">
            <v>1.3906000000000001</v>
          </cell>
        </row>
        <row r="1640">
          <cell r="A1640">
            <v>40842</v>
          </cell>
          <cell r="B1640">
            <v>1.3915</v>
          </cell>
        </row>
        <row r="1641">
          <cell r="A1641">
            <v>40841</v>
          </cell>
          <cell r="B1641">
            <v>1.3883000000000001</v>
          </cell>
        </row>
        <row r="1642">
          <cell r="A1642">
            <v>40840</v>
          </cell>
          <cell r="B1642">
            <v>1.3884000000000001</v>
          </cell>
        </row>
        <row r="1643">
          <cell r="A1643">
            <v>40839</v>
          </cell>
          <cell r="B1643">
            <v>1.389</v>
          </cell>
        </row>
        <row r="1644">
          <cell r="A1644">
            <v>40838</v>
          </cell>
          <cell r="B1644">
            <v>1.3807</v>
          </cell>
        </row>
        <row r="1645">
          <cell r="A1645">
            <v>40837</v>
          </cell>
          <cell r="B1645">
            <v>1.3745000000000001</v>
          </cell>
        </row>
        <row r="1646">
          <cell r="A1646">
            <v>40836</v>
          </cell>
          <cell r="B1646">
            <v>1.3787</v>
          </cell>
        </row>
        <row r="1647">
          <cell r="A1647">
            <v>40835</v>
          </cell>
          <cell r="B1647">
            <v>1.3732</v>
          </cell>
        </row>
        <row r="1648">
          <cell r="A1648">
            <v>40834</v>
          </cell>
          <cell r="B1648">
            <v>1.3821000000000001</v>
          </cell>
        </row>
        <row r="1649">
          <cell r="A1649">
            <v>40833</v>
          </cell>
          <cell r="B1649">
            <v>1.3875</v>
          </cell>
        </row>
        <row r="1650">
          <cell r="A1650">
            <v>40832</v>
          </cell>
          <cell r="B1650">
            <v>1.3875999999999999</v>
          </cell>
        </row>
        <row r="1651">
          <cell r="A1651">
            <v>40831</v>
          </cell>
          <cell r="B1651">
            <v>1.3804000000000001</v>
          </cell>
        </row>
        <row r="1652">
          <cell r="A1652">
            <v>40830</v>
          </cell>
          <cell r="B1652">
            <v>1.3764000000000001</v>
          </cell>
        </row>
        <row r="1653">
          <cell r="A1653">
            <v>40829</v>
          </cell>
          <cell r="B1653">
            <v>1.3714999999999999</v>
          </cell>
        </row>
        <row r="1654">
          <cell r="A1654">
            <v>40828</v>
          </cell>
          <cell r="B1654">
            <v>1.363</v>
          </cell>
        </row>
        <row r="1655">
          <cell r="A1655">
            <v>40827</v>
          </cell>
          <cell r="B1655">
            <v>1.3539000000000001</v>
          </cell>
        </row>
        <row r="1656">
          <cell r="A1656">
            <v>40826</v>
          </cell>
          <cell r="B1656">
            <v>1.337</v>
          </cell>
        </row>
        <row r="1657">
          <cell r="A1657">
            <v>40825</v>
          </cell>
          <cell r="B1657">
            <v>1.3371999999999999</v>
          </cell>
        </row>
        <row r="1658">
          <cell r="A1658">
            <v>40824</v>
          </cell>
          <cell r="B1658">
            <v>1.3431999999999999</v>
          </cell>
        </row>
        <row r="1659">
          <cell r="A1659">
            <v>40823</v>
          </cell>
          <cell r="B1659">
            <v>1.3359000000000001</v>
          </cell>
        </row>
        <row r="1660">
          <cell r="A1660">
            <v>40822</v>
          </cell>
          <cell r="B1660">
            <v>1.3318000000000001</v>
          </cell>
        </row>
        <row r="1661">
          <cell r="A1661">
            <v>40821</v>
          </cell>
          <cell r="B1661">
            <v>1.3217000000000001</v>
          </cell>
        </row>
        <row r="1662">
          <cell r="A1662">
            <v>40820</v>
          </cell>
          <cell r="B1662">
            <v>1.3314999999999999</v>
          </cell>
        </row>
        <row r="1663">
          <cell r="A1663">
            <v>40819</v>
          </cell>
          <cell r="B1663">
            <v>1.3375999999999999</v>
          </cell>
        </row>
        <row r="1664">
          <cell r="A1664">
            <v>40818</v>
          </cell>
          <cell r="B1664">
            <v>1.3382000000000001</v>
          </cell>
        </row>
        <row r="1665">
          <cell r="A1665">
            <v>40817</v>
          </cell>
          <cell r="B1665">
            <v>1.3506</v>
          </cell>
        </row>
        <row r="1666">
          <cell r="A1666">
            <v>40816</v>
          </cell>
          <cell r="B1666">
            <v>1.3596999999999999</v>
          </cell>
        </row>
        <row r="1667">
          <cell r="A1667">
            <v>40815</v>
          </cell>
          <cell r="B1667">
            <v>1.3594999999999999</v>
          </cell>
        </row>
        <row r="1668">
          <cell r="A1668">
            <v>40814</v>
          </cell>
          <cell r="B1668">
            <v>1.3556999999999999</v>
          </cell>
        </row>
        <row r="1669">
          <cell r="A1669">
            <v>40813</v>
          </cell>
          <cell r="B1669">
            <v>1.3463000000000001</v>
          </cell>
        </row>
        <row r="1670">
          <cell r="A1670">
            <v>40812</v>
          </cell>
          <cell r="B1670">
            <v>1.3496999999999999</v>
          </cell>
        </row>
        <row r="1671">
          <cell r="A1671">
            <v>40811</v>
          </cell>
          <cell r="B1671">
            <v>1.3493999999999999</v>
          </cell>
        </row>
        <row r="1672">
          <cell r="A1672">
            <v>40810</v>
          </cell>
          <cell r="B1672">
            <v>1.3501000000000001</v>
          </cell>
        </row>
        <row r="1673">
          <cell r="A1673">
            <v>40809</v>
          </cell>
          <cell r="B1673">
            <v>1.3509</v>
          </cell>
        </row>
        <row r="1674">
          <cell r="A1674">
            <v>40808</v>
          </cell>
          <cell r="B1674">
            <v>1.369</v>
          </cell>
        </row>
        <row r="1675">
          <cell r="A1675">
            <v>40807</v>
          </cell>
          <cell r="B1675">
            <v>1.3660000000000001</v>
          </cell>
        </row>
        <row r="1676">
          <cell r="A1676">
            <v>40806</v>
          </cell>
          <cell r="B1676">
            <v>1.3663000000000001</v>
          </cell>
        </row>
        <row r="1677">
          <cell r="A1677">
            <v>40805</v>
          </cell>
          <cell r="B1677">
            <v>1.3785000000000001</v>
          </cell>
        </row>
        <row r="1678">
          <cell r="A1678">
            <v>40804</v>
          </cell>
          <cell r="B1678">
            <v>1.3795999999999999</v>
          </cell>
        </row>
        <row r="1679">
          <cell r="A1679">
            <v>40803</v>
          </cell>
          <cell r="B1679">
            <v>1.3823000000000001</v>
          </cell>
        </row>
        <row r="1680">
          <cell r="A1680">
            <v>40802</v>
          </cell>
          <cell r="B1680">
            <v>1.3792</v>
          </cell>
        </row>
        <row r="1681">
          <cell r="A1681">
            <v>40801</v>
          </cell>
          <cell r="B1681">
            <v>1.3688</v>
          </cell>
        </row>
        <row r="1682">
          <cell r="A1682">
            <v>40800</v>
          </cell>
          <cell r="B1682">
            <v>1.3666</v>
          </cell>
        </row>
        <row r="1683">
          <cell r="A1683">
            <v>40799</v>
          </cell>
          <cell r="B1683">
            <v>1.3602000000000001</v>
          </cell>
        </row>
        <row r="1684">
          <cell r="A1684">
            <v>40798</v>
          </cell>
          <cell r="B1684">
            <v>1.3637999999999999</v>
          </cell>
        </row>
        <row r="1685">
          <cell r="A1685">
            <v>40797</v>
          </cell>
          <cell r="B1685">
            <v>1.3647</v>
          </cell>
        </row>
        <row r="1686">
          <cell r="A1686">
            <v>40796</v>
          </cell>
          <cell r="B1686">
            <v>1.3815999999999999</v>
          </cell>
        </row>
        <row r="1687">
          <cell r="A1687">
            <v>40795</v>
          </cell>
          <cell r="B1687">
            <v>1.4021999999999999</v>
          </cell>
        </row>
        <row r="1688">
          <cell r="A1688">
            <v>40794</v>
          </cell>
          <cell r="B1688">
            <v>1.4051</v>
          </cell>
        </row>
        <row r="1689">
          <cell r="A1689">
            <v>40793</v>
          </cell>
          <cell r="B1689">
            <v>1.407</v>
          </cell>
        </row>
        <row r="1690">
          <cell r="A1690">
            <v>40792</v>
          </cell>
          <cell r="B1690">
            <v>1.413</v>
          </cell>
        </row>
        <row r="1691">
          <cell r="A1691">
            <v>40791</v>
          </cell>
          <cell r="B1691">
            <v>1.4197</v>
          </cell>
        </row>
        <row r="1692">
          <cell r="A1692">
            <v>40790</v>
          </cell>
          <cell r="B1692">
            <v>1.4200999999999999</v>
          </cell>
        </row>
        <row r="1693">
          <cell r="A1693">
            <v>40789</v>
          </cell>
          <cell r="B1693">
            <v>1.4238999999999999</v>
          </cell>
        </row>
        <row r="1694">
          <cell r="A1694">
            <v>40788</v>
          </cell>
          <cell r="B1694">
            <v>1.4317</v>
          </cell>
        </row>
        <row r="1695">
          <cell r="A1695">
            <v>40787</v>
          </cell>
          <cell r="B1695">
            <v>1.4423999999999999</v>
          </cell>
        </row>
        <row r="1696">
          <cell r="A1696">
            <v>40786</v>
          </cell>
          <cell r="B1696">
            <v>1.4468000000000001</v>
          </cell>
        </row>
        <row r="1697">
          <cell r="A1697">
            <v>40785</v>
          </cell>
          <cell r="B1697">
            <v>1.4505999999999999</v>
          </cell>
        </row>
        <row r="1698">
          <cell r="A1698">
            <v>40784</v>
          </cell>
          <cell r="B1698">
            <v>1.4494</v>
          </cell>
        </row>
        <row r="1699">
          <cell r="A1699">
            <v>40783</v>
          </cell>
          <cell r="B1699">
            <v>1.4494</v>
          </cell>
        </row>
        <row r="1700">
          <cell r="A1700">
            <v>40782</v>
          </cell>
          <cell r="B1700">
            <v>1.4424999999999999</v>
          </cell>
        </row>
        <row r="1701">
          <cell r="A1701">
            <v>40781</v>
          </cell>
          <cell r="B1701">
            <v>1.4407000000000001</v>
          </cell>
        </row>
        <row r="1702">
          <cell r="A1702">
            <v>40780</v>
          </cell>
          <cell r="B1702">
            <v>1.4424999999999999</v>
          </cell>
        </row>
        <row r="1703">
          <cell r="A1703">
            <v>40779</v>
          </cell>
          <cell r="B1703">
            <v>1.4411</v>
          </cell>
        </row>
        <row r="1704">
          <cell r="A1704">
            <v>40778</v>
          </cell>
          <cell r="B1704">
            <v>1.4382999999999999</v>
          </cell>
        </row>
        <row r="1705">
          <cell r="A1705">
            <v>40777</v>
          </cell>
          <cell r="B1705">
            <v>1.4390000000000001</v>
          </cell>
        </row>
        <row r="1706">
          <cell r="A1706">
            <v>40776</v>
          </cell>
          <cell r="B1706">
            <v>1.4391</v>
          </cell>
        </row>
        <row r="1707">
          <cell r="A1707">
            <v>40775</v>
          </cell>
          <cell r="B1707">
            <v>1.4346000000000001</v>
          </cell>
        </row>
        <row r="1708">
          <cell r="A1708">
            <v>40774</v>
          </cell>
          <cell r="B1708">
            <v>1.4376</v>
          </cell>
        </row>
        <row r="1709">
          <cell r="A1709">
            <v>40773</v>
          </cell>
          <cell r="B1709">
            <v>1.4419999999999999</v>
          </cell>
        </row>
        <row r="1710">
          <cell r="A1710">
            <v>40772</v>
          </cell>
          <cell r="B1710">
            <v>1.4408000000000001</v>
          </cell>
        </row>
        <row r="1711">
          <cell r="A1711">
            <v>40771</v>
          </cell>
          <cell r="B1711">
            <v>1.4345000000000001</v>
          </cell>
        </row>
        <row r="1712">
          <cell r="A1712">
            <v>40770</v>
          </cell>
          <cell r="B1712">
            <v>1.4244000000000001</v>
          </cell>
        </row>
        <row r="1713">
          <cell r="A1713">
            <v>40769</v>
          </cell>
          <cell r="B1713">
            <v>1.4244000000000001</v>
          </cell>
        </row>
        <row r="1714">
          <cell r="A1714">
            <v>40768</v>
          </cell>
          <cell r="B1714">
            <v>1.4224000000000001</v>
          </cell>
        </row>
        <row r="1715">
          <cell r="A1715">
            <v>40767</v>
          </cell>
          <cell r="B1715">
            <v>1.4205000000000001</v>
          </cell>
        </row>
        <row r="1716">
          <cell r="A1716">
            <v>40766</v>
          </cell>
          <cell r="B1716">
            <v>1.4305000000000001</v>
          </cell>
        </row>
        <row r="1717">
          <cell r="A1717">
            <v>40765</v>
          </cell>
          <cell r="B1717">
            <v>1.4231</v>
          </cell>
        </row>
        <row r="1718">
          <cell r="A1718">
            <v>40764</v>
          </cell>
          <cell r="B1718">
            <v>1.4277</v>
          </cell>
        </row>
        <row r="1719">
          <cell r="A1719">
            <v>40763</v>
          </cell>
          <cell r="B1719">
            <v>1.4295</v>
          </cell>
        </row>
        <row r="1720">
          <cell r="A1720">
            <v>40762</v>
          </cell>
          <cell r="B1720">
            <v>1.4278</v>
          </cell>
        </row>
        <row r="1721">
          <cell r="A1721">
            <v>40761</v>
          </cell>
          <cell r="B1721">
            <v>1.4156</v>
          </cell>
        </row>
        <row r="1722">
          <cell r="A1722">
            <v>40760</v>
          </cell>
          <cell r="B1722">
            <v>1.4242999999999999</v>
          </cell>
        </row>
        <row r="1723">
          <cell r="A1723">
            <v>40759</v>
          </cell>
          <cell r="B1723">
            <v>1.4255</v>
          </cell>
        </row>
        <row r="1724">
          <cell r="A1724">
            <v>40758</v>
          </cell>
          <cell r="B1724">
            <v>1.4225000000000001</v>
          </cell>
        </row>
        <row r="1725">
          <cell r="A1725">
            <v>40757</v>
          </cell>
          <cell r="B1725">
            <v>1.4349000000000001</v>
          </cell>
        </row>
        <row r="1726">
          <cell r="A1726">
            <v>40756</v>
          </cell>
          <cell r="B1726">
            <v>1.4391</v>
          </cell>
        </row>
        <row r="1727">
          <cell r="A1727">
            <v>40755</v>
          </cell>
          <cell r="B1727">
            <v>1.4391</v>
          </cell>
        </row>
        <row r="1728">
          <cell r="A1728">
            <v>40754</v>
          </cell>
          <cell r="B1728">
            <v>1.4327000000000001</v>
          </cell>
        </row>
        <row r="1729">
          <cell r="A1729">
            <v>40753</v>
          </cell>
          <cell r="B1729">
            <v>1.4332</v>
          </cell>
        </row>
        <row r="1730">
          <cell r="A1730">
            <v>40752</v>
          </cell>
          <cell r="B1730">
            <v>1.4458</v>
          </cell>
        </row>
        <row r="1731">
          <cell r="A1731">
            <v>40751</v>
          </cell>
          <cell r="B1731">
            <v>1.4463999999999999</v>
          </cell>
        </row>
        <row r="1732">
          <cell r="A1732">
            <v>40750</v>
          </cell>
          <cell r="B1732">
            <v>1.4373</v>
          </cell>
        </row>
        <row r="1733">
          <cell r="A1733">
            <v>40749</v>
          </cell>
          <cell r="B1733">
            <v>1.4357</v>
          </cell>
        </row>
        <row r="1734">
          <cell r="A1734">
            <v>40748</v>
          </cell>
          <cell r="B1734">
            <v>1.4355</v>
          </cell>
        </row>
        <row r="1735">
          <cell r="A1735">
            <v>40747</v>
          </cell>
          <cell r="B1735">
            <v>1.4386000000000001</v>
          </cell>
        </row>
        <row r="1736">
          <cell r="A1736">
            <v>40746</v>
          </cell>
          <cell r="B1736">
            <v>1.4281999999999999</v>
          </cell>
        </row>
        <row r="1737">
          <cell r="A1737">
            <v>40745</v>
          </cell>
          <cell r="B1737">
            <v>1.4185000000000001</v>
          </cell>
        </row>
        <row r="1738">
          <cell r="A1738">
            <v>40744</v>
          </cell>
          <cell r="B1738">
            <v>1.4141999999999999</v>
          </cell>
        </row>
        <row r="1739">
          <cell r="A1739">
            <v>40743</v>
          </cell>
          <cell r="B1739">
            <v>1.4071</v>
          </cell>
        </row>
        <row r="1740">
          <cell r="A1740">
            <v>40742</v>
          </cell>
          <cell r="B1740">
            <v>1.4152</v>
          </cell>
        </row>
        <row r="1741">
          <cell r="A1741">
            <v>40741</v>
          </cell>
          <cell r="B1741">
            <v>1.4155</v>
          </cell>
        </row>
        <row r="1742">
          <cell r="A1742">
            <v>40740</v>
          </cell>
          <cell r="B1742">
            <v>1.4149</v>
          </cell>
        </row>
        <row r="1743">
          <cell r="A1743">
            <v>40739</v>
          </cell>
          <cell r="B1743">
            <v>1.4198</v>
          </cell>
        </row>
        <row r="1744">
          <cell r="A1744">
            <v>40738</v>
          </cell>
          <cell r="B1744">
            <v>1.4057999999999999</v>
          </cell>
        </row>
        <row r="1745">
          <cell r="A1745">
            <v>40737</v>
          </cell>
          <cell r="B1745">
            <v>1.3977999999999999</v>
          </cell>
        </row>
        <row r="1746">
          <cell r="A1746">
            <v>40736</v>
          </cell>
          <cell r="B1746">
            <v>1.4123000000000001</v>
          </cell>
        </row>
        <row r="1747">
          <cell r="A1747">
            <v>40735</v>
          </cell>
          <cell r="B1747">
            <v>1.425</v>
          </cell>
        </row>
        <row r="1748">
          <cell r="A1748">
            <v>40734</v>
          </cell>
          <cell r="B1748">
            <v>1.4253</v>
          </cell>
        </row>
        <row r="1749">
          <cell r="A1749">
            <v>40733</v>
          </cell>
          <cell r="B1749">
            <v>1.4306000000000001</v>
          </cell>
        </row>
        <row r="1750">
          <cell r="A1750">
            <v>40732</v>
          </cell>
          <cell r="B1750">
            <v>1.4321999999999999</v>
          </cell>
        </row>
        <row r="1751">
          <cell r="A1751">
            <v>40731</v>
          </cell>
          <cell r="B1751">
            <v>1.4377</v>
          </cell>
        </row>
        <row r="1752">
          <cell r="A1752">
            <v>40730</v>
          </cell>
          <cell r="B1752">
            <v>1.4480999999999999</v>
          </cell>
        </row>
        <row r="1753">
          <cell r="A1753">
            <v>40729</v>
          </cell>
          <cell r="B1753">
            <v>1.4534</v>
          </cell>
        </row>
        <row r="1754">
          <cell r="A1754">
            <v>40728</v>
          </cell>
          <cell r="B1754">
            <v>1.4520999999999999</v>
          </cell>
        </row>
        <row r="1755">
          <cell r="A1755">
            <v>40727</v>
          </cell>
          <cell r="B1755">
            <v>1.452</v>
          </cell>
        </row>
        <row r="1756">
          <cell r="A1756">
            <v>40726</v>
          </cell>
          <cell r="B1756">
            <v>1.4501999999999999</v>
          </cell>
        </row>
        <row r="1757">
          <cell r="A1757">
            <v>40725</v>
          </cell>
          <cell r="B1757">
            <v>1.4487000000000001</v>
          </cell>
        </row>
        <row r="1758">
          <cell r="A1758">
            <v>40724</v>
          </cell>
          <cell r="B1758">
            <v>1.4390000000000001</v>
          </cell>
        </row>
        <row r="1759">
          <cell r="A1759">
            <v>40723</v>
          </cell>
          <cell r="B1759">
            <v>1.4311</v>
          </cell>
        </row>
        <row r="1760">
          <cell r="A1760">
            <v>40722</v>
          </cell>
          <cell r="B1760">
            <v>1.4193</v>
          </cell>
        </row>
        <row r="1761">
          <cell r="A1761">
            <v>40721</v>
          </cell>
          <cell r="B1761">
            <v>1.4184000000000001</v>
          </cell>
        </row>
        <row r="1762">
          <cell r="A1762">
            <v>40720</v>
          </cell>
          <cell r="B1762">
            <v>1.4182999999999999</v>
          </cell>
        </row>
        <row r="1763">
          <cell r="A1763">
            <v>40719</v>
          </cell>
          <cell r="B1763">
            <v>1.4228000000000001</v>
          </cell>
        </row>
        <row r="1764">
          <cell r="A1764">
            <v>40718</v>
          </cell>
          <cell r="B1764">
            <v>1.4253</v>
          </cell>
        </row>
        <row r="1765">
          <cell r="A1765">
            <v>40717</v>
          </cell>
          <cell r="B1765">
            <v>1.4386000000000001</v>
          </cell>
        </row>
        <row r="1766">
          <cell r="A1766">
            <v>40716</v>
          </cell>
          <cell r="B1766">
            <v>1.4359</v>
          </cell>
        </row>
        <row r="1767">
          <cell r="A1767">
            <v>40715</v>
          </cell>
          <cell r="B1767">
            <v>1.4267000000000001</v>
          </cell>
        </row>
        <row r="1768">
          <cell r="A1768">
            <v>40714</v>
          </cell>
          <cell r="B1768">
            <v>1.43</v>
          </cell>
        </row>
        <row r="1769">
          <cell r="A1769">
            <v>40713</v>
          </cell>
          <cell r="B1769">
            <v>1.4302999999999999</v>
          </cell>
        </row>
        <row r="1770">
          <cell r="A1770">
            <v>40712</v>
          </cell>
          <cell r="B1770">
            <v>1.4232</v>
          </cell>
        </row>
        <row r="1771">
          <cell r="A1771">
            <v>40711</v>
          </cell>
          <cell r="B1771">
            <v>1.4152</v>
          </cell>
        </row>
        <row r="1772">
          <cell r="A1772">
            <v>40710</v>
          </cell>
          <cell r="B1772">
            <v>1.4329000000000001</v>
          </cell>
        </row>
        <row r="1773">
          <cell r="A1773">
            <v>40709</v>
          </cell>
          <cell r="B1773">
            <v>1.444</v>
          </cell>
        </row>
        <row r="1774">
          <cell r="A1774">
            <v>40708</v>
          </cell>
          <cell r="B1774">
            <v>1.4360999999999999</v>
          </cell>
        </row>
        <row r="1775">
          <cell r="A1775">
            <v>40707</v>
          </cell>
          <cell r="B1775">
            <v>1.4339999999999999</v>
          </cell>
        </row>
        <row r="1776">
          <cell r="A1776">
            <v>40706</v>
          </cell>
          <cell r="B1776">
            <v>1.4341999999999999</v>
          </cell>
        </row>
        <row r="1777">
          <cell r="A1777">
            <v>40705</v>
          </cell>
          <cell r="B1777">
            <v>1.4454</v>
          </cell>
        </row>
        <row r="1778">
          <cell r="A1778">
            <v>40704</v>
          </cell>
          <cell r="B1778">
            <v>1.4578</v>
          </cell>
        </row>
        <row r="1779">
          <cell r="A1779">
            <v>40703</v>
          </cell>
          <cell r="B1779">
            <v>1.4638</v>
          </cell>
        </row>
        <row r="1780">
          <cell r="A1780">
            <v>40702</v>
          </cell>
          <cell r="B1780">
            <v>1.4638</v>
          </cell>
        </row>
        <row r="1781">
          <cell r="A1781">
            <v>40701</v>
          </cell>
          <cell r="B1781">
            <v>1.462</v>
          </cell>
        </row>
        <row r="1782">
          <cell r="A1782">
            <v>40700</v>
          </cell>
          <cell r="B1782">
            <v>1.4629000000000001</v>
          </cell>
        </row>
        <row r="1783">
          <cell r="A1783">
            <v>40699</v>
          </cell>
          <cell r="B1783">
            <v>1.4630000000000001</v>
          </cell>
        </row>
        <row r="1784">
          <cell r="A1784">
            <v>40698</v>
          </cell>
          <cell r="B1784">
            <v>1.4523999999999999</v>
          </cell>
        </row>
        <row r="1785">
          <cell r="A1785">
            <v>40697</v>
          </cell>
          <cell r="B1785">
            <v>1.4408000000000001</v>
          </cell>
        </row>
        <row r="1786">
          <cell r="A1786">
            <v>40696</v>
          </cell>
          <cell r="B1786">
            <v>1.4409000000000001</v>
          </cell>
        </row>
        <row r="1787">
          <cell r="A1787">
            <v>40695</v>
          </cell>
          <cell r="B1787">
            <v>1.4377</v>
          </cell>
        </row>
        <row r="1788">
          <cell r="A1788">
            <v>40694</v>
          </cell>
          <cell r="B1788">
            <v>1.4281999999999999</v>
          </cell>
        </row>
        <row r="1789">
          <cell r="A1789">
            <v>40693</v>
          </cell>
          <cell r="B1789">
            <v>1.4313</v>
          </cell>
        </row>
        <row r="1790">
          <cell r="A1790">
            <v>40692</v>
          </cell>
          <cell r="B1790">
            <v>1.4313</v>
          </cell>
        </row>
        <row r="1791">
          <cell r="A1791">
            <v>40691</v>
          </cell>
          <cell r="B1791">
            <v>1.4229000000000001</v>
          </cell>
        </row>
        <row r="1792">
          <cell r="A1792">
            <v>40690</v>
          </cell>
          <cell r="B1792">
            <v>1.4139999999999999</v>
          </cell>
        </row>
        <row r="1793">
          <cell r="A1793">
            <v>40689</v>
          </cell>
          <cell r="B1793">
            <v>1.4069</v>
          </cell>
        </row>
        <row r="1794">
          <cell r="A1794">
            <v>40688</v>
          </cell>
          <cell r="B1794">
            <v>1.4076</v>
          </cell>
        </row>
        <row r="1795">
          <cell r="A1795">
            <v>40687</v>
          </cell>
          <cell r="B1795">
            <v>1.4054</v>
          </cell>
        </row>
        <row r="1796">
          <cell r="A1796">
            <v>40686</v>
          </cell>
          <cell r="B1796">
            <v>1.4149</v>
          </cell>
        </row>
        <row r="1797">
          <cell r="A1797">
            <v>40685</v>
          </cell>
          <cell r="B1797">
            <v>1.4151</v>
          </cell>
        </row>
        <row r="1798">
          <cell r="A1798">
            <v>40684</v>
          </cell>
          <cell r="B1798">
            <v>1.4263999999999999</v>
          </cell>
        </row>
        <row r="1799">
          <cell r="A1799">
            <v>40683</v>
          </cell>
          <cell r="B1799">
            <v>1.4272</v>
          </cell>
        </row>
        <row r="1800">
          <cell r="A1800">
            <v>40682</v>
          </cell>
          <cell r="B1800">
            <v>1.4251</v>
          </cell>
        </row>
        <row r="1801">
          <cell r="A1801">
            <v>40681</v>
          </cell>
          <cell r="B1801">
            <v>1.4173</v>
          </cell>
        </row>
        <row r="1802">
          <cell r="A1802">
            <v>40680</v>
          </cell>
          <cell r="B1802">
            <v>1.4133</v>
          </cell>
        </row>
        <row r="1803">
          <cell r="A1803">
            <v>40679</v>
          </cell>
          <cell r="B1803">
            <v>1.411</v>
          </cell>
        </row>
        <row r="1804">
          <cell r="A1804">
            <v>40678</v>
          </cell>
          <cell r="B1804">
            <v>1.4113</v>
          </cell>
        </row>
        <row r="1805">
          <cell r="A1805">
            <v>40677</v>
          </cell>
          <cell r="B1805">
            <v>1.4215</v>
          </cell>
        </row>
        <row r="1806">
          <cell r="A1806">
            <v>40676</v>
          </cell>
          <cell r="B1806">
            <v>1.4209000000000001</v>
          </cell>
        </row>
        <row r="1807">
          <cell r="A1807">
            <v>40675</v>
          </cell>
          <cell r="B1807">
            <v>1.4343999999999999</v>
          </cell>
        </row>
        <row r="1808">
          <cell r="A1808">
            <v>40674</v>
          </cell>
          <cell r="B1808">
            <v>1.4351</v>
          </cell>
        </row>
        <row r="1809">
          <cell r="A1809">
            <v>40673</v>
          </cell>
          <cell r="B1809">
            <v>1.4367000000000001</v>
          </cell>
        </row>
        <row r="1810">
          <cell r="A1810">
            <v>40672</v>
          </cell>
          <cell r="B1810">
            <v>1.4315</v>
          </cell>
        </row>
        <row r="1811">
          <cell r="A1811">
            <v>40671</v>
          </cell>
          <cell r="B1811">
            <v>1.4309000000000001</v>
          </cell>
        </row>
        <row r="1812">
          <cell r="A1812">
            <v>40670</v>
          </cell>
          <cell r="B1812">
            <v>1.4504999999999999</v>
          </cell>
        </row>
        <row r="1813">
          <cell r="A1813">
            <v>40669</v>
          </cell>
          <cell r="B1813">
            <v>1.4759</v>
          </cell>
        </row>
        <row r="1814">
          <cell r="A1814">
            <v>40668</v>
          </cell>
          <cell r="B1814">
            <v>1.4842</v>
          </cell>
        </row>
        <row r="1815">
          <cell r="A1815">
            <v>40667</v>
          </cell>
          <cell r="B1815">
            <v>1.4813000000000001</v>
          </cell>
        </row>
        <row r="1816">
          <cell r="A1816">
            <v>40666</v>
          </cell>
          <cell r="B1816">
            <v>1.4829000000000001</v>
          </cell>
        </row>
        <row r="1817">
          <cell r="A1817">
            <v>40665</v>
          </cell>
          <cell r="B1817">
            <v>1.4802999999999999</v>
          </cell>
        </row>
        <row r="1818">
          <cell r="A1818">
            <v>40664</v>
          </cell>
          <cell r="B1818">
            <v>1.4802</v>
          </cell>
        </row>
        <row r="1819">
          <cell r="A1819">
            <v>40663</v>
          </cell>
          <cell r="B1819">
            <v>1.4838</v>
          </cell>
        </row>
        <row r="1820">
          <cell r="A1820">
            <v>40662</v>
          </cell>
          <cell r="B1820">
            <v>1.4822</v>
          </cell>
        </row>
        <row r="1821">
          <cell r="A1821">
            <v>40661</v>
          </cell>
          <cell r="B1821">
            <v>1.4684999999999999</v>
          </cell>
        </row>
        <row r="1822">
          <cell r="A1822">
            <v>40660</v>
          </cell>
          <cell r="B1822">
            <v>1.4590000000000001</v>
          </cell>
        </row>
        <row r="1823">
          <cell r="A1823">
            <v>40659</v>
          </cell>
          <cell r="B1823">
            <v>1.4575</v>
          </cell>
        </row>
        <row r="1824">
          <cell r="A1824">
            <v>40658</v>
          </cell>
          <cell r="B1824">
            <v>1.4557</v>
          </cell>
        </row>
        <row r="1825">
          <cell r="A1825">
            <v>40657</v>
          </cell>
          <cell r="B1825">
            <v>1.4557</v>
          </cell>
        </row>
        <row r="1826">
          <cell r="A1826">
            <v>40656</v>
          </cell>
          <cell r="B1826">
            <v>1.4557</v>
          </cell>
        </row>
        <row r="1827">
          <cell r="A1827">
            <v>40655</v>
          </cell>
          <cell r="B1827">
            <v>1.4574</v>
          </cell>
        </row>
        <row r="1828">
          <cell r="A1828">
            <v>40654</v>
          </cell>
          <cell r="B1828">
            <v>1.4447000000000001</v>
          </cell>
        </row>
        <row r="1829">
          <cell r="A1829">
            <v>40653</v>
          </cell>
          <cell r="B1829">
            <v>1.427</v>
          </cell>
        </row>
        <row r="1830">
          <cell r="A1830">
            <v>40652</v>
          </cell>
          <cell r="B1830">
            <v>1.4319999999999999</v>
          </cell>
        </row>
        <row r="1831">
          <cell r="A1831">
            <v>40651</v>
          </cell>
          <cell r="B1831">
            <v>1.4423999999999999</v>
          </cell>
        </row>
        <row r="1832">
          <cell r="A1832">
            <v>40650</v>
          </cell>
          <cell r="B1832">
            <v>1.4424999999999999</v>
          </cell>
        </row>
        <row r="1833">
          <cell r="A1833">
            <v>40649</v>
          </cell>
          <cell r="B1833">
            <v>1.4458</v>
          </cell>
        </row>
        <row r="1834">
          <cell r="A1834">
            <v>40648</v>
          </cell>
          <cell r="B1834">
            <v>1.4456</v>
          </cell>
        </row>
        <row r="1835">
          <cell r="A1835">
            <v>40647</v>
          </cell>
          <cell r="B1835">
            <v>1.4478</v>
          </cell>
        </row>
        <row r="1836">
          <cell r="A1836">
            <v>40646</v>
          </cell>
          <cell r="B1836">
            <v>1.4444999999999999</v>
          </cell>
        </row>
        <row r="1837">
          <cell r="A1837">
            <v>40645</v>
          </cell>
          <cell r="B1837">
            <v>1.4451000000000001</v>
          </cell>
        </row>
        <row r="1838">
          <cell r="A1838">
            <v>40644</v>
          </cell>
          <cell r="B1838">
            <v>1.4462999999999999</v>
          </cell>
        </row>
        <row r="1839">
          <cell r="A1839">
            <v>40643</v>
          </cell>
          <cell r="B1839">
            <v>1.4471000000000001</v>
          </cell>
        </row>
        <row r="1840">
          <cell r="A1840">
            <v>40642</v>
          </cell>
          <cell r="B1840">
            <v>1.4392</v>
          </cell>
        </row>
        <row r="1841">
          <cell r="A1841">
            <v>40641</v>
          </cell>
          <cell r="B1841">
            <v>1.4298999999999999</v>
          </cell>
        </row>
        <row r="1842">
          <cell r="A1842">
            <v>40640</v>
          </cell>
          <cell r="B1842">
            <v>1.4283999999999999</v>
          </cell>
        </row>
        <row r="1843">
          <cell r="A1843">
            <v>40639</v>
          </cell>
          <cell r="B1843">
            <v>1.42</v>
          </cell>
        </row>
        <row r="1844">
          <cell r="A1844">
            <v>40638</v>
          </cell>
          <cell r="B1844">
            <v>1.4224000000000001</v>
          </cell>
        </row>
        <row r="1845">
          <cell r="A1845">
            <v>40637</v>
          </cell>
          <cell r="B1845">
            <v>1.4232</v>
          </cell>
        </row>
        <row r="1846">
          <cell r="A1846">
            <v>40636</v>
          </cell>
          <cell r="B1846">
            <v>1.4232</v>
          </cell>
        </row>
        <row r="1847">
          <cell r="A1847">
            <v>40635</v>
          </cell>
          <cell r="B1847">
            <v>1.4168000000000001</v>
          </cell>
        </row>
        <row r="1848">
          <cell r="A1848">
            <v>40634</v>
          </cell>
          <cell r="B1848">
            <v>1.4169</v>
          </cell>
        </row>
        <row r="1849">
          <cell r="A1849">
            <v>40633</v>
          </cell>
          <cell r="B1849">
            <v>1.4097999999999999</v>
          </cell>
        </row>
        <row r="1850">
          <cell r="A1850">
            <v>40632</v>
          </cell>
          <cell r="B1850">
            <v>1.409</v>
          </cell>
        </row>
        <row r="1851">
          <cell r="A1851">
            <v>40631</v>
          </cell>
          <cell r="B1851">
            <v>1.4064000000000001</v>
          </cell>
        </row>
        <row r="1852">
          <cell r="A1852">
            <v>40630</v>
          </cell>
          <cell r="B1852">
            <v>1.4076</v>
          </cell>
        </row>
        <row r="1853">
          <cell r="A1853">
            <v>40629</v>
          </cell>
          <cell r="B1853">
            <v>1.4083000000000001</v>
          </cell>
        </row>
        <row r="1854">
          <cell r="A1854">
            <v>40628</v>
          </cell>
          <cell r="B1854">
            <v>1.4145000000000001</v>
          </cell>
        </row>
        <row r="1855">
          <cell r="A1855">
            <v>40627</v>
          </cell>
          <cell r="B1855">
            <v>1.4121999999999999</v>
          </cell>
        </row>
        <row r="1856">
          <cell r="A1856">
            <v>40626</v>
          </cell>
          <cell r="B1856">
            <v>1.4157999999999999</v>
          </cell>
        </row>
        <row r="1857">
          <cell r="A1857">
            <v>40625</v>
          </cell>
          <cell r="B1857">
            <v>1.4218</v>
          </cell>
        </row>
        <row r="1858">
          <cell r="A1858">
            <v>40624</v>
          </cell>
          <cell r="B1858">
            <v>1.4180999999999999</v>
          </cell>
        </row>
        <row r="1859">
          <cell r="A1859">
            <v>40623</v>
          </cell>
          <cell r="B1859">
            <v>1.4177999999999999</v>
          </cell>
        </row>
        <row r="1860">
          <cell r="A1860">
            <v>40622</v>
          </cell>
          <cell r="B1860">
            <v>1.4177</v>
          </cell>
        </row>
        <row r="1861">
          <cell r="A1861">
            <v>40621</v>
          </cell>
          <cell r="B1861">
            <v>1.4091</v>
          </cell>
        </row>
        <row r="1862">
          <cell r="A1862">
            <v>40620</v>
          </cell>
          <cell r="B1862">
            <v>1.3968</v>
          </cell>
        </row>
        <row r="1863">
          <cell r="A1863">
            <v>40619</v>
          </cell>
          <cell r="B1863">
            <v>1.3951</v>
          </cell>
        </row>
        <row r="1864">
          <cell r="A1864">
            <v>40618</v>
          </cell>
          <cell r="B1864">
            <v>1.3947000000000001</v>
          </cell>
        </row>
        <row r="1865">
          <cell r="A1865">
            <v>40617</v>
          </cell>
          <cell r="B1865">
            <v>1.3953</v>
          </cell>
        </row>
        <row r="1866">
          <cell r="A1866">
            <v>40616</v>
          </cell>
          <cell r="B1866">
            <v>1.3906000000000001</v>
          </cell>
        </row>
        <row r="1867">
          <cell r="A1867">
            <v>40615</v>
          </cell>
          <cell r="B1867">
            <v>1.3897999999999999</v>
          </cell>
        </row>
        <row r="1868">
          <cell r="A1868">
            <v>40614</v>
          </cell>
          <cell r="B1868">
            <v>1.3819999999999999</v>
          </cell>
        </row>
        <row r="1869">
          <cell r="A1869">
            <v>40613</v>
          </cell>
          <cell r="B1869">
            <v>1.385</v>
          </cell>
        </row>
        <row r="1870">
          <cell r="A1870">
            <v>40612</v>
          </cell>
          <cell r="B1870">
            <v>1.3897999999999999</v>
          </cell>
        </row>
        <row r="1871">
          <cell r="A1871">
            <v>40611</v>
          </cell>
          <cell r="B1871">
            <v>1.3937999999999999</v>
          </cell>
        </row>
        <row r="1872">
          <cell r="A1872">
            <v>40610</v>
          </cell>
          <cell r="B1872">
            <v>1.3989</v>
          </cell>
        </row>
        <row r="1873">
          <cell r="A1873">
            <v>40609</v>
          </cell>
          <cell r="B1873">
            <v>1.3983000000000001</v>
          </cell>
        </row>
        <row r="1874">
          <cell r="A1874">
            <v>40608</v>
          </cell>
          <cell r="B1874">
            <v>1.3984000000000001</v>
          </cell>
        </row>
        <row r="1875">
          <cell r="A1875">
            <v>40607</v>
          </cell>
          <cell r="B1875">
            <v>1.3967000000000001</v>
          </cell>
        </row>
        <row r="1876">
          <cell r="A1876">
            <v>40606</v>
          </cell>
          <cell r="B1876">
            <v>1.3886000000000001</v>
          </cell>
        </row>
        <row r="1877">
          <cell r="A1877">
            <v>40605</v>
          </cell>
          <cell r="B1877">
            <v>1.3805000000000001</v>
          </cell>
        </row>
        <row r="1878">
          <cell r="A1878">
            <v>40604</v>
          </cell>
          <cell r="B1878">
            <v>1.3813</v>
          </cell>
        </row>
        <row r="1879">
          <cell r="A1879">
            <v>40603</v>
          </cell>
          <cell r="B1879">
            <v>1.3784000000000001</v>
          </cell>
        </row>
        <row r="1880">
          <cell r="A1880">
            <v>40602</v>
          </cell>
          <cell r="B1880">
            <v>1.3748</v>
          </cell>
        </row>
        <row r="1881">
          <cell r="A1881">
            <v>40601</v>
          </cell>
          <cell r="B1881">
            <v>1.3748</v>
          </cell>
        </row>
        <row r="1882">
          <cell r="A1882">
            <v>40600</v>
          </cell>
          <cell r="B1882">
            <v>1.3791</v>
          </cell>
        </row>
        <row r="1883">
          <cell r="A1883">
            <v>40599</v>
          </cell>
          <cell r="B1883">
            <v>1.3772</v>
          </cell>
        </row>
        <row r="1884">
          <cell r="A1884">
            <v>40598</v>
          </cell>
          <cell r="B1884">
            <v>1.3713</v>
          </cell>
        </row>
        <row r="1885">
          <cell r="A1885">
            <v>40597</v>
          </cell>
          <cell r="B1885">
            <v>1.3632</v>
          </cell>
        </row>
        <row r="1886">
          <cell r="A1886">
            <v>40596</v>
          </cell>
          <cell r="B1886">
            <v>1.3680000000000001</v>
          </cell>
        </row>
        <row r="1887">
          <cell r="A1887">
            <v>40595</v>
          </cell>
          <cell r="B1887">
            <v>1.3692</v>
          </cell>
        </row>
        <row r="1888">
          <cell r="A1888">
            <v>40594</v>
          </cell>
          <cell r="B1888">
            <v>1.3688</v>
          </cell>
        </row>
        <row r="1889">
          <cell r="A1889">
            <v>40593</v>
          </cell>
          <cell r="B1889">
            <v>1.3615999999999999</v>
          </cell>
        </row>
        <row r="1890">
          <cell r="A1890">
            <v>40592</v>
          </cell>
          <cell r="B1890">
            <v>1.3577999999999999</v>
          </cell>
        </row>
        <row r="1891">
          <cell r="A1891">
            <v>40591</v>
          </cell>
          <cell r="B1891">
            <v>1.3525</v>
          </cell>
        </row>
        <row r="1892">
          <cell r="A1892">
            <v>40590</v>
          </cell>
          <cell r="B1892">
            <v>1.3506</v>
          </cell>
        </row>
        <row r="1893">
          <cell r="A1893">
            <v>40589</v>
          </cell>
          <cell r="B1893">
            <v>1.3498000000000001</v>
          </cell>
        </row>
        <row r="1894">
          <cell r="A1894">
            <v>40588</v>
          </cell>
          <cell r="B1894">
            <v>1.3543000000000001</v>
          </cell>
        </row>
        <row r="1895">
          <cell r="A1895">
            <v>40587</v>
          </cell>
          <cell r="B1895">
            <v>1.3546</v>
          </cell>
        </row>
        <row r="1896">
          <cell r="A1896">
            <v>40586</v>
          </cell>
          <cell r="B1896">
            <v>1.3555999999999999</v>
          </cell>
        </row>
        <row r="1897">
          <cell r="A1897">
            <v>40585</v>
          </cell>
          <cell r="B1897">
            <v>1.3661000000000001</v>
          </cell>
        </row>
        <row r="1898">
          <cell r="A1898">
            <v>40584</v>
          </cell>
          <cell r="B1898">
            <v>1.3658999999999999</v>
          </cell>
        </row>
        <row r="1899">
          <cell r="A1899">
            <v>40583</v>
          </cell>
          <cell r="B1899">
            <v>1.3624000000000001</v>
          </cell>
        </row>
        <row r="1900">
          <cell r="A1900">
            <v>40582</v>
          </cell>
          <cell r="B1900">
            <v>1.3576999999999999</v>
          </cell>
        </row>
        <row r="1901">
          <cell r="A1901">
            <v>40581</v>
          </cell>
          <cell r="B1901">
            <v>1.3573</v>
          </cell>
        </row>
        <row r="1902">
          <cell r="A1902">
            <v>40580</v>
          </cell>
          <cell r="B1902">
            <v>1.3575999999999999</v>
          </cell>
        </row>
        <row r="1903">
          <cell r="A1903">
            <v>40579</v>
          </cell>
          <cell r="B1903">
            <v>1.3613999999999999</v>
          </cell>
        </row>
        <row r="1904">
          <cell r="A1904">
            <v>40578</v>
          </cell>
          <cell r="B1904">
            <v>1.3747</v>
          </cell>
        </row>
        <row r="1905">
          <cell r="A1905">
            <v>40577</v>
          </cell>
          <cell r="B1905">
            <v>1.3819999999999999</v>
          </cell>
        </row>
        <row r="1906">
          <cell r="A1906">
            <v>40576</v>
          </cell>
          <cell r="B1906">
            <v>1.3747</v>
          </cell>
        </row>
        <row r="1907">
          <cell r="A1907">
            <v>40575</v>
          </cell>
          <cell r="B1907">
            <v>1.3642000000000001</v>
          </cell>
        </row>
        <row r="1908">
          <cell r="A1908">
            <v>40574</v>
          </cell>
          <cell r="B1908">
            <v>1.3603000000000001</v>
          </cell>
        </row>
        <row r="1909">
          <cell r="A1909">
            <v>40573</v>
          </cell>
          <cell r="B1909">
            <v>1.3606</v>
          </cell>
        </row>
        <row r="1910">
          <cell r="A1910">
            <v>40572</v>
          </cell>
          <cell r="B1910">
            <v>1.369</v>
          </cell>
        </row>
        <row r="1911">
          <cell r="A1911">
            <v>40571</v>
          </cell>
          <cell r="B1911">
            <v>1.3708</v>
          </cell>
        </row>
        <row r="1912">
          <cell r="A1912">
            <v>40570</v>
          </cell>
          <cell r="B1912">
            <v>1.3685</v>
          </cell>
        </row>
        <row r="1913">
          <cell r="A1913">
            <v>40569</v>
          </cell>
          <cell r="B1913">
            <v>1.3642000000000001</v>
          </cell>
        </row>
        <row r="1914">
          <cell r="A1914">
            <v>40568</v>
          </cell>
          <cell r="B1914">
            <v>1.3607</v>
          </cell>
        </row>
        <row r="1915">
          <cell r="A1915">
            <v>40567</v>
          </cell>
          <cell r="B1915">
            <v>1.361</v>
          </cell>
        </row>
        <row r="1916">
          <cell r="A1916">
            <v>40566</v>
          </cell>
          <cell r="B1916">
            <v>1.3613</v>
          </cell>
        </row>
        <row r="1917">
          <cell r="A1917">
            <v>40565</v>
          </cell>
          <cell r="B1917">
            <v>1.3524</v>
          </cell>
        </row>
        <row r="1918">
          <cell r="A1918">
            <v>40564</v>
          </cell>
          <cell r="B1918">
            <v>1.3460000000000001</v>
          </cell>
        </row>
        <row r="1919">
          <cell r="A1919">
            <v>40563</v>
          </cell>
          <cell r="B1919">
            <v>1.3454999999999999</v>
          </cell>
        </row>
        <row r="1920">
          <cell r="A1920">
            <v>40562</v>
          </cell>
          <cell r="B1920">
            <v>1.3348</v>
          </cell>
        </row>
        <row r="1921">
          <cell r="A1921">
            <v>40561</v>
          </cell>
          <cell r="B1921">
            <v>1.3317000000000001</v>
          </cell>
        </row>
        <row r="1922">
          <cell r="A1922">
            <v>40560</v>
          </cell>
          <cell r="B1922">
            <v>1.3382000000000001</v>
          </cell>
        </row>
        <row r="1923">
          <cell r="A1923">
            <v>40559</v>
          </cell>
          <cell r="B1923">
            <v>1.3381000000000001</v>
          </cell>
        </row>
        <row r="1924">
          <cell r="A1924">
            <v>40558</v>
          </cell>
          <cell r="B1924">
            <v>1.3355999999999999</v>
          </cell>
        </row>
        <row r="1925">
          <cell r="A1925">
            <v>40557</v>
          </cell>
          <cell r="B1925">
            <v>1.3193999999999999</v>
          </cell>
        </row>
        <row r="1926">
          <cell r="A1926">
            <v>40556</v>
          </cell>
          <cell r="B1926">
            <v>1.302</v>
          </cell>
        </row>
        <row r="1927">
          <cell r="A1927">
            <v>40555</v>
          </cell>
          <cell r="B1927">
            <v>1.2948</v>
          </cell>
        </row>
        <row r="1928">
          <cell r="A1928">
            <v>40554</v>
          </cell>
          <cell r="B1928">
            <v>1.2912999999999999</v>
          </cell>
        </row>
        <row r="1929">
          <cell r="A1929">
            <v>40553</v>
          </cell>
          <cell r="B1929">
            <v>1.2901</v>
          </cell>
        </row>
        <row r="1930">
          <cell r="A1930">
            <v>40552</v>
          </cell>
          <cell r="B1930">
            <v>1.2903</v>
          </cell>
        </row>
        <row r="1931">
          <cell r="A1931">
            <v>40551</v>
          </cell>
          <cell r="B1931">
            <v>1.2978000000000001</v>
          </cell>
        </row>
        <row r="1932">
          <cell r="A1932">
            <v>40550</v>
          </cell>
          <cell r="B1932">
            <v>1.3106</v>
          </cell>
        </row>
        <row r="1933">
          <cell r="A1933">
            <v>40549</v>
          </cell>
          <cell r="B1933">
            <v>1.3237000000000001</v>
          </cell>
        </row>
        <row r="1934">
          <cell r="A1934">
            <v>40548</v>
          </cell>
          <cell r="B1934">
            <v>1.3351999999999999</v>
          </cell>
        </row>
        <row r="1935">
          <cell r="A1935">
            <v>40547</v>
          </cell>
          <cell r="B1935">
            <v>1.3325</v>
          </cell>
        </row>
        <row r="1936">
          <cell r="A1936">
            <v>40546</v>
          </cell>
          <cell r="B1936">
            <v>1.3371999999999999</v>
          </cell>
        </row>
        <row r="1937">
          <cell r="A1937">
            <v>40545</v>
          </cell>
          <cell r="B1937">
            <v>1.3375999999999999</v>
          </cell>
        </row>
        <row r="1938">
          <cell r="A1938">
            <v>40544</v>
          </cell>
          <cell r="B1938">
            <v>1.3339000000000001</v>
          </cell>
        </row>
        <row r="1939">
          <cell r="A1939">
            <v>40543</v>
          </cell>
          <cell r="B1939">
            <v>1.3251999999999999</v>
          </cell>
        </row>
        <row r="1940">
          <cell r="A1940">
            <v>40542</v>
          </cell>
          <cell r="B1940">
            <v>1.3141</v>
          </cell>
        </row>
        <row r="1941">
          <cell r="A1941">
            <v>40541</v>
          </cell>
          <cell r="B1941">
            <v>1.3194999999999999</v>
          </cell>
        </row>
        <row r="1942">
          <cell r="A1942">
            <v>40540</v>
          </cell>
          <cell r="B1942">
            <v>1.3134999999999999</v>
          </cell>
        </row>
        <row r="1943">
          <cell r="A1943">
            <v>40539</v>
          </cell>
          <cell r="B1943">
            <v>1.3116000000000001</v>
          </cell>
        </row>
        <row r="1944">
          <cell r="A1944">
            <v>40538</v>
          </cell>
          <cell r="B1944">
            <v>1.3117000000000001</v>
          </cell>
        </row>
        <row r="1945">
          <cell r="A1945">
            <v>40537</v>
          </cell>
          <cell r="B1945">
            <v>1.3120000000000001</v>
          </cell>
        </row>
        <row r="1946">
          <cell r="A1946">
            <v>40536</v>
          </cell>
          <cell r="B1946">
            <v>1.3104</v>
          </cell>
        </row>
        <row r="1947">
          <cell r="A1947">
            <v>40535</v>
          </cell>
          <cell r="B1947">
            <v>1.3116000000000001</v>
          </cell>
        </row>
        <row r="1948">
          <cell r="A1948">
            <v>40534</v>
          </cell>
          <cell r="B1948">
            <v>1.3144</v>
          </cell>
        </row>
        <row r="1949">
          <cell r="A1949">
            <v>40533</v>
          </cell>
          <cell r="B1949">
            <v>1.3148</v>
          </cell>
        </row>
        <row r="1950">
          <cell r="A1950">
            <v>40532</v>
          </cell>
          <cell r="B1950">
            <v>1.3182</v>
          </cell>
        </row>
        <row r="1951">
          <cell r="A1951">
            <v>40531</v>
          </cell>
          <cell r="B1951">
            <v>1.3184</v>
          </cell>
        </row>
        <row r="1952">
          <cell r="A1952">
            <v>40530</v>
          </cell>
          <cell r="B1952">
            <v>1.325</v>
          </cell>
        </row>
        <row r="1953">
          <cell r="A1953">
            <v>40529</v>
          </cell>
          <cell r="B1953">
            <v>1.3224</v>
          </cell>
        </row>
        <row r="1954">
          <cell r="A1954">
            <v>40528</v>
          </cell>
          <cell r="B1954">
            <v>1.3325</v>
          </cell>
        </row>
        <row r="1955">
          <cell r="A1955">
            <v>40527</v>
          </cell>
          <cell r="B1955">
            <v>1.3409</v>
          </cell>
        </row>
        <row r="1956">
          <cell r="A1956">
            <v>40526</v>
          </cell>
          <cell r="B1956">
            <v>1.3261000000000001</v>
          </cell>
        </row>
        <row r="1957">
          <cell r="A1957">
            <v>40525</v>
          </cell>
          <cell r="B1957">
            <v>1.3222</v>
          </cell>
        </row>
        <row r="1958">
          <cell r="A1958">
            <v>40524</v>
          </cell>
          <cell r="B1958">
            <v>1.3222</v>
          </cell>
        </row>
        <row r="1959">
          <cell r="A1959">
            <v>40523</v>
          </cell>
          <cell r="B1959">
            <v>1.3239000000000001</v>
          </cell>
        </row>
        <row r="1960">
          <cell r="A1960">
            <v>40522</v>
          </cell>
          <cell r="B1960">
            <v>1.3254999999999999</v>
          </cell>
        </row>
        <row r="1961">
          <cell r="A1961">
            <v>40521</v>
          </cell>
          <cell r="B1961">
            <v>1.3236000000000001</v>
          </cell>
        </row>
        <row r="1962">
          <cell r="A1962">
            <v>40520</v>
          </cell>
          <cell r="B1962">
            <v>1.3331</v>
          </cell>
        </row>
        <row r="1963">
          <cell r="A1963">
            <v>40519</v>
          </cell>
          <cell r="B1963">
            <v>1.3328</v>
          </cell>
        </row>
        <row r="1964">
          <cell r="A1964">
            <v>40518</v>
          </cell>
          <cell r="B1964">
            <v>1.3411999999999999</v>
          </cell>
        </row>
        <row r="1965">
          <cell r="A1965">
            <v>40517</v>
          </cell>
          <cell r="B1965">
            <v>1.3411999999999999</v>
          </cell>
        </row>
        <row r="1966">
          <cell r="A1966">
            <v>40516</v>
          </cell>
          <cell r="B1966">
            <v>1.3267</v>
          </cell>
        </row>
        <row r="1967">
          <cell r="A1967">
            <v>40515</v>
          </cell>
          <cell r="B1967">
            <v>1.3152999999999999</v>
          </cell>
        </row>
        <row r="1968">
          <cell r="A1968">
            <v>40514</v>
          </cell>
          <cell r="B1968">
            <v>1.3055000000000001</v>
          </cell>
        </row>
        <row r="1969">
          <cell r="A1969">
            <v>40513</v>
          </cell>
          <cell r="B1969">
            <v>1.3063</v>
          </cell>
        </row>
        <row r="1970">
          <cell r="A1970">
            <v>40512</v>
          </cell>
          <cell r="B1970">
            <v>1.3191999999999999</v>
          </cell>
        </row>
        <row r="1971">
          <cell r="A1971">
            <v>40511</v>
          </cell>
          <cell r="B1971">
            <v>1.3243</v>
          </cell>
        </row>
        <row r="1972">
          <cell r="A1972">
            <v>40510</v>
          </cell>
          <cell r="B1972">
            <v>1.3237000000000001</v>
          </cell>
        </row>
        <row r="1973">
          <cell r="A1973">
            <v>40509</v>
          </cell>
          <cell r="B1973">
            <v>1.3280000000000001</v>
          </cell>
        </row>
        <row r="1974">
          <cell r="A1974">
            <v>40508</v>
          </cell>
          <cell r="B1974">
            <v>1.3337000000000001</v>
          </cell>
        </row>
        <row r="1975">
          <cell r="A1975">
            <v>40507</v>
          </cell>
          <cell r="B1975">
            <v>1.337</v>
          </cell>
        </row>
        <row r="1976">
          <cell r="A1976">
            <v>40506</v>
          </cell>
          <cell r="B1976">
            <v>1.3526</v>
          </cell>
        </row>
        <row r="1977">
          <cell r="A1977">
            <v>40505</v>
          </cell>
          <cell r="B1977">
            <v>1.3698999999999999</v>
          </cell>
        </row>
        <row r="1978">
          <cell r="A1978">
            <v>40504</v>
          </cell>
          <cell r="B1978">
            <v>1.3673</v>
          </cell>
        </row>
        <row r="1979">
          <cell r="A1979">
            <v>40503</v>
          </cell>
          <cell r="B1979">
            <v>1.3668</v>
          </cell>
        </row>
        <row r="1980">
          <cell r="A1980">
            <v>40502</v>
          </cell>
          <cell r="B1980">
            <v>1.3661000000000001</v>
          </cell>
        </row>
        <row r="1981">
          <cell r="A1981">
            <v>40501</v>
          </cell>
          <cell r="B1981">
            <v>1.3597999999999999</v>
          </cell>
        </row>
        <row r="1982">
          <cell r="A1982">
            <v>40500</v>
          </cell>
          <cell r="B1982">
            <v>1.3505</v>
          </cell>
        </row>
        <row r="1983">
          <cell r="A1983">
            <v>40499</v>
          </cell>
          <cell r="B1983">
            <v>1.3575999999999999</v>
          </cell>
        </row>
        <row r="1984">
          <cell r="A1984">
            <v>40498</v>
          </cell>
          <cell r="B1984">
            <v>1.3653999999999999</v>
          </cell>
        </row>
        <row r="1985">
          <cell r="A1985">
            <v>40497</v>
          </cell>
          <cell r="B1985">
            <v>1.3685</v>
          </cell>
        </row>
        <row r="1986">
          <cell r="A1986">
            <v>40496</v>
          </cell>
          <cell r="B1986">
            <v>1.3686</v>
          </cell>
        </row>
        <row r="1987">
          <cell r="A1987">
            <v>40495</v>
          </cell>
          <cell r="B1987">
            <v>1.3664000000000001</v>
          </cell>
        </row>
        <row r="1988">
          <cell r="A1988">
            <v>40494</v>
          </cell>
          <cell r="B1988">
            <v>1.3737999999999999</v>
          </cell>
        </row>
        <row r="1989">
          <cell r="A1989">
            <v>40493</v>
          </cell>
          <cell r="B1989">
            <v>1.3765000000000001</v>
          </cell>
        </row>
        <row r="1990">
          <cell r="A1990">
            <v>40492</v>
          </cell>
          <cell r="B1990">
            <v>1.3884000000000001</v>
          </cell>
        </row>
        <row r="1991">
          <cell r="A1991">
            <v>40491</v>
          </cell>
          <cell r="B1991">
            <v>1.3957999999999999</v>
          </cell>
        </row>
        <row r="1992">
          <cell r="A1992">
            <v>40490</v>
          </cell>
          <cell r="B1992">
            <v>1.4026000000000001</v>
          </cell>
        </row>
        <row r="1993">
          <cell r="A1993">
            <v>40489</v>
          </cell>
          <cell r="B1993">
            <v>1.4026000000000001</v>
          </cell>
        </row>
        <row r="1994">
          <cell r="A1994">
            <v>40488</v>
          </cell>
          <cell r="B1994">
            <v>1.4145000000000001</v>
          </cell>
        </row>
        <row r="1995">
          <cell r="A1995">
            <v>40487</v>
          </cell>
          <cell r="B1995">
            <v>1.4179999999999999</v>
          </cell>
        </row>
        <row r="1996">
          <cell r="A1996">
            <v>40486</v>
          </cell>
          <cell r="B1996">
            <v>1.4036999999999999</v>
          </cell>
        </row>
        <row r="1997">
          <cell r="A1997">
            <v>40485</v>
          </cell>
          <cell r="B1997">
            <v>1.3964000000000001</v>
          </cell>
        </row>
        <row r="1998">
          <cell r="A1998">
            <v>40484</v>
          </cell>
          <cell r="B1998">
            <v>1.3944000000000001</v>
          </cell>
        </row>
        <row r="1999">
          <cell r="A1999">
            <v>40483</v>
          </cell>
          <cell r="B1999">
            <v>1.3944000000000001</v>
          </cell>
        </row>
        <row r="2000">
          <cell r="A2000">
            <v>40482</v>
          </cell>
          <cell r="B2000">
            <v>1.3942000000000001</v>
          </cell>
        </row>
        <row r="2001">
          <cell r="A2001">
            <v>40481</v>
          </cell>
          <cell r="B2001">
            <v>1.3892</v>
          </cell>
        </row>
        <row r="2002">
          <cell r="A2002">
            <v>40480</v>
          </cell>
          <cell r="B2002">
            <v>1.3873</v>
          </cell>
        </row>
        <row r="2003">
          <cell r="A2003">
            <v>40479</v>
          </cell>
          <cell r="B2003">
            <v>1.3794</v>
          </cell>
        </row>
        <row r="2004">
          <cell r="A2004">
            <v>40478</v>
          </cell>
          <cell r="B2004">
            <v>1.3906000000000001</v>
          </cell>
        </row>
        <row r="2005">
          <cell r="A2005">
            <v>40477</v>
          </cell>
          <cell r="B2005">
            <v>1.4014</v>
          </cell>
        </row>
        <row r="2006">
          <cell r="A2006">
            <v>40476</v>
          </cell>
          <cell r="B2006">
            <v>1.3953</v>
          </cell>
        </row>
        <row r="2007">
          <cell r="A2007">
            <v>40475</v>
          </cell>
          <cell r="B2007">
            <v>1.3951</v>
          </cell>
        </row>
        <row r="2008">
          <cell r="A2008">
            <v>40474</v>
          </cell>
          <cell r="B2008">
            <v>1.3927</v>
          </cell>
        </row>
        <row r="2009">
          <cell r="A2009">
            <v>40473</v>
          </cell>
          <cell r="B2009">
            <v>1.3968</v>
          </cell>
        </row>
        <row r="2010">
          <cell r="A2010">
            <v>40472</v>
          </cell>
          <cell r="B2010">
            <v>1.3872</v>
          </cell>
        </row>
        <row r="2011">
          <cell r="A2011">
            <v>40471</v>
          </cell>
          <cell r="B2011">
            <v>1.3846000000000001</v>
          </cell>
        </row>
        <row r="2012">
          <cell r="A2012">
            <v>40470</v>
          </cell>
          <cell r="B2012">
            <v>1.3924000000000001</v>
          </cell>
        </row>
        <row r="2013">
          <cell r="A2013">
            <v>40469</v>
          </cell>
          <cell r="B2013">
            <v>1.3974</v>
          </cell>
        </row>
        <row r="2014">
          <cell r="A2014">
            <v>40468</v>
          </cell>
          <cell r="B2014">
            <v>1.3972</v>
          </cell>
        </row>
        <row r="2015">
          <cell r="A2015">
            <v>40467</v>
          </cell>
          <cell r="B2015">
            <v>1.4040999999999999</v>
          </cell>
        </row>
        <row r="2016">
          <cell r="A2016">
            <v>40466</v>
          </cell>
          <cell r="B2016">
            <v>1.4074</v>
          </cell>
        </row>
        <row r="2017">
          <cell r="A2017">
            <v>40465</v>
          </cell>
          <cell r="B2017">
            <v>1.3963000000000001</v>
          </cell>
        </row>
        <row r="2018">
          <cell r="A2018">
            <v>40464</v>
          </cell>
          <cell r="B2018">
            <v>1.3848</v>
          </cell>
        </row>
        <row r="2019">
          <cell r="A2019">
            <v>40463</v>
          </cell>
          <cell r="B2019">
            <v>1.3923000000000001</v>
          </cell>
        </row>
        <row r="2020">
          <cell r="A2020">
            <v>40462</v>
          </cell>
          <cell r="B2020">
            <v>1.3936999999999999</v>
          </cell>
        </row>
        <row r="2021">
          <cell r="A2021">
            <v>40461</v>
          </cell>
          <cell r="B2021">
            <v>1.3933</v>
          </cell>
        </row>
        <row r="2022">
          <cell r="A2022">
            <v>40460</v>
          </cell>
          <cell r="B2022">
            <v>1.3916999999999999</v>
          </cell>
        </row>
        <row r="2023">
          <cell r="A2023">
            <v>40459</v>
          </cell>
          <cell r="B2023">
            <v>1.3940999999999999</v>
          </cell>
        </row>
        <row r="2024">
          <cell r="A2024">
            <v>40458</v>
          </cell>
          <cell r="B2024">
            <v>1.3877999999999999</v>
          </cell>
        </row>
        <row r="2025">
          <cell r="A2025">
            <v>40457</v>
          </cell>
          <cell r="B2025">
            <v>1.3781000000000001</v>
          </cell>
        </row>
        <row r="2026">
          <cell r="A2026">
            <v>40456</v>
          </cell>
          <cell r="B2026">
            <v>1.3707</v>
          </cell>
        </row>
        <row r="2027">
          <cell r="A2027">
            <v>40455</v>
          </cell>
          <cell r="B2027">
            <v>1.3787</v>
          </cell>
        </row>
        <row r="2028">
          <cell r="A2028">
            <v>40454</v>
          </cell>
          <cell r="B2028">
            <v>1.3786</v>
          </cell>
        </row>
        <row r="2029">
          <cell r="A2029">
            <v>40453</v>
          </cell>
          <cell r="B2029">
            <v>1.3725000000000001</v>
          </cell>
        </row>
        <row r="2030">
          <cell r="A2030">
            <v>40452</v>
          </cell>
          <cell r="B2030">
            <v>1.3623000000000001</v>
          </cell>
        </row>
        <row r="2031">
          <cell r="A2031">
            <v>40451</v>
          </cell>
          <cell r="B2031">
            <v>1.361</v>
          </cell>
        </row>
        <row r="2032">
          <cell r="A2032">
            <v>40450</v>
          </cell>
          <cell r="B2032">
            <v>1.3498000000000001</v>
          </cell>
        </row>
        <row r="2033">
          <cell r="A2033">
            <v>40449</v>
          </cell>
          <cell r="B2033">
            <v>1.3468</v>
          </cell>
        </row>
        <row r="2034">
          <cell r="A2034">
            <v>40448</v>
          </cell>
          <cell r="B2034">
            <v>1.3486</v>
          </cell>
        </row>
        <row r="2035">
          <cell r="A2035">
            <v>40447</v>
          </cell>
          <cell r="B2035">
            <v>1.3487</v>
          </cell>
        </row>
        <row r="2036">
          <cell r="A2036">
            <v>40446</v>
          </cell>
          <cell r="B2036">
            <v>1.3419000000000001</v>
          </cell>
        </row>
        <row r="2037">
          <cell r="A2037">
            <v>40445</v>
          </cell>
          <cell r="B2037">
            <v>1.335</v>
          </cell>
        </row>
        <row r="2038">
          <cell r="A2038">
            <v>40444</v>
          </cell>
          <cell r="B2038">
            <v>1.3358000000000001</v>
          </cell>
        </row>
        <row r="2039">
          <cell r="A2039">
            <v>40443</v>
          </cell>
          <cell r="B2039">
            <v>1.3137000000000001</v>
          </cell>
        </row>
        <row r="2040">
          <cell r="A2040">
            <v>40442</v>
          </cell>
          <cell r="B2040">
            <v>1.3076000000000001</v>
          </cell>
        </row>
        <row r="2041">
          <cell r="A2041">
            <v>40441</v>
          </cell>
          <cell r="B2041">
            <v>1.3046</v>
          </cell>
        </row>
        <row r="2042">
          <cell r="A2042">
            <v>40440</v>
          </cell>
          <cell r="B2042">
            <v>1.3046</v>
          </cell>
        </row>
        <row r="2043">
          <cell r="A2043">
            <v>40439</v>
          </cell>
          <cell r="B2043">
            <v>1.3084</v>
          </cell>
        </row>
        <row r="2044">
          <cell r="A2044">
            <v>40438</v>
          </cell>
          <cell r="B2044">
            <v>1.3057000000000001</v>
          </cell>
        </row>
        <row r="2045">
          <cell r="A2045">
            <v>40437</v>
          </cell>
          <cell r="B2045">
            <v>1.2990999999999999</v>
          </cell>
        </row>
        <row r="2046">
          <cell r="A2046">
            <v>40436</v>
          </cell>
          <cell r="B2046">
            <v>1.2919</v>
          </cell>
        </row>
        <row r="2047">
          <cell r="A2047">
            <v>40435</v>
          </cell>
          <cell r="B2047">
            <v>1.2833000000000001</v>
          </cell>
        </row>
        <row r="2048">
          <cell r="A2048">
            <v>40434</v>
          </cell>
          <cell r="B2048">
            <v>1.268</v>
          </cell>
        </row>
        <row r="2049">
          <cell r="A2049">
            <v>40433</v>
          </cell>
          <cell r="B2049">
            <v>1.2677</v>
          </cell>
        </row>
        <row r="2050">
          <cell r="A2050">
            <v>40432</v>
          </cell>
          <cell r="B2050">
            <v>1.2709999999999999</v>
          </cell>
        </row>
        <row r="2051">
          <cell r="A2051">
            <v>40431</v>
          </cell>
          <cell r="B2051">
            <v>1.2708999999999999</v>
          </cell>
        </row>
        <row r="2052">
          <cell r="A2052">
            <v>40430</v>
          </cell>
          <cell r="B2052">
            <v>1.2714000000000001</v>
          </cell>
        </row>
        <row r="2053">
          <cell r="A2053">
            <v>40429</v>
          </cell>
          <cell r="B2053">
            <v>1.2747999999999999</v>
          </cell>
        </row>
        <row r="2054">
          <cell r="A2054">
            <v>40428</v>
          </cell>
          <cell r="B2054">
            <v>1.2884</v>
          </cell>
        </row>
        <row r="2055">
          <cell r="A2055">
            <v>40427</v>
          </cell>
          <cell r="B2055">
            <v>1.2889999999999999</v>
          </cell>
        </row>
        <row r="2056">
          <cell r="A2056">
            <v>40426</v>
          </cell>
          <cell r="B2056">
            <v>1.2890999999999999</v>
          </cell>
        </row>
        <row r="2057">
          <cell r="A2057">
            <v>40425</v>
          </cell>
          <cell r="B2057">
            <v>1.2851999999999999</v>
          </cell>
        </row>
        <row r="2058">
          <cell r="A2058">
            <v>40424</v>
          </cell>
          <cell r="B2058">
            <v>1.2813000000000001</v>
          </cell>
        </row>
        <row r="2059">
          <cell r="A2059">
            <v>40423</v>
          </cell>
          <cell r="B2059">
            <v>1.2778</v>
          </cell>
        </row>
        <row r="2060">
          <cell r="A2060">
            <v>40422</v>
          </cell>
          <cell r="B2060">
            <v>1.268</v>
          </cell>
        </row>
        <row r="2061">
          <cell r="A2061">
            <v>40421</v>
          </cell>
          <cell r="B2061">
            <v>1.27</v>
          </cell>
        </row>
        <row r="2062">
          <cell r="A2062">
            <v>40420</v>
          </cell>
          <cell r="B2062">
            <v>1.2758</v>
          </cell>
        </row>
        <row r="2063">
          <cell r="A2063">
            <v>40419</v>
          </cell>
          <cell r="B2063">
            <v>1.2758</v>
          </cell>
        </row>
        <row r="2064">
          <cell r="A2064">
            <v>40418</v>
          </cell>
          <cell r="B2064">
            <v>1.2725</v>
          </cell>
        </row>
        <row r="2065">
          <cell r="A2065">
            <v>40417</v>
          </cell>
          <cell r="B2065">
            <v>1.2708999999999999</v>
          </cell>
        </row>
        <row r="2066">
          <cell r="A2066">
            <v>40416</v>
          </cell>
          <cell r="B2066">
            <v>1.2652000000000001</v>
          </cell>
        </row>
        <row r="2067">
          <cell r="A2067">
            <v>40415</v>
          </cell>
          <cell r="B2067">
            <v>1.2645999999999999</v>
          </cell>
        </row>
        <row r="2068">
          <cell r="A2068">
            <v>40414</v>
          </cell>
          <cell r="B2068">
            <v>1.2690999999999999</v>
          </cell>
        </row>
        <row r="2069">
          <cell r="A2069">
            <v>40413</v>
          </cell>
          <cell r="B2069">
            <v>1.2705</v>
          </cell>
        </row>
        <row r="2070">
          <cell r="A2070">
            <v>40412</v>
          </cell>
          <cell r="B2070">
            <v>1.2706</v>
          </cell>
        </row>
        <row r="2071">
          <cell r="A2071">
            <v>40411</v>
          </cell>
          <cell r="B2071">
            <v>1.2734000000000001</v>
          </cell>
        </row>
        <row r="2072">
          <cell r="A2072">
            <v>40410</v>
          </cell>
          <cell r="B2072">
            <v>1.2827</v>
          </cell>
        </row>
        <row r="2073">
          <cell r="A2073">
            <v>40409</v>
          </cell>
          <cell r="B2073">
            <v>1.2866</v>
          </cell>
        </row>
        <row r="2074">
          <cell r="A2074">
            <v>40408</v>
          </cell>
          <cell r="B2074">
            <v>1.2870999999999999</v>
          </cell>
        </row>
        <row r="2075">
          <cell r="A2075">
            <v>40407</v>
          </cell>
          <cell r="B2075">
            <v>1.2817000000000001</v>
          </cell>
        </row>
        <row r="2076">
          <cell r="A2076">
            <v>40406</v>
          </cell>
          <cell r="B2076">
            <v>1.2749999999999999</v>
          </cell>
        </row>
        <row r="2077">
          <cell r="A2077">
            <v>40405</v>
          </cell>
          <cell r="B2077">
            <v>1.2748999999999999</v>
          </cell>
        </row>
        <row r="2078">
          <cell r="A2078">
            <v>40404</v>
          </cell>
          <cell r="B2078">
            <v>1.2810999999999999</v>
          </cell>
        </row>
        <row r="2079">
          <cell r="A2079">
            <v>40403</v>
          </cell>
          <cell r="B2079">
            <v>1.2850999999999999</v>
          </cell>
        </row>
        <row r="2080">
          <cell r="A2080">
            <v>40402</v>
          </cell>
          <cell r="B2080">
            <v>1.298</v>
          </cell>
        </row>
        <row r="2081">
          <cell r="A2081">
            <v>40401</v>
          </cell>
          <cell r="B2081">
            <v>1.3145</v>
          </cell>
        </row>
        <row r="2082">
          <cell r="A2082">
            <v>40400</v>
          </cell>
          <cell r="B2082">
            <v>1.3253999999999999</v>
          </cell>
        </row>
        <row r="2083">
          <cell r="A2083">
            <v>40399</v>
          </cell>
          <cell r="B2083">
            <v>1.3275999999999999</v>
          </cell>
        </row>
        <row r="2084">
          <cell r="A2084">
            <v>40398</v>
          </cell>
          <cell r="B2084">
            <v>1.3274999999999999</v>
          </cell>
        </row>
        <row r="2085">
          <cell r="A2085">
            <v>40397</v>
          </cell>
          <cell r="B2085">
            <v>1.3230999999999999</v>
          </cell>
        </row>
        <row r="2086">
          <cell r="A2086">
            <v>40396</v>
          </cell>
          <cell r="B2086">
            <v>1.3170999999999999</v>
          </cell>
        </row>
        <row r="2087">
          <cell r="A2087">
            <v>40395</v>
          </cell>
          <cell r="B2087">
            <v>1.3187</v>
          </cell>
        </row>
        <row r="2088">
          <cell r="A2088">
            <v>40394</v>
          </cell>
          <cell r="B2088">
            <v>1.3213999999999999</v>
          </cell>
        </row>
        <row r="2089">
          <cell r="A2089">
            <v>40393</v>
          </cell>
          <cell r="B2089">
            <v>1.3117000000000001</v>
          </cell>
        </row>
        <row r="2090">
          <cell r="A2090">
            <v>40392</v>
          </cell>
          <cell r="B2090">
            <v>1.3047</v>
          </cell>
        </row>
        <row r="2091">
          <cell r="A2091">
            <v>40391</v>
          </cell>
          <cell r="B2091">
            <v>1.3046</v>
          </cell>
        </row>
        <row r="2092">
          <cell r="A2092">
            <v>40390</v>
          </cell>
          <cell r="B2092">
            <v>1.3041</v>
          </cell>
        </row>
        <row r="2093">
          <cell r="A2093">
            <v>40389</v>
          </cell>
          <cell r="B2093">
            <v>1.3063</v>
          </cell>
        </row>
        <row r="2094">
          <cell r="A2094">
            <v>40388</v>
          </cell>
          <cell r="B2094">
            <v>1.3</v>
          </cell>
        </row>
        <row r="2095">
          <cell r="A2095">
            <v>40387</v>
          </cell>
          <cell r="B2095">
            <v>1.2996000000000001</v>
          </cell>
        </row>
        <row r="2096">
          <cell r="A2096">
            <v>40386</v>
          </cell>
          <cell r="B2096">
            <v>1.2946</v>
          </cell>
        </row>
        <row r="2097">
          <cell r="A2097">
            <v>40385</v>
          </cell>
          <cell r="B2097">
            <v>1.2903</v>
          </cell>
        </row>
        <row r="2098">
          <cell r="A2098">
            <v>40384</v>
          </cell>
          <cell r="B2098">
            <v>1.2906</v>
          </cell>
        </row>
        <row r="2099">
          <cell r="A2099">
            <v>40383</v>
          </cell>
          <cell r="B2099">
            <v>1.2887999999999999</v>
          </cell>
        </row>
        <row r="2100">
          <cell r="A2100">
            <v>40382</v>
          </cell>
          <cell r="B2100">
            <v>1.2850999999999999</v>
          </cell>
        </row>
        <row r="2101">
          <cell r="A2101">
            <v>40381</v>
          </cell>
          <cell r="B2101">
            <v>1.2826</v>
          </cell>
        </row>
        <row r="2102">
          <cell r="A2102">
            <v>40380</v>
          </cell>
          <cell r="B2102">
            <v>1.2921</v>
          </cell>
        </row>
        <row r="2103">
          <cell r="A2103">
            <v>40379</v>
          </cell>
          <cell r="B2103">
            <v>1.2946</v>
          </cell>
        </row>
        <row r="2104">
          <cell r="A2104">
            <v>40378</v>
          </cell>
          <cell r="B2104">
            <v>1.2923</v>
          </cell>
        </row>
        <row r="2105">
          <cell r="A2105">
            <v>40377</v>
          </cell>
          <cell r="B2105">
            <v>1.2925</v>
          </cell>
        </row>
        <row r="2106">
          <cell r="A2106">
            <v>40376</v>
          </cell>
          <cell r="B2106">
            <v>1.2941</v>
          </cell>
        </row>
        <row r="2107">
          <cell r="A2107">
            <v>40375</v>
          </cell>
          <cell r="B2107">
            <v>1.2830999999999999</v>
          </cell>
        </row>
        <row r="2108">
          <cell r="A2108">
            <v>40374</v>
          </cell>
          <cell r="B2108">
            <v>1.2723</v>
          </cell>
        </row>
        <row r="2109">
          <cell r="A2109">
            <v>40373</v>
          </cell>
          <cell r="B2109">
            <v>1.2627999999999999</v>
          </cell>
        </row>
        <row r="2110">
          <cell r="A2110">
            <v>40372</v>
          </cell>
          <cell r="B2110">
            <v>1.2581</v>
          </cell>
        </row>
        <row r="2111">
          <cell r="A2111">
            <v>40371</v>
          </cell>
          <cell r="B2111">
            <v>1.2634000000000001</v>
          </cell>
        </row>
        <row r="2112">
          <cell r="A2112">
            <v>40370</v>
          </cell>
          <cell r="B2112">
            <v>1.2635000000000001</v>
          </cell>
        </row>
        <row r="2113">
          <cell r="A2113">
            <v>40369</v>
          </cell>
          <cell r="B2113">
            <v>1.2659</v>
          </cell>
        </row>
        <row r="2114">
          <cell r="A2114">
            <v>40368</v>
          </cell>
          <cell r="B2114">
            <v>1.2664</v>
          </cell>
        </row>
        <row r="2115">
          <cell r="A2115">
            <v>40367</v>
          </cell>
          <cell r="B2115">
            <v>1.26</v>
          </cell>
        </row>
        <row r="2116">
          <cell r="A2116">
            <v>40366</v>
          </cell>
          <cell r="B2116">
            <v>1.2596000000000001</v>
          </cell>
        </row>
        <row r="2117">
          <cell r="A2117">
            <v>40365</v>
          </cell>
          <cell r="B2117">
            <v>1.2533000000000001</v>
          </cell>
        </row>
        <row r="2118">
          <cell r="A2118">
            <v>40364</v>
          </cell>
          <cell r="B2118">
            <v>1.256</v>
          </cell>
        </row>
        <row r="2119">
          <cell r="A2119">
            <v>40363</v>
          </cell>
          <cell r="B2119">
            <v>1.2561</v>
          </cell>
        </row>
        <row r="2120">
          <cell r="A2120">
            <v>40362</v>
          </cell>
          <cell r="B2120">
            <v>1.2536</v>
          </cell>
        </row>
        <row r="2121">
          <cell r="A2121">
            <v>40361</v>
          </cell>
          <cell r="B2121">
            <v>1.236</v>
          </cell>
        </row>
        <row r="2122">
          <cell r="A2122">
            <v>40360</v>
          </cell>
          <cell r="B2122">
            <v>1.2249000000000001</v>
          </cell>
        </row>
        <row r="2123">
          <cell r="A2123">
            <v>40359</v>
          </cell>
          <cell r="B2123">
            <v>1.2205999999999999</v>
          </cell>
        </row>
        <row r="2124">
          <cell r="A2124">
            <v>40358</v>
          </cell>
          <cell r="B2124">
            <v>1.2332000000000001</v>
          </cell>
        </row>
        <row r="2125">
          <cell r="A2125">
            <v>40357</v>
          </cell>
          <cell r="B2125">
            <v>1.2364999999999999</v>
          </cell>
        </row>
        <row r="2126">
          <cell r="A2126">
            <v>40356</v>
          </cell>
          <cell r="B2126">
            <v>1.2363999999999999</v>
          </cell>
        </row>
        <row r="2127">
          <cell r="A2127">
            <v>40355</v>
          </cell>
          <cell r="B2127">
            <v>1.2323999999999999</v>
          </cell>
        </row>
        <row r="2128">
          <cell r="A2128">
            <v>40354</v>
          </cell>
          <cell r="B2128">
            <v>1.2317</v>
          </cell>
        </row>
        <row r="2129">
          <cell r="A2129">
            <v>40353</v>
          </cell>
          <cell r="B2129">
            <v>1.2272000000000001</v>
          </cell>
        </row>
        <row r="2130">
          <cell r="A2130">
            <v>40352</v>
          </cell>
          <cell r="B2130">
            <v>1.2290000000000001</v>
          </cell>
        </row>
        <row r="2131">
          <cell r="A2131">
            <v>40351</v>
          </cell>
          <cell r="B2131">
            <v>1.2384999999999999</v>
          </cell>
        </row>
        <row r="2132">
          <cell r="A2132">
            <v>40350</v>
          </cell>
          <cell r="B2132">
            <v>1.2387999999999999</v>
          </cell>
        </row>
        <row r="2133">
          <cell r="A2133">
            <v>40349</v>
          </cell>
          <cell r="B2133">
            <v>1.2370000000000001</v>
          </cell>
        </row>
        <row r="2134">
          <cell r="A2134">
            <v>40348</v>
          </cell>
          <cell r="B2134">
            <v>1.2377</v>
          </cell>
        </row>
        <row r="2135">
          <cell r="A2135">
            <v>40347</v>
          </cell>
          <cell r="B2135">
            <v>1.2344999999999999</v>
          </cell>
        </row>
        <row r="2136">
          <cell r="A2136">
            <v>40346</v>
          </cell>
          <cell r="B2136">
            <v>1.2305999999999999</v>
          </cell>
        </row>
        <row r="2137">
          <cell r="A2137">
            <v>40345</v>
          </cell>
          <cell r="B2137">
            <v>1.2266999999999999</v>
          </cell>
        </row>
        <row r="2138">
          <cell r="A2138">
            <v>40344</v>
          </cell>
          <cell r="B2138">
            <v>1.2228000000000001</v>
          </cell>
        </row>
        <row r="2139">
          <cell r="A2139">
            <v>40343</v>
          </cell>
          <cell r="B2139">
            <v>1.2108000000000001</v>
          </cell>
        </row>
        <row r="2140">
          <cell r="A2140">
            <v>40342</v>
          </cell>
          <cell r="B2140">
            <v>1.2107000000000001</v>
          </cell>
        </row>
        <row r="2141">
          <cell r="A2141">
            <v>40341</v>
          </cell>
          <cell r="B2141">
            <v>1.2099</v>
          </cell>
        </row>
        <row r="2142">
          <cell r="A2142">
            <v>40340</v>
          </cell>
          <cell r="B2142">
            <v>1.2073</v>
          </cell>
        </row>
        <row r="2143">
          <cell r="A2143">
            <v>40339</v>
          </cell>
          <cell r="B2143">
            <v>1.1989000000000001</v>
          </cell>
        </row>
        <row r="2144">
          <cell r="A2144">
            <v>40338</v>
          </cell>
          <cell r="B2144">
            <v>1.1946000000000001</v>
          </cell>
        </row>
        <row r="2145">
          <cell r="A2145">
            <v>40337</v>
          </cell>
          <cell r="B2145">
            <v>1.1941999999999999</v>
          </cell>
        </row>
        <row r="2146">
          <cell r="A2146">
            <v>40336</v>
          </cell>
          <cell r="B2146">
            <v>1.196</v>
          </cell>
        </row>
        <row r="2147">
          <cell r="A2147">
            <v>40335</v>
          </cell>
          <cell r="B2147">
            <v>1.1962999999999999</v>
          </cell>
        </row>
        <row r="2148">
          <cell r="A2148">
            <v>40334</v>
          </cell>
          <cell r="B2148">
            <v>1.2085999999999999</v>
          </cell>
        </row>
        <row r="2149">
          <cell r="A2149">
            <v>40333</v>
          </cell>
          <cell r="B2149">
            <v>1.2238</v>
          </cell>
        </row>
        <row r="2150">
          <cell r="A2150">
            <v>40332</v>
          </cell>
          <cell r="B2150">
            <v>1.2221</v>
          </cell>
        </row>
        <row r="2151">
          <cell r="A2151">
            <v>40331</v>
          </cell>
          <cell r="B2151">
            <v>1.2225999999999999</v>
          </cell>
        </row>
        <row r="2152">
          <cell r="A2152">
            <v>40330</v>
          </cell>
          <cell r="B2152">
            <v>1.23</v>
          </cell>
        </row>
        <row r="2153">
          <cell r="A2153">
            <v>40329</v>
          </cell>
          <cell r="B2153">
            <v>1.2265999999999999</v>
          </cell>
        </row>
        <row r="2154">
          <cell r="A2154">
            <v>40328</v>
          </cell>
          <cell r="B2154">
            <v>1.2267999999999999</v>
          </cell>
        </row>
        <row r="2155">
          <cell r="A2155">
            <v>40327</v>
          </cell>
          <cell r="B2155">
            <v>1.2342</v>
          </cell>
        </row>
        <row r="2156">
          <cell r="A2156">
            <v>40326</v>
          </cell>
          <cell r="B2156">
            <v>1.2299</v>
          </cell>
        </row>
        <row r="2157">
          <cell r="A2157">
            <v>40325</v>
          </cell>
          <cell r="B2157">
            <v>1.2262999999999999</v>
          </cell>
        </row>
        <row r="2158">
          <cell r="A2158">
            <v>40324</v>
          </cell>
          <cell r="B2158">
            <v>1.2259</v>
          </cell>
        </row>
        <row r="2159">
          <cell r="A2159">
            <v>40323</v>
          </cell>
          <cell r="B2159">
            <v>1.2419</v>
          </cell>
        </row>
        <row r="2160">
          <cell r="A2160">
            <v>40322</v>
          </cell>
          <cell r="B2160">
            <v>1.2572000000000001</v>
          </cell>
        </row>
        <row r="2161">
          <cell r="A2161">
            <v>40321</v>
          </cell>
          <cell r="B2161">
            <v>1.2567999999999999</v>
          </cell>
        </row>
        <row r="2162">
          <cell r="A2162">
            <v>40320</v>
          </cell>
          <cell r="B2162">
            <v>1.2555000000000001</v>
          </cell>
        </row>
        <row r="2163">
          <cell r="A2163">
            <v>40319</v>
          </cell>
          <cell r="B2163">
            <v>1.2394000000000001</v>
          </cell>
        </row>
        <row r="2164">
          <cell r="A2164">
            <v>40318</v>
          </cell>
          <cell r="B2164">
            <v>1.2266999999999999</v>
          </cell>
        </row>
        <row r="2165">
          <cell r="A2165">
            <v>40317</v>
          </cell>
          <cell r="B2165">
            <v>1.2352000000000001</v>
          </cell>
        </row>
        <row r="2166">
          <cell r="A2166">
            <v>40316</v>
          </cell>
          <cell r="B2166">
            <v>1.2327999999999999</v>
          </cell>
        </row>
        <row r="2167">
          <cell r="A2167">
            <v>40315</v>
          </cell>
          <cell r="B2167">
            <v>1.2349000000000001</v>
          </cell>
        </row>
        <row r="2168">
          <cell r="A2168">
            <v>40314</v>
          </cell>
          <cell r="B2168">
            <v>1.2354000000000001</v>
          </cell>
        </row>
        <row r="2169">
          <cell r="A2169">
            <v>40313</v>
          </cell>
          <cell r="B2169">
            <v>1.2459</v>
          </cell>
        </row>
        <row r="2170">
          <cell r="A2170">
            <v>40312</v>
          </cell>
          <cell r="B2170">
            <v>1.2595000000000001</v>
          </cell>
        </row>
        <row r="2171">
          <cell r="A2171">
            <v>40311</v>
          </cell>
          <cell r="B2171">
            <v>1.2655000000000001</v>
          </cell>
        </row>
        <row r="2172">
          <cell r="A2172">
            <v>40310</v>
          </cell>
          <cell r="B2172">
            <v>1.2708999999999999</v>
          </cell>
        </row>
        <row r="2173">
          <cell r="A2173">
            <v>40309</v>
          </cell>
          <cell r="B2173">
            <v>1.2908999999999999</v>
          </cell>
        </row>
        <row r="2174">
          <cell r="A2174">
            <v>40308</v>
          </cell>
          <cell r="B2174">
            <v>1.2769999999999999</v>
          </cell>
        </row>
        <row r="2175">
          <cell r="A2175">
            <v>40307</v>
          </cell>
          <cell r="B2175">
            <v>1.2751999999999999</v>
          </cell>
        </row>
        <row r="2176">
          <cell r="A2176">
            <v>40306</v>
          </cell>
          <cell r="B2176">
            <v>1.2714000000000001</v>
          </cell>
        </row>
        <row r="2177">
          <cell r="A2177">
            <v>40305</v>
          </cell>
          <cell r="B2177">
            <v>1.2733000000000001</v>
          </cell>
        </row>
        <row r="2178">
          <cell r="A2178">
            <v>40304</v>
          </cell>
          <cell r="B2178">
            <v>1.2903</v>
          </cell>
        </row>
        <row r="2179">
          <cell r="A2179">
            <v>40303</v>
          </cell>
          <cell r="B2179">
            <v>1.3090999999999999</v>
          </cell>
        </row>
        <row r="2180">
          <cell r="A2180">
            <v>40302</v>
          </cell>
          <cell r="B2180">
            <v>1.3216000000000001</v>
          </cell>
        </row>
        <row r="2181">
          <cell r="A2181">
            <v>40301</v>
          </cell>
          <cell r="B2181">
            <v>1.3292999999999999</v>
          </cell>
        </row>
        <row r="2182">
          <cell r="A2182">
            <v>40300</v>
          </cell>
          <cell r="B2182">
            <v>1.3285</v>
          </cell>
        </row>
        <row r="2183">
          <cell r="A2183">
            <v>40299</v>
          </cell>
          <cell r="B2183">
            <v>1.3294999999999999</v>
          </cell>
        </row>
        <row r="2184">
          <cell r="A2184">
            <v>40298</v>
          </cell>
          <cell r="B2184">
            <v>1.3236000000000001</v>
          </cell>
        </row>
        <row r="2185">
          <cell r="A2185">
            <v>40297</v>
          </cell>
          <cell r="B2185">
            <v>1.319</v>
          </cell>
        </row>
        <row r="2186">
          <cell r="A2186">
            <v>40296</v>
          </cell>
          <cell r="B2186">
            <v>1.3298000000000001</v>
          </cell>
        </row>
        <row r="2187">
          <cell r="A2187">
            <v>40295</v>
          </cell>
          <cell r="B2187">
            <v>1.3340000000000001</v>
          </cell>
        </row>
        <row r="2188">
          <cell r="A2188">
            <v>40294</v>
          </cell>
          <cell r="B2188">
            <v>1.3381000000000001</v>
          </cell>
        </row>
        <row r="2189">
          <cell r="A2189">
            <v>40293</v>
          </cell>
          <cell r="B2189">
            <v>1.3382000000000001</v>
          </cell>
        </row>
        <row r="2190">
          <cell r="A2190">
            <v>40292</v>
          </cell>
          <cell r="B2190">
            <v>1.3312999999999999</v>
          </cell>
        </row>
        <row r="2191">
          <cell r="A2191">
            <v>40291</v>
          </cell>
          <cell r="B2191">
            <v>1.3342000000000001</v>
          </cell>
        </row>
        <row r="2192">
          <cell r="A2192">
            <v>40290</v>
          </cell>
          <cell r="B2192">
            <v>1.3405</v>
          </cell>
        </row>
        <row r="2193">
          <cell r="A2193">
            <v>40289</v>
          </cell>
          <cell r="B2193">
            <v>1.3466</v>
          </cell>
        </row>
        <row r="2194">
          <cell r="A2194">
            <v>40288</v>
          </cell>
          <cell r="B2194">
            <v>1.3454999999999999</v>
          </cell>
        </row>
        <row r="2195">
          <cell r="A2195">
            <v>40287</v>
          </cell>
          <cell r="B2195">
            <v>1.349</v>
          </cell>
        </row>
        <row r="2196">
          <cell r="A2196">
            <v>40286</v>
          </cell>
          <cell r="B2196">
            <v>1.3495999999999999</v>
          </cell>
        </row>
        <row r="2197">
          <cell r="A2197">
            <v>40285</v>
          </cell>
          <cell r="B2197">
            <v>1.3521000000000001</v>
          </cell>
        </row>
        <row r="2198">
          <cell r="A2198">
            <v>40284</v>
          </cell>
          <cell r="B2198">
            <v>1.3573999999999999</v>
          </cell>
        </row>
        <row r="2199">
          <cell r="A2199">
            <v>40283</v>
          </cell>
          <cell r="B2199">
            <v>1.3641000000000001</v>
          </cell>
        </row>
        <row r="2200">
          <cell r="A2200">
            <v>40282</v>
          </cell>
          <cell r="B2200">
            <v>1.3586</v>
          </cell>
        </row>
        <row r="2201">
          <cell r="A2201">
            <v>40281</v>
          </cell>
          <cell r="B2201">
            <v>1.3605</v>
          </cell>
        </row>
        <row r="2202">
          <cell r="A2202">
            <v>40280</v>
          </cell>
          <cell r="B2202">
            <v>1.3496999999999999</v>
          </cell>
        </row>
        <row r="2203">
          <cell r="A2203">
            <v>40279</v>
          </cell>
          <cell r="B2203">
            <v>1.3494999999999999</v>
          </cell>
        </row>
        <row r="2204">
          <cell r="A2204">
            <v>40278</v>
          </cell>
          <cell r="B2204">
            <v>1.3419000000000001</v>
          </cell>
        </row>
        <row r="2205">
          <cell r="A2205">
            <v>40277</v>
          </cell>
          <cell r="B2205">
            <v>1.3327</v>
          </cell>
        </row>
        <row r="2206">
          <cell r="A2206">
            <v>40276</v>
          </cell>
          <cell r="B2206">
            <v>1.3364</v>
          </cell>
        </row>
        <row r="2207">
          <cell r="A2207">
            <v>40275</v>
          </cell>
          <cell r="B2207">
            <v>1.3398000000000001</v>
          </cell>
        </row>
        <row r="2208">
          <cell r="A2208">
            <v>40274</v>
          </cell>
          <cell r="B2208">
            <v>1.3488</v>
          </cell>
        </row>
        <row r="2209">
          <cell r="A2209">
            <v>40273</v>
          </cell>
          <cell r="B2209">
            <v>1.3492999999999999</v>
          </cell>
        </row>
        <row r="2210">
          <cell r="A2210">
            <v>40272</v>
          </cell>
          <cell r="B2210">
            <v>1.3492999999999999</v>
          </cell>
        </row>
        <row r="2211">
          <cell r="A2211">
            <v>40271</v>
          </cell>
          <cell r="B2211">
            <v>1.3540000000000001</v>
          </cell>
        </row>
        <row r="2212">
          <cell r="A2212">
            <v>40270</v>
          </cell>
          <cell r="B2212">
            <v>1.3528</v>
          </cell>
        </row>
        <row r="2213">
          <cell r="A2213">
            <v>40269</v>
          </cell>
          <cell r="B2213">
            <v>1.3485</v>
          </cell>
        </row>
        <row r="2214">
          <cell r="A2214">
            <v>40268</v>
          </cell>
          <cell r="B2214">
            <v>1.3452999999999999</v>
          </cell>
        </row>
        <row r="2215">
          <cell r="A2215">
            <v>40267</v>
          </cell>
          <cell r="B2215">
            <v>1.3465</v>
          </cell>
        </row>
        <row r="2216">
          <cell r="A2216">
            <v>40266</v>
          </cell>
          <cell r="B2216">
            <v>1.3413999999999999</v>
          </cell>
        </row>
        <row r="2217">
          <cell r="A2217">
            <v>40265</v>
          </cell>
          <cell r="B2217">
            <v>1.3387</v>
          </cell>
        </row>
        <row r="2218">
          <cell r="A2218">
            <v>40264</v>
          </cell>
          <cell r="B2218">
            <v>1.3380000000000001</v>
          </cell>
        </row>
        <row r="2219">
          <cell r="A2219">
            <v>40263</v>
          </cell>
          <cell r="B2219">
            <v>1.3324</v>
          </cell>
        </row>
        <row r="2220">
          <cell r="A2220">
            <v>40262</v>
          </cell>
          <cell r="B2220">
            <v>1.3363</v>
          </cell>
        </row>
        <row r="2221">
          <cell r="A2221">
            <v>40261</v>
          </cell>
          <cell r="B2221">
            <v>1.3513999999999999</v>
          </cell>
        </row>
        <row r="2222">
          <cell r="A2222">
            <v>40260</v>
          </cell>
          <cell r="B2222">
            <v>1.3525</v>
          </cell>
        </row>
        <row r="2223">
          <cell r="A2223">
            <v>40259</v>
          </cell>
          <cell r="B2223">
            <v>1.3525</v>
          </cell>
        </row>
        <row r="2224">
          <cell r="A2224">
            <v>40258</v>
          </cell>
          <cell r="B2224">
            <v>1.3531</v>
          </cell>
        </row>
        <row r="2225">
          <cell r="A2225">
            <v>40257</v>
          </cell>
          <cell r="B2225">
            <v>1.3559000000000001</v>
          </cell>
        </row>
        <row r="2226">
          <cell r="A2226">
            <v>40256</v>
          </cell>
          <cell r="B2226">
            <v>1.365</v>
          </cell>
        </row>
        <row r="2227">
          <cell r="A2227">
            <v>40255</v>
          </cell>
          <cell r="B2227">
            <v>1.3764000000000001</v>
          </cell>
        </row>
        <row r="2228">
          <cell r="A2228">
            <v>40254</v>
          </cell>
          <cell r="B2228">
            <v>1.3722000000000001</v>
          </cell>
        </row>
        <row r="2229">
          <cell r="A2229">
            <v>40253</v>
          </cell>
          <cell r="B2229">
            <v>1.37</v>
          </cell>
        </row>
        <row r="2230">
          <cell r="A2230">
            <v>40252</v>
          </cell>
          <cell r="B2230">
            <v>1.3765000000000001</v>
          </cell>
        </row>
        <row r="2231">
          <cell r="A2231">
            <v>40251</v>
          </cell>
          <cell r="B2231">
            <v>1.3764000000000001</v>
          </cell>
        </row>
        <row r="2232">
          <cell r="A2232">
            <v>40250</v>
          </cell>
          <cell r="B2232">
            <v>1.3744000000000001</v>
          </cell>
        </row>
        <row r="2233">
          <cell r="A2233">
            <v>40249</v>
          </cell>
          <cell r="B2233">
            <v>1.3656999999999999</v>
          </cell>
        </row>
        <row r="2234">
          <cell r="A2234">
            <v>40248</v>
          </cell>
          <cell r="B2234">
            <v>1.3614999999999999</v>
          </cell>
        </row>
        <row r="2235">
          <cell r="A2235">
            <v>40247</v>
          </cell>
          <cell r="B2235">
            <v>1.3587</v>
          </cell>
        </row>
        <row r="2236">
          <cell r="A2236">
            <v>40246</v>
          </cell>
          <cell r="B2236">
            <v>1.3653</v>
          </cell>
        </row>
        <row r="2237">
          <cell r="A2237">
            <v>40245</v>
          </cell>
          <cell r="B2237">
            <v>1.3621000000000001</v>
          </cell>
        </row>
        <row r="2238">
          <cell r="A2238">
            <v>40244</v>
          </cell>
          <cell r="B2238">
            <v>1.3620000000000001</v>
          </cell>
        </row>
        <row r="2239">
          <cell r="A2239">
            <v>40243</v>
          </cell>
          <cell r="B2239">
            <v>1.3593999999999999</v>
          </cell>
        </row>
        <row r="2240">
          <cell r="A2240">
            <v>40242</v>
          </cell>
          <cell r="B2240">
            <v>1.363</v>
          </cell>
        </row>
        <row r="2241">
          <cell r="A2241">
            <v>40241</v>
          </cell>
          <cell r="B2241">
            <v>1.3662000000000001</v>
          </cell>
        </row>
        <row r="2242">
          <cell r="A2242">
            <v>40240</v>
          </cell>
          <cell r="B2242">
            <v>1.3552</v>
          </cell>
        </row>
        <row r="2243">
          <cell r="A2243">
            <v>40239</v>
          </cell>
          <cell r="B2243">
            <v>1.3564000000000001</v>
          </cell>
        </row>
        <row r="2244">
          <cell r="A2244">
            <v>40238</v>
          </cell>
          <cell r="B2244">
            <v>1.3627</v>
          </cell>
        </row>
        <row r="2245">
          <cell r="A2245">
            <v>40237</v>
          </cell>
          <cell r="B2245">
            <v>1.3624000000000001</v>
          </cell>
        </row>
        <row r="2246">
          <cell r="A2246">
            <v>40236</v>
          </cell>
          <cell r="B2246">
            <v>1.3599000000000001</v>
          </cell>
        </row>
        <row r="2247">
          <cell r="A2247">
            <v>40235</v>
          </cell>
          <cell r="B2247">
            <v>1.3499000000000001</v>
          </cell>
        </row>
        <row r="2248">
          <cell r="A2248">
            <v>40234</v>
          </cell>
          <cell r="B2248">
            <v>1.3546</v>
          </cell>
        </row>
        <row r="2249">
          <cell r="A2249">
            <v>40233</v>
          </cell>
          <cell r="B2249">
            <v>1.3576999999999999</v>
          </cell>
        </row>
        <row r="2250">
          <cell r="A2250">
            <v>40232</v>
          </cell>
          <cell r="B2250">
            <v>1.3607</v>
          </cell>
        </row>
        <row r="2251">
          <cell r="A2251">
            <v>40231</v>
          </cell>
          <cell r="B2251">
            <v>1.361</v>
          </cell>
        </row>
        <row r="2252">
          <cell r="A2252">
            <v>40230</v>
          </cell>
          <cell r="B2252">
            <v>1.3607</v>
          </cell>
        </row>
        <row r="2253">
          <cell r="A2253">
            <v>40229</v>
          </cell>
          <cell r="B2253">
            <v>1.3522000000000001</v>
          </cell>
        </row>
        <row r="2254">
          <cell r="A2254">
            <v>40228</v>
          </cell>
          <cell r="B2254">
            <v>1.3583000000000001</v>
          </cell>
        </row>
        <row r="2255">
          <cell r="A2255">
            <v>40227</v>
          </cell>
          <cell r="B2255">
            <v>1.3694999999999999</v>
          </cell>
        </row>
        <row r="2256">
          <cell r="A2256">
            <v>40226</v>
          </cell>
          <cell r="B2256">
            <v>1.369</v>
          </cell>
        </row>
        <row r="2257">
          <cell r="A2257">
            <v>40225</v>
          </cell>
          <cell r="B2257">
            <v>1.3603000000000001</v>
          </cell>
        </row>
        <row r="2258">
          <cell r="A2258">
            <v>40224</v>
          </cell>
          <cell r="B2258">
            <v>1.3626</v>
          </cell>
        </row>
        <row r="2259">
          <cell r="A2259">
            <v>40223</v>
          </cell>
          <cell r="B2259">
            <v>1.3628</v>
          </cell>
        </row>
        <row r="2260">
          <cell r="A2260">
            <v>40222</v>
          </cell>
          <cell r="B2260">
            <v>1.3633</v>
          </cell>
        </row>
        <row r="2261">
          <cell r="A2261">
            <v>40221</v>
          </cell>
          <cell r="B2261">
            <v>1.373</v>
          </cell>
        </row>
        <row r="2262">
          <cell r="A2262">
            <v>40220</v>
          </cell>
          <cell r="B2262">
            <v>1.3759999999999999</v>
          </cell>
        </row>
        <row r="2263">
          <cell r="A2263">
            <v>40219</v>
          </cell>
          <cell r="B2263">
            <v>1.3716999999999999</v>
          </cell>
        </row>
        <row r="2264">
          <cell r="A2264">
            <v>40218</v>
          </cell>
          <cell r="B2264">
            <v>1.3666</v>
          </cell>
        </row>
        <row r="2265">
          <cell r="A2265">
            <v>40217</v>
          </cell>
          <cell r="B2265">
            <v>1.3677999999999999</v>
          </cell>
        </row>
        <row r="2266">
          <cell r="A2266">
            <v>40216</v>
          </cell>
          <cell r="B2266">
            <v>1.3673999999999999</v>
          </cell>
        </row>
        <row r="2267">
          <cell r="A2267">
            <v>40215</v>
          </cell>
          <cell r="B2267">
            <v>1.3688</v>
          </cell>
        </row>
        <row r="2268">
          <cell r="A2268">
            <v>40214</v>
          </cell>
          <cell r="B2268">
            <v>1.3842000000000001</v>
          </cell>
        </row>
        <row r="2269">
          <cell r="A2269">
            <v>40213</v>
          </cell>
          <cell r="B2269">
            <v>1.3957999999999999</v>
          </cell>
        </row>
        <row r="2270">
          <cell r="A2270">
            <v>40212</v>
          </cell>
          <cell r="B2270">
            <v>1.3935</v>
          </cell>
        </row>
        <row r="2271">
          <cell r="A2271">
            <v>40211</v>
          </cell>
          <cell r="B2271">
            <v>1.3892</v>
          </cell>
        </row>
        <row r="2272">
          <cell r="A2272">
            <v>40210</v>
          </cell>
          <cell r="B2272">
            <v>1.3857999999999999</v>
          </cell>
        </row>
        <row r="2273">
          <cell r="A2273">
            <v>40209</v>
          </cell>
          <cell r="B2273">
            <v>1.3857999999999999</v>
          </cell>
        </row>
        <row r="2274">
          <cell r="A2274">
            <v>40208</v>
          </cell>
          <cell r="B2274">
            <v>1.3935</v>
          </cell>
        </row>
        <row r="2275">
          <cell r="A2275">
            <v>40207</v>
          </cell>
          <cell r="B2275">
            <v>1.4001999999999999</v>
          </cell>
        </row>
        <row r="2276">
          <cell r="A2276">
            <v>40206</v>
          </cell>
          <cell r="B2276">
            <v>1.4059999999999999</v>
          </cell>
        </row>
        <row r="2277">
          <cell r="A2277">
            <v>40205</v>
          </cell>
          <cell r="B2277">
            <v>1.4105000000000001</v>
          </cell>
        </row>
        <row r="2278">
          <cell r="A2278">
            <v>40204</v>
          </cell>
          <cell r="B2278">
            <v>1.4155</v>
          </cell>
        </row>
        <row r="2279">
          <cell r="A2279">
            <v>40203</v>
          </cell>
          <cell r="B2279">
            <v>1.4139999999999999</v>
          </cell>
        </row>
        <row r="2280">
          <cell r="A2280">
            <v>40202</v>
          </cell>
          <cell r="B2280">
            <v>1.4131</v>
          </cell>
        </row>
        <row r="2281">
          <cell r="A2281">
            <v>40201</v>
          </cell>
          <cell r="B2281">
            <v>1.4127000000000001</v>
          </cell>
        </row>
        <row r="2282">
          <cell r="A2282">
            <v>40200</v>
          </cell>
          <cell r="B2282">
            <v>1.409</v>
          </cell>
        </row>
        <row r="2283">
          <cell r="A2283">
            <v>40199</v>
          </cell>
          <cell r="B2283">
            <v>1.4182999999999999</v>
          </cell>
        </row>
        <row r="2284">
          <cell r="A2284">
            <v>40198</v>
          </cell>
          <cell r="B2284">
            <v>1.4347000000000001</v>
          </cell>
        </row>
        <row r="2285">
          <cell r="A2285">
            <v>40197</v>
          </cell>
          <cell r="B2285">
            <v>1.4373</v>
          </cell>
        </row>
        <row r="2286">
          <cell r="A2286">
            <v>40196</v>
          </cell>
          <cell r="B2286">
            <v>1.4378</v>
          </cell>
        </row>
        <row r="2287">
          <cell r="A2287">
            <v>40195</v>
          </cell>
          <cell r="B2287">
            <v>1.4380999999999999</v>
          </cell>
        </row>
        <row r="2288">
          <cell r="A2288">
            <v>40194</v>
          </cell>
          <cell r="B2288">
            <v>1.4415</v>
          </cell>
        </row>
        <row r="2289">
          <cell r="A2289">
            <v>40193</v>
          </cell>
          <cell r="B2289">
            <v>1.4512</v>
          </cell>
        </row>
        <row r="2290">
          <cell r="A2290">
            <v>40192</v>
          </cell>
          <cell r="B2290">
            <v>1.4501999999999999</v>
          </cell>
        </row>
        <row r="2291">
          <cell r="A2291">
            <v>40191</v>
          </cell>
          <cell r="B2291">
            <v>1.4496</v>
          </cell>
        </row>
        <row r="2292">
          <cell r="A2292">
            <v>40190</v>
          </cell>
          <cell r="B2292">
            <v>1.4502999999999999</v>
          </cell>
        </row>
        <row r="2293">
          <cell r="A2293">
            <v>40189</v>
          </cell>
          <cell r="B2293">
            <v>1.4407000000000001</v>
          </cell>
        </row>
        <row r="2294">
          <cell r="A2294">
            <v>40188</v>
          </cell>
          <cell r="B2294">
            <v>1.4404999999999999</v>
          </cell>
        </row>
        <row r="2295">
          <cell r="A2295">
            <v>40187</v>
          </cell>
          <cell r="B2295">
            <v>1.4333</v>
          </cell>
        </row>
        <row r="2296">
          <cell r="A2296">
            <v>40186</v>
          </cell>
          <cell r="B2296">
            <v>1.4365000000000001</v>
          </cell>
        </row>
        <row r="2297">
          <cell r="A2297">
            <v>40185</v>
          </cell>
          <cell r="B2297">
            <v>1.4365000000000001</v>
          </cell>
        </row>
        <row r="2298">
          <cell r="A2298">
            <v>40184</v>
          </cell>
          <cell r="B2298">
            <v>1.4416</v>
          </cell>
        </row>
        <row r="2299">
          <cell r="A2299">
            <v>40183</v>
          </cell>
          <cell r="B2299">
            <v>1.4353</v>
          </cell>
        </row>
        <row r="2300">
          <cell r="A2300">
            <v>40182</v>
          </cell>
          <cell r="B2300">
            <v>1.4307000000000001</v>
          </cell>
        </row>
        <row r="2301">
          <cell r="A2301">
            <v>40181</v>
          </cell>
          <cell r="B2301">
            <v>1.4388000000000001</v>
          </cell>
        </row>
        <row r="2302">
          <cell r="A2302">
            <v>40180</v>
          </cell>
          <cell r="B2302">
            <v>1.4307000000000001</v>
          </cell>
        </row>
        <row r="2303">
          <cell r="A2303">
            <v>40179</v>
          </cell>
          <cell r="B2303">
            <v>1.4366000000000001</v>
          </cell>
        </row>
        <row r="2304">
          <cell r="A2304">
            <v>40178</v>
          </cell>
          <cell r="B2304">
            <v>1.4332</v>
          </cell>
        </row>
        <row r="2305">
          <cell r="A2305">
            <v>40177</v>
          </cell>
          <cell r="B2305">
            <v>1.4388000000000001</v>
          </cell>
        </row>
        <row r="2306">
          <cell r="A2306">
            <v>40176</v>
          </cell>
          <cell r="B2306">
            <v>1.4388000000000001</v>
          </cell>
        </row>
        <row r="2307">
          <cell r="A2307">
            <v>40175</v>
          </cell>
          <cell r="B2307">
            <v>1.4382999999999999</v>
          </cell>
        </row>
        <row r="2308">
          <cell r="A2308">
            <v>40174</v>
          </cell>
          <cell r="B2308">
            <v>1.4397</v>
          </cell>
        </row>
        <row r="2309">
          <cell r="A2309">
            <v>40173</v>
          </cell>
          <cell r="B2309">
            <v>1.4379</v>
          </cell>
        </row>
        <row r="2310">
          <cell r="A2310">
            <v>40172</v>
          </cell>
          <cell r="B2310">
            <v>1.4359999999999999</v>
          </cell>
        </row>
        <row r="2311">
          <cell r="A2311">
            <v>40171</v>
          </cell>
          <cell r="B2311">
            <v>1.4278</v>
          </cell>
        </row>
        <row r="2312">
          <cell r="A2312">
            <v>40170</v>
          </cell>
          <cell r="B2312">
            <v>1.4285000000000001</v>
          </cell>
        </row>
        <row r="2313">
          <cell r="A2313">
            <v>40169</v>
          </cell>
          <cell r="B2313">
            <v>1.4326000000000001</v>
          </cell>
        </row>
        <row r="2314">
          <cell r="A2314">
            <v>40168</v>
          </cell>
          <cell r="B2314">
            <v>1.4331</v>
          </cell>
        </row>
        <row r="2315">
          <cell r="A2315">
            <v>40167</v>
          </cell>
          <cell r="B2315">
            <v>1.4333</v>
          </cell>
        </row>
        <row r="2316">
          <cell r="A2316">
            <v>40166</v>
          </cell>
          <cell r="B2316">
            <v>1.4351</v>
          </cell>
        </row>
        <row r="2317">
          <cell r="A2317">
            <v>40165</v>
          </cell>
          <cell r="B2317">
            <v>1.4404999999999999</v>
          </cell>
        </row>
        <row r="2318">
          <cell r="A2318">
            <v>40164</v>
          </cell>
          <cell r="B2318">
            <v>1.4545999999999999</v>
          </cell>
        </row>
        <row r="2319">
          <cell r="A2319">
            <v>40163</v>
          </cell>
          <cell r="B2319">
            <v>1.4589000000000001</v>
          </cell>
        </row>
        <row r="2320">
          <cell r="A2320">
            <v>40162</v>
          </cell>
          <cell r="B2320">
            <v>1.4644999999999999</v>
          </cell>
        </row>
        <row r="2321">
          <cell r="A2321">
            <v>40161</v>
          </cell>
          <cell r="B2321">
            <v>1.4613</v>
          </cell>
        </row>
        <row r="2322">
          <cell r="A2322">
            <v>40160</v>
          </cell>
          <cell r="B2322">
            <v>1.4612000000000001</v>
          </cell>
        </row>
        <row r="2323">
          <cell r="A2323">
            <v>40159</v>
          </cell>
          <cell r="B2323">
            <v>1.4703999999999999</v>
          </cell>
        </row>
        <row r="2324">
          <cell r="A2324">
            <v>40158</v>
          </cell>
          <cell r="B2324">
            <v>1.4725999999999999</v>
          </cell>
        </row>
        <row r="2325">
          <cell r="A2325">
            <v>40157</v>
          </cell>
          <cell r="B2325">
            <v>1.4722</v>
          </cell>
        </row>
        <row r="2326">
          <cell r="A2326">
            <v>40156</v>
          </cell>
          <cell r="B2326">
            <v>1.4797</v>
          </cell>
        </row>
        <row r="2327">
          <cell r="A2327">
            <v>40155</v>
          </cell>
          <cell r="B2327">
            <v>1.4843999999999999</v>
          </cell>
        </row>
        <row r="2328">
          <cell r="A2328">
            <v>40154</v>
          </cell>
          <cell r="B2328">
            <v>1.4852000000000001</v>
          </cell>
        </row>
        <row r="2329">
          <cell r="A2329">
            <v>40153</v>
          </cell>
          <cell r="B2329">
            <v>1.4851000000000001</v>
          </cell>
        </row>
        <row r="2330">
          <cell r="A2330">
            <v>40152</v>
          </cell>
          <cell r="B2330">
            <v>1.5007999999999999</v>
          </cell>
        </row>
        <row r="2331">
          <cell r="A2331">
            <v>40151</v>
          </cell>
          <cell r="B2331">
            <v>1.5089999999999999</v>
          </cell>
        </row>
        <row r="2332">
          <cell r="A2332">
            <v>40150</v>
          </cell>
          <cell r="B2332">
            <v>1.5079</v>
          </cell>
        </row>
        <row r="2333">
          <cell r="A2333">
            <v>40149</v>
          </cell>
          <cell r="B2333">
            <v>1.5049999999999999</v>
          </cell>
        </row>
        <row r="2334">
          <cell r="A2334">
            <v>40148</v>
          </cell>
          <cell r="B2334">
            <v>1.5026999999999999</v>
          </cell>
        </row>
        <row r="2335">
          <cell r="A2335">
            <v>40147</v>
          </cell>
          <cell r="B2335">
            <v>1.4986999999999999</v>
          </cell>
        </row>
        <row r="2336">
          <cell r="A2336">
            <v>40146</v>
          </cell>
          <cell r="B2336">
            <v>1.4984</v>
          </cell>
        </row>
        <row r="2337">
          <cell r="A2337">
            <v>40145</v>
          </cell>
          <cell r="B2337">
            <v>1.4938</v>
          </cell>
        </row>
        <row r="2338">
          <cell r="A2338">
            <v>40144</v>
          </cell>
          <cell r="B2338">
            <v>1.5075000000000001</v>
          </cell>
        </row>
        <row r="2339">
          <cell r="A2339">
            <v>40143</v>
          </cell>
          <cell r="B2339">
            <v>1.5027999999999999</v>
          </cell>
        </row>
        <row r="2340">
          <cell r="A2340">
            <v>40142</v>
          </cell>
          <cell r="B2340">
            <v>1.4948999999999999</v>
          </cell>
        </row>
        <row r="2341">
          <cell r="A2341">
            <v>40141</v>
          </cell>
          <cell r="B2341">
            <v>1.4944</v>
          </cell>
        </row>
        <row r="2342">
          <cell r="A2342">
            <v>40140</v>
          </cell>
          <cell r="B2342">
            <v>1.4859</v>
          </cell>
        </row>
        <row r="2343">
          <cell r="A2343">
            <v>40139</v>
          </cell>
          <cell r="B2343">
            <v>1.4858</v>
          </cell>
        </row>
        <row r="2344">
          <cell r="A2344">
            <v>40138</v>
          </cell>
          <cell r="B2344">
            <v>1.4883</v>
          </cell>
        </row>
        <row r="2345">
          <cell r="A2345">
            <v>40137</v>
          </cell>
          <cell r="B2345">
            <v>1.4904999999999999</v>
          </cell>
        </row>
        <row r="2346">
          <cell r="A2346">
            <v>40136</v>
          </cell>
          <cell r="B2346">
            <v>1.4918</v>
          </cell>
        </row>
        <row r="2347">
          <cell r="A2347">
            <v>40135</v>
          </cell>
          <cell r="B2347">
            <v>1.4918</v>
          </cell>
        </row>
        <row r="2348">
          <cell r="A2348">
            <v>40134</v>
          </cell>
          <cell r="B2348">
            <v>1.4961</v>
          </cell>
        </row>
        <row r="2349">
          <cell r="A2349">
            <v>40133</v>
          </cell>
          <cell r="B2349">
            <v>1.4901</v>
          </cell>
        </row>
        <row r="2350">
          <cell r="A2350">
            <v>40132</v>
          </cell>
          <cell r="B2350">
            <v>1.4898</v>
          </cell>
        </row>
        <row r="2351">
          <cell r="A2351">
            <v>40131</v>
          </cell>
          <cell r="B2351">
            <v>1.4874000000000001</v>
          </cell>
        </row>
        <row r="2352">
          <cell r="A2352">
            <v>40130</v>
          </cell>
          <cell r="B2352">
            <v>1.4945999999999999</v>
          </cell>
        </row>
        <row r="2353">
          <cell r="A2353">
            <v>40129</v>
          </cell>
          <cell r="B2353">
            <v>1.4998</v>
          </cell>
        </row>
        <row r="2354">
          <cell r="A2354">
            <v>40128</v>
          </cell>
          <cell r="B2354">
            <v>1.4982</v>
          </cell>
        </row>
        <row r="2355">
          <cell r="A2355">
            <v>40127</v>
          </cell>
          <cell r="B2355">
            <v>1.4952000000000001</v>
          </cell>
        </row>
        <row r="2356">
          <cell r="A2356">
            <v>40126</v>
          </cell>
          <cell r="B2356">
            <v>1.4846999999999999</v>
          </cell>
        </row>
        <row r="2357">
          <cell r="A2357">
            <v>40125</v>
          </cell>
          <cell r="B2357">
            <v>1.4843</v>
          </cell>
        </row>
        <row r="2358">
          <cell r="A2358">
            <v>40124</v>
          </cell>
          <cell r="B2358">
            <v>1.4867999999999999</v>
          </cell>
        </row>
        <row r="2359">
          <cell r="A2359">
            <v>40123</v>
          </cell>
          <cell r="B2359">
            <v>1.4855</v>
          </cell>
        </row>
        <row r="2360">
          <cell r="A2360">
            <v>40122</v>
          </cell>
          <cell r="B2360">
            <v>1.4767999999999999</v>
          </cell>
        </row>
        <row r="2361">
          <cell r="A2361">
            <v>40121</v>
          </cell>
          <cell r="B2361">
            <v>1.4728000000000001</v>
          </cell>
        </row>
        <row r="2362">
          <cell r="A2362">
            <v>40120</v>
          </cell>
          <cell r="B2362">
            <v>1.4759</v>
          </cell>
        </row>
        <row r="2363">
          <cell r="A2363">
            <v>40119</v>
          </cell>
          <cell r="B2363">
            <v>1.4711000000000001</v>
          </cell>
        </row>
        <row r="2364">
          <cell r="A2364">
            <v>40118</v>
          </cell>
          <cell r="B2364">
            <v>1.4711000000000001</v>
          </cell>
        </row>
        <row r="2365">
          <cell r="A2365">
            <v>40117</v>
          </cell>
          <cell r="B2365">
            <v>1.4804999999999999</v>
          </cell>
        </row>
        <row r="2366">
          <cell r="A2366">
            <v>40116</v>
          </cell>
          <cell r="B2366">
            <v>1.4758</v>
          </cell>
        </row>
        <row r="2367">
          <cell r="A2367">
            <v>40115</v>
          </cell>
          <cell r="B2367">
            <v>1.4786999999999999</v>
          </cell>
        </row>
        <row r="2368">
          <cell r="A2368">
            <v>40114</v>
          </cell>
          <cell r="B2368">
            <v>1.4856</v>
          </cell>
        </row>
        <row r="2369">
          <cell r="A2369">
            <v>40113</v>
          </cell>
          <cell r="B2369">
            <v>1.4990000000000001</v>
          </cell>
        </row>
        <row r="2370">
          <cell r="A2370">
            <v>40112</v>
          </cell>
          <cell r="B2370">
            <v>1.5002</v>
          </cell>
        </row>
        <row r="2371">
          <cell r="A2371">
            <v>40111</v>
          </cell>
          <cell r="B2371">
            <v>1.5004</v>
          </cell>
        </row>
        <row r="2372">
          <cell r="A2372">
            <v>40110</v>
          </cell>
          <cell r="B2372">
            <v>1.5024</v>
          </cell>
        </row>
        <row r="2373">
          <cell r="A2373">
            <v>40109</v>
          </cell>
          <cell r="B2373">
            <v>1.4998</v>
          </cell>
        </row>
        <row r="2374">
          <cell r="A2374">
            <v>40108</v>
          </cell>
          <cell r="B2374">
            <v>1.4956</v>
          </cell>
        </row>
        <row r="2375">
          <cell r="A2375">
            <v>40107</v>
          </cell>
          <cell r="B2375">
            <v>1.4957</v>
          </cell>
        </row>
        <row r="2376">
          <cell r="A2376">
            <v>40106</v>
          </cell>
          <cell r="B2376">
            <v>1.4912000000000001</v>
          </cell>
        </row>
        <row r="2377">
          <cell r="A2377">
            <v>40105</v>
          </cell>
          <cell r="B2377">
            <v>1.4902</v>
          </cell>
        </row>
        <row r="2378">
          <cell r="A2378">
            <v>40104</v>
          </cell>
          <cell r="B2378">
            <v>1.4902</v>
          </cell>
        </row>
        <row r="2379">
          <cell r="A2379">
            <v>40103</v>
          </cell>
          <cell r="B2379">
            <v>1.4912000000000001</v>
          </cell>
        </row>
        <row r="2380">
          <cell r="A2380">
            <v>40102</v>
          </cell>
          <cell r="B2380">
            <v>1.4930000000000001</v>
          </cell>
        </row>
        <row r="2381">
          <cell r="A2381">
            <v>40101</v>
          </cell>
          <cell r="B2381">
            <v>1.4885999999999999</v>
          </cell>
        </row>
        <row r="2382">
          <cell r="A2382">
            <v>40100</v>
          </cell>
          <cell r="B2382">
            <v>1.4803999999999999</v>
          </cell>
        </row>
        <row r="2383">
          <cell r="A2383">
            <v>40099</v>
          </cell>
          <cell r="B2383">
            <v>1.4742999999999999</v>
          </cell>
        </row>
        <row r="2384">
          <cell r="A2384">
            <v>40098</v>
          </cell>
          <cell r="B2384">
            <v>1.4724999999999999</v>
          </cell>
        </row>
        <row r="2385">
          <cell r="A2385">
            <v>40097</v>
          </cell>
          <cell r="B2385">
            <v>1.4725999999999999</v>
          </cell>
        </row>
        <row r="2386">
          <cell r="A2386">
            <v>40096</v>
          </cell>
          <cell r="B2386">
            <v>1.4736</v>
          </cell>
        </row>
        <row r="2387">
          <cell r="A2387">
            <v>40095</v>
          </cell>
          <cell r="B2387">
            <v>1.4756</v>
          </cell>
        </row>
        <row r="2388">
          <cell r="A2388">
            <v>40094</v>
          </cell>
          <cell r="B2388">
            <v>1.4698</v>
          </cell>
        </row>
        <row r="2389">
          <cell r="A2389">
            <v>40093</v>
          </cell>
          <cell r="B2389">
            <v>1.4709000000000001</v>
          </cell>
        </row>
        <row r="2390">
          <cell r="A2390">
            <v>40092</v>
          </cell>
          <cell r="B2390">
            <v>1.4626999999999999</v>
          </cell>
        </row>
        <row r="2391">
          <cell r="A2391">
            <v>40091</v>
          </cell>
          <cell r="B2391">
            <v>1.4575</v>
          </cell>
        </row>
        <row r="2392">
          <cell r="A2392">
            <v>40090</v>
          </cell>
          <cell r="B2392">
            <v>1.4571000000000001</v>
          </cell>
        </row>
        <row r="2393">
          <cell r="A2393">
            <v>40089</v>
          </cell>
          <cell r="B2393">
            <v>1.4555</v>
          </cell>
        </row>
        <row r="2394">
          <cell r="A2394">
            <v>40088</v>
          </cell>
          <cell r="B2394">
            <v>1.4584999999999999</v>
          </cell>
        </row>
        <row r="2395">
          <cell r="A2395">
            <v>40087</v>
          </cell>
          <cell r="B2395">
            <v>1.4622999999999999</v>
          </cell>
        </row>
        <row r="2396">
          <cell r="A2396">
            <v>40086</v>
          </cell>
          <cell r="B2396">
            <v>1.4591000000000001</v>
          </cell>
        </row>
        <row r="2397">
          <cell r="A2397">
            <v>40085</v>
          </cell>
          <cell r="B2397">
            <v>1.4633</v>
          </cell>
        </row>
        <row r="2398">
          <cell r="A2398">
            <v>40084</v>
          </cell>
          <cell r="B2398">
            <v>1.4685999999999999</v>
          </cell>
        </row>
        <row r="2399">
          <cell r="A2399">
            <v>40083</v>
          </cell>
          <cell r="B2399">
            <v>1.4683999999999999</v>
          </cell>
        </row>
        <row r="2400">
          <cell r="A2400">
            <v>40082</v>
          </cell>
          <cell r="B2400">
            <v>1.4669000000000001</v>
          </cell>
        </row>
        <row r="2401">
          <cell r="A2401">
            <v>40081</v>
          </cell>
          <cell r="B2401">
            <v>1.4723999999999999</v>
          </cell>
        </row>
        <row r="2402">
          <cell r="A2402">
            <v>40080</v>
          </cell>
          <cell r="B2402">
            <v>1.4789000000000001</v>
          </cell>
        </row>
        <row r="2403">
          <cell r="A2403">
            <v>40079</v>
          </cell>
          <cell r="B2403">
            <v>1.4754</v>
          </cell>
        </row>
        <row r="2404">
          <cell r="A2404">
            <v>40078</v>
          </cell>
          <cell r="B2404">
            <v>1.4674</v>
          </cell>
        </row>
        <row r="2405">
          <cell r="A2405">
            <v>40077</v>
          </cell>
          <cell r="B2405">
            <v>1.4705999999999999</v>
          </cell>
        </row>
        <row r="2406">
          <cell r="A2406">
            <v>40076</v>
          </cell>
          <cell r="B2406">
            <v>1.4705999999999999</v>
          </cell>
        </row>
        <row r="2407">
          <cell r="A2407">
            <v>40075</v>
          </cell>
          <cell r="B2407">
            <v>1.4712000000000001</v>
          </cell>
        </row>
        <row r="2408">
          <cell r="A2408">
            <v>40074</v>
          </cell>
          <cell r="B2408">
            <v>1.4726999999999999</v>
          </cell>
        </row>
        <row r="2409">
          <cell r="A2409">
            <v>40073</v>
          </cell>
          <cell r="B2409">
            <v>1.4685999999999999</v>
          </cell>
        </row>
        <row r="2410">
          <cell r="A2410">
            <v>40072</v>
          </cell>
          <cell r="B2410">
            <v>1.462</v>
          </cell>
        </row>
        <row r="2411">
          <cell r="A2411">
            <v>40071</v>
          </cell>
          <cell r="B2411">
            <v>1.4573</v>
          </cell>
        </row>
        <row r="2412">
          <cell r="A2412">
            <v>40070</v>
          </cell>
          <cell r="B2412">
            <v>1.4568000000000001</v>
          </cell>
        </row>
        <row r="2413">
          <cell r="A2413">
            <v>40069</v>
          </cell>
          <cell r="B2413">
            <v>1.4565999999999999</v>
          </cell>
        </row>
        <row r="2414">
          <cell r="A2414">
            <v>40068</v>
          </cell>
          <cell r="B2414">
            <v>1.4592000000000001</v>
          </cell>
        </row>
        <row r="2415">
          <cell r="A2415">
            <v>40067</v>
          </cell>
          <cell r="B2415">
            <v>1.4562999999999999</v>
          </cell>
        </row>
        <row r="2416">
          <cell r="A2416">
            <v>40066</v>
          </cell>
          <cell r="B2416">
            <v>1.4519</v>
          </cell>
        </row>
        <row r="2417">
          <cell r="A2417">
            <v>40065</v>
          </cell>
          <cell r="B2417">
            <v>1.4419999999999999</v>
          </cell>
        </row>
        <row r="2418">
          <cell r="A2418">
            <v>40064</v>
          </cell>
          <cell r="B2418">
            <v>1.4332</v>
          </cell>
        </row>
        <row r="2419">
          <cell r="A2419">
            <v>40063</v>
          </cell>
          <cell r="B2419">
            <v>1.4286000000000001</v>
          </cell>
        </row>
        <row r="2420">
          <cell r="A2420">
            <v>40062</v>
          </cell>
          <cell r="B2420">
            <v>1.4286000000000001</v>
          </cell>
        </row>
        <row r="2421">
          <cell r="A2421">
            <v>40061</v>
          </cell>
          <cell r="B2421">
            <v>1.4265000000000001</v>
          </cell>
        </row>
        <row r="2422">
          <cell r="A2422">
            <v>40060</v>
          </cell>
          <cell r="B2422">
            <v>1.4277</v>
          </cell>
        </row>
        <row r="2423">
          <cell r="A2423">
            <v>40059</v>
          </cell>
          <cell r="B2423">
            <v>1.4228000000000001</v>
          </cell>
        </row>
        <row r="2424">
          <cell r="A2424">
            <v>40058</v>
          </cell>
          <cell r="B2424">
            <v>1.4306000000000001</v>
          </cell>
        </row>
        <row r="2425">
          <cell r="A2425">
            <v>40057</v>
          </cell>
          <cell r="B2425">
            <v>1.4302999999999999</v>
          </cell>
        </row>
        <row r="2426">
          <cell r="A2426">
            <v>40056</v>
          </cell>
          <cell r="B2426">
            <v>1.4298</v>
          </cell>
        </row>
        <row r="2427">
          <cell r="A2427">
            <v>40055</v>
          </cell>
          <cell r="B2427">
            <v>1.4298</v>
          </cell>
        </row>
        <row r="2428">
          <cell r="A2428">
            <v>40054</v>
          </cell>
          <cell r="B2428">
            <v>1.4349000000000001</v>
          </cell>
        </row>
        <row r="2429">
          <cell r="A2429">
            <v>40053</v>
          </cell>
          <cell r="B2429">
            <v>1.4262999999999999</v>
          </cell>
        </row>
        <row r="2430">
          <cell r="A2430">
            <v>40052</v>
          </cell>
          <cell r="B2430">
            <v>1.4278999999999999</v>
          </cell>
        </row>
        <row r="2431">
          <cell r="A2431">
            <v>40051</v>
          </cell>
          <cell r="B2431">
            <v>1.4303999999999999</v>
          </cell>
        </row>
        <row r="2432">
          <cell r="A2432">
            <v>40050</v>
          </cell>
          <cell r="B2432">
            <v>1.4320999999999999</v>
          </cell>
        </row>
        <row r="2433">
          <cell r="A2433">
            <v>40049</v>
          </cell>
          <cell r="B2433">
            <v>1.4321999999999999</v>
          </cell>
        </row>
        <row r="2434">
          <cell r="A2434">
            <v>40048</v>
          </cell>
          <cell r="B2434">
            <v>1.4320999999999999</v>
          </cell>
        </row>
        <row r="2435">
          <cell r="A2435">
            <v>40047</v>
          </cell>
          <cell r="B2435">
            <v>1.4287000000000001</v>
          </cell>
        </row>
        <row r="2436">
          <cell r="A2436">
            <v>40046</v>
          </cell>
          <cell r="B2436">
            <v>1.4232</v>
          </cell>
        </row>
        <row r="2437">
          <cell r="A2437">
            <v>40045</v>
          </cell>
          <cell r="B2437">
            <v>1.4156</v>
          </cell>
        </row>
        <row r="2438">
          <cell r="A2438">
            <v>40044</v>
          </cell>
          <cell r="B2438">
            <v>1.4111</v>
          </cell>
        </row>
        <row r="2439">
          <cell r="A2439">
            <v>40043</v>
          </cell>
          <cell r="B2439">
            <v>1.4115</v>
          </cell>
        </row>
        <row r="2440">
          <cell r="A2440">
            <v>40042</v>
          </cell>
          <cell r="B2440">
            <v>1.4197</v>
          </cell>
        </row>
        <row r="2441">
          <cell r="A2441">
            <v>40041</v>
          </cell>
          <cell r="B2441">
            <v>1.4198</v>
          </cell>
        </row>
        <row r="2442">
          <cell r="A2442">
            <v>40040</v>
          </cell>
          <cell r="B2442">
            <v>1.4256</v>
          </cell>
        </row>
        <row r="2443">
          <cell r="A2443">
            <v>40039</v>
          </cell>
          <cell r="B2443">
            <v>1.4253</v>
          </cell>
        </row>
        <row r="2444">
          <cell r="A2444">
            <v>40038</v>
          </cell>
          <cell r="B2444">
            <v>1.4164000000000001</v>
          </cell>
        </row>
        <row r="2445">
          <cell r="A2445">
            <v>40037</v>
          </cell>
          <cell r="B2445">
            <v>1.4148000000000001</v>
          </cell>
        </row>
        <row r="2446">
          <cell r="A2446">
            <v>40036</v>
          </cell>
          <cell r="B2446">
            <v>1.4177999999999999</v>
          </cell>
        </row>
        <row r="2447">
          <cell r="A2447">
            <v>40035</v>
          </cell>
          <cell r="B2447">
            <v>1.4178999999999999</v>
          </cell>
        </row>
        <row r="2448">
          <cell r="A2448">
            <v>40034</v>
          </cell>
          <cell r="B2448">
            <v>1.4177999999999999</v>
          </cell>
        </row>
        <row r="2449">
          <cell r="A2449">
            <v>40033</v>
          </cell>
          <cell r="B2449">
            <v>1.4306000000000001</v>
          </cell>
        </row>
        <row r="2450">
          <cell r="A2450">
            <v>40032</v>
          </cell>
          <cell r="B2450">
            <v>1.4386000000000001</v>
          </cell>
        </row>
        <row r="2451">
          <cell r="A2451">
            <v>40031</v>
          </cell>
          <cell r="B2451">
            <v>1.4402999999999999</v>
          </cell>
        </row>
        <row r="2452">
          <cell r="A2452">
            <v>40030</v>
          </cell>
          <cell r="B2452">
            <v>1.4400999999999999</v>
          </cell>
        </row>
        <row r="2453">
          <cell r="A2453">
            <v>40029</v>
          </cell>
          <cell r="B2453">
            <v>1.4308000000000001</v>
          </cell>
        </row>
        <row r="2454">
          <cell r="A2454">
            <v>40028</v>
          </cell>
          <cell r="B2454">
            <v>1.4254</v>
          </cell>
        </row>
        <row r="2455">
          <cell r="A2455">
            <v>40027</v>
          </cell>
          <cell r="B2455">
            <v>1.4252</v>
          </cell>
        </row>
        <row r="2456">
          <cell r="A2456">
            <v>40026</v>
          </cell>
          <cell r="B2456">
            <v>1.4147000000000001</v>
          </cell>
        </row>
        <row r="2457">
          <cell r="A2457">
            <v>40025</v>
          </cell>
          <cell r="B2457">
            <v>1.4058999999999999</v>
          </cell>
        </row>
        <row r="2458">
          <cell r="A2458">
            <v>40024</v>
          </cell>
          <cell r="B2458">
            <v>1.4120999999999999</v>
          </cell>
        </row>
        <row r="2459">
          <cell r="A2459">
            <v>40023</v>
          </cell>
          <cell r="B2459">
            <v>1.4226000000000001</v>
          </cell>
        </row>
        <row r="2460">
          <cell r="A2460">
            <v>40022</v>
          </cell>
          <cell r="B2460">
            <v>1.4234</v>
          </cell>
        </row>
        <row r="2461">
          <cell r="A2461">
            <v>40021</v>
          </cell>
          <cell r="B2461">
            <v>1.4198999999999999</v>
          </cell>
        </row>
        <row r="2462">
          <cell r="A2462">
            <v>40020</v>
          </cell>
          <cell r="B2462">
            <v>1.4197</v>
          </cell>
        </row>
        <row r="2463">
          <cell r="A2463">
            <v>40019</v>
          </cell>
          <cell r="B2463">
            <v>1.4193</v>
          </cell>
        </row>
        <row r="2464">
          <cell r="A2464">
            <v>40018</v>
          </cell>
          <cell r="B2464">
            <v>1.4224000000000001</v>
          </cell>
        </row>
        <row r="2465">
          <cell r="A2465">
            <v>40017</v>
          </cell>
          <cell r="B2465">
            <v>1.4202999999999999</v>
          </cell>
        </row>
        <row r="2466">
          <cell r="A2466">
            <v>40016</v>
          </cell>
          <cell r="B2466">
            <v>1.4212</v>
          </cell>
        </row>
        <row r="2467">
          <cell r="A2467">
            <v>40015</v>
          </cell>
          <cell r="B2467">
            <v>1.419</v>
          </cell>
        </row>
        <row r="2468">
          <cell r="A2468">
            <v>40014</v>
          </cell>
          <cell r="B2468">
            <v>1.4097</v>
          </cell>
        </row>
        <row r="2469">
          <cell r="A2469">
            <v>40013</v>
          </cell>
          <cell r="B2469">
            <v>1.4097</v>
          </cell>
        </row>
        <row r="2470">
          <cell r="A2470">
            <v>40012</v>
          </cell>
          <cell r="B2470">
            <v>1.4113</v>
          </cell>
        </row>
        <row r="2471">
          <cell r="A2471">
            <v>40011</v>
          </cell>
          <cell r="B2471">
            <v>1.4100999999999999</v>
          </cell>
        </row>
        <row r="2472">
          <cell r="A2472">
            <v>40010</v>
          </cell>
          <cell r="B2472">
            <v>1.4044000000000001</v>
          </cell>
        </row>
        <row r="2473">
          <cell r="A2473">
            <v>40009</v>
          </cell>
          <cell r="B2473">
            <v>1.3974</v>
          </cell>
        </row>
        <row r="2474">
          <cell r="A2474">
            <v>40008</v>
          </cell>
          <cell r="B2474">
            <v>1.3944000000000001</v>
          </cell>
        </row>
        <row r="2475">
          <cell r="A2475">
            <v>40007</v>
          </cell>
          <cell r="B2475">
            <v>1.3932</v>
          </cell>
        </row>
        <row r="2476">
          <cell r="A2476">
            <v>40006</v>
          </cell>
          <cell r="B2476">
            <v>1.3932</v>
          </cell>
        </row>
        <row r="2477">
          <cell r="A2477">
            <v>40005</v>
          </cell>
          <cell r="B2477">
            <v>1.3953</v>
          </cell>
        </row>
        <row r="2478">
          <cell r="A2478">
            <v>40004</v>
          </cell>
          <cell r="B2478">
            <v>1.3952</v>
          </cell>
        </row>
        <row r="2479">
          <cell r="A2479">
            <v>40003</v>
          </cell>
          <cell r="B2479">
            <v>1.3894</v>
          </cell>
        </row>
        <row r="2480">
          <cell r="A2480">
            <v>40002</v>
          </cell>
          <cell r="B2480">
            <v>1.3966000000000001</v>
          </cell>
        </row>
        <row r="2481">
          <cell r="A2481">
            <v>40001</v>
          </cell>
          <cell r="B2481">
            <v>1.3946000000000001</v>
          </cell>
        </row>
        <row r="2482">
          <cell r="A2482">
            <v>40000</v>
          </cell>
          <cell r="B2482">
            <v>1.3974</v>
          </cell>
        </row>
        <row r="2483">
          <cell r="A2483">
            <v>39999</v>
          </cell>
          <cell r="B2483">
            <v>1.3975</v>
          </cell>
        </row>
        <row r="2484">
          <cell r="A2484">
            <v>39998</v>
          </cell>
          <cell r="B2484">
            <v>1.3986000000000001</v>
          </cell>
        </row>
        <row r="2485">
          <cell r="A2485">
            <v>39997</v>
          </cell>
          <cell r="B2485">
            <v>1.4077</v>
          </cell>
        </row>
        <row r="2486">
          <cell r="A2486">
            <v>39996</v>
          </cell>
          <cell r="B2486">
            <v>1.4083000000000001</v>
          </cell>
        </row>
        <row r="2487">
          <cell r="A2487">
            <v>39995</v>
          </cell>
          <cell r="B2487">
            <v>1.4085000000000001</v>
          </cell>
        </row>
        <row r="2488">
          <cell r="A2488">
            <v>39994</v>
          </cell>
          <cell r="B2488">
            <v>1.4047000000000001</v>
          </cell>
        </row>
        <row r="2489">
          <cell r="A2489">
            <v>39993</v>
          </cell>
          <cell r="B2489">
            <v>1.4053</v>
          </cell>
        </row>
        <row r="2490">
          <cell r="A2490">
            <v>39992</v>
          </cell>
          <cell r="B2490">
            <v>1.4052</v>
          </cell>
        </row>
        <row r="2491">
          <cell r="A2491">
            <v>39991</v>
          </cell>
          <cell r="B2491">
            <v>1.4051</v>
          </cell>
        </row>
        <row r="2492">
          <cell r="A2492">
            <v>39990</v>
          </cell>
          <cell r="B2492">
            <v>1.3952</v>
          </cell>
        </row>
        <row r="2493">
          <cell r="A2493">
            <v>39989</v>
          </cell>
          <cell r="B2493">
            <v>1.4049</v>
          </cell>
        </row>
        <row r="2494">
          <cell r="A2494">
            <v>39988</v>
          </cell>
          <cell r="B2494">
            <v>1.3940999999999999</v>
          </cell>
        </row>
        <row r="2495">
          <cell r="A2495">
            <v>39987</v>
          </cell>
          <cell r="B2495">
            <v>1.3880999999999999</v>
          </cell>
        </row>
        <row r="2496">
          <cell r="A2496">
            <v>39986</v>
          </cell>
          <cell r="B2496">
            <v>1.3933</v>
          </cell>
        </row>
        <row r="2497">
          <cell r="A2497">
            <v>39985</v>
          </cell>
          <cell r="B2497">
            <v>1.3932</v>
          </cell>
        </row>
        <row r="2498">
          <cell r="A2498">
            <v>39984</v>
          </cell>
          <cell r="B2498">
            <v>1.3928</v>
          </cell>
        </row>
        <row r="2499">
          <cell r="A2499">
            <v>39983</v>
          </cell>
          <cell r="B2499">
            <v>1.3944000000000001</v>
          </cell>
        </row>
        <row r="2500">
          <cell r="A2500">
            <v>39982</v>
          </cell>
          <cell r="B2500">
            <v>1.3871</v>
          </cell>
        </row>
        <row r="2501">
          <cell r="A2501">
            <v>39981</v>
          </cell>
          <cell r="B2501">
            <v>1.3839999999999999</v>
          </cell>
        </row>
        <row r="2502">
          <cell r="A2502">
            <v>39980</v>
          </cell>
          <cell r="B2502">
            <v>1.3884000000000001</v>
          </cell>
        </row>
        <row r="2503">
          <cell r="A2503">
            <v>39979</v>
          </cell>
          <cell r="B2503">
            <v>1.4011</v>
          </cell>
        </row>
        <row r="2504">
          <cell r="A2504">
            <v>39978</v>
          </cell>
          <cell r="B2504">
            <v>1.4011</v>
          </cell>
        </row>
        <row r="2505">
          <cell r="A2505">
            <v>39977</v>
          </cell>
          <cell r="B2505">
            <v>1.4052</v>
          </cell>
        </row>
        <row r="2506">
          <cell r="A2506">
            <v>39976</v>
          </cell>
          <cell r="B2506">
            <v>1.4036999999999999</v>
          </cell>
        </row>
        <row r="2507">
          <cell r="A2507">
            <v>39975</v>
          </cell>
          <cell r="B2507">
            <v>1.4053</v>
          </cell>
        </row>
        <row r="2508">
          <cell r="A2508">
            <v>39974</v>
          </cell>
          <cell r="B2508">
            <v>1.3949</v>
          </cell>
        </row>
        <row r="2509">
          <cell r="A2509">
            <v>39973</v>
          </cell>
          <cell r="B2509">
            <v>1.3914</v>
          </cell>
        </row>
        <row r="2510">
          <cell r="A2510">
            <v>39972</v>
          </cell>
          <cell r="B2510">
            <v>1.3963000000000001</v>
          </cell>
        </row>
        <row r="2511">
          <cell r="A2511">
            <v>39971</v>
          </cell>
          <cell r="B2511">
            <v>1.3963000000000001</v>
          </cell>
        </row>
        <row r="2512">
          <cell r="A2512">
            <v>39970</v>
          </cell>
          <cell r="B2512">
            <v>1.4124000000000001</v>
          </cell>
        </row>
        <row r="2513">
          <cell r="A2513">
            <v>39969</v>
          </cell>
          <cell r="B2513">
            <v>1.4172</v>
          </cell>
        </row>
        <row r="2514">
          <cell r="A2514">
            <v>39968</v>
          </cell>
          <cell r="B2514">
            <v>1.4233</v>
          </cell>
        </row>
        <row r="2515">
          <cell r="A2515">
            <v>39967</v>
          </cell>
          <cell r="B2515">
            <v>1.4205000000000001</v>
          </cell>
        </row>
        <row r="2516">
          <cell r="A2516">
            <v>39966</v>
          </cell>
          <cell r="B2516">
            <v>1.4172</v>
          </cell>
        </row>
        <row r="2517">
          <cell r="A2517">
            <v>39965</v>
          </cell>
          <cell r="B2517">
            <v>1.4144000000000001</v>
          </cell>
        </row>
        <row r="2518">
          <cell r="A2518">
            <v>39964</v>
          </cell>
          <cell r="B2518">
            <v>1.4144000000000001</v>
          </cell>
        </row>
        <row r="2519">
          <cell r="A2519">
            <v>39963</v>
          </cell>
          <cell r="B2519">
            <v>1.4043000000000001</v>
          </cell>
        </row>
        <row r="2520">
          <cell r="A2520">
            <v>39962</v>
          </cell>
          <cell r="B2520">
            <v>1.3875999999999999</v>
          </cell>
        </row>
        <row r="2521">
          <cell r="A2521">
            <v>39961</v>
          </cell>
          <cell r="B2521">
            <v>1.3948</v>
          </cell>
        </row>
        <row r="2522">
          <cell r="A2522">
            <v>39960</v>
          </cell>
          <cell r="B2522">
            <v>1.3960999999999999</v>
          </cell>
        </row>
        <row r="2523">
          <cell r="A2523">
            <v>39959</v>
          </cell>
          <cell r="B2523">
            <v>1.4001999999999999</v>
          </cell>
        </row>
        <row r="2524">
          <cell r="A2524">
            <v>39958</v>
          </cell>
          <cell r="B2524">
            <v>1.3994</v>
          </cell>
        </row>
        <row r="2525">
          <cell r="A2525">
            <v>39957</v>
          </cell>
          <cell r="B2525">
            <v>1.3993</v>
          </cell>
        </row>
        <row r="2526">
          <cell r="A2526">
            <v>39956</v>
          </cell>
          <cell r="B2526">
            <v>1.3959999999999999</v>
          </cell>
        </row>
        <row r="2527">
          <cell r="A2527">
            <v>39955</v>
          </cell>
          <cell r="B2527">
            <v>1.3798999999999999</v>
          </cell>
        </row>
        <row r="2528">
          <cell r="A2528">
            <v>39954</v>
          </cell>
          <cell r="B2528">
            <v>1.3677999999999999</v>
          </cell>
        </row>
        <row r="2529">
          <cell r="A2529">
            <v>39953</v>
          </cell>
          <cell r="B2529">
            <v>1.3592</v>
          </cell>
        </row>
        <row r="2530">
          <cell r="A2530">
            <v>39952</v>
          </cell>
          <cell r="B2530">
            <v>1.3479000000000001</v>
          </cell>
        </row>
        <row r="2531">
          <cell r="A2531">
            <v>39951</v>
          </cell>
          <cell r="B2531">
            <v>1.3489</v>
          </cell>
        </row>
        <row r="2532">
          <cell r="A2532">
            <v>39950</v>
          </cell>
          <cell r="B2532">
            <v>1.349</v>
          </cell>
        </row>
        <row r="2533">
          <cell r="A2533">
            <v>39949</v>
          </cell>
          <cell r="B2533">
            <v>1.3580000000000001</v>
          </cell>
        </row>
        <row r="2534">
          <cell r="A2534">
            <v>39948</v>
          </cell>
          <cell r="B2534">
            <v>1.3588</v>
          </cell>
        </row>
        <row r="2535">
          <cell r="A2535">
            <v>39947</v>
          </cell>
          <cell r="B2535">
            <v>1.3648</v>
          </cell>
        </row>
        <row r="2536">
          <cell r="A2536">
            <v>39946</v>
          </cell>
          <cell r="B2536">
            <v>1.3621000000000001</v>
          </cell>
        </row>
        <row r="2537">
          <cell r="A2537">
            <v>39945</v>
          </cell>
          <cell r="B2537">
            <v>1.3613999999999999</v>
          </cell>
        </row>
        <row r="2538">
          <cell r="A2538">
            <v>39944</v>
          </cell>
          <cell r="B2538">
            <v>1.363</v>
          </cell>
        </row>
        <row r="2539">
          <cell r="A2539">
            <v>39943</v>
          </cell>
          <cell r="B2539">
            <v>1.3628</v>
          </cell>
        </row>
        <row r="2540">
          <cell r="A2540">
            <v>39942</v>
          </cell>
          <cell r="B2540">
            <v>1.3446</v>
          </cell>
        </row>
        <row r="2541">
          <cell r="A2541">
            <v>39941</v>
          </cell>
          <cell r="B2541">
            <v>1.3345</v>
          </cell>
        </row>
        <row r="2542">
          <cell r="A2542">
            <v>39940</v>
          </cell>
          <cell r="B2542">
            <v>1.3303</v>
          </cell>
        </row>
        <row r="2543">
          <cell r="A2543">
            <v>39939</v>
          </cell>
          <cell r="B2543">
            <v>1.3378000000000001</v>
          </cell>
        </row>
        <row r="2544">
          <cell r="A2544">
            <v>39938</v>
          </cell>
          <cell r="B2544">
            <v>1.331</v>
          </cell>
        </row>
        <row r="2545">
          <cell r="A2545">
            <v>39937</v>
          </cell>
          <cell r="B2545">
            <v>1.3265</v>
          </cell>
        </row>
        <row r="2546">
          <cell r="A2546">
            <v>39936</v>
          </cell>
          <cell r="B2546">
            <v>1.3265</v>
          </cell>
        </row>
        <row r="2547">
          <cell r="A2547">
            <v>39935</v>
          </cell>
          <cell r="B2547">
            <v>1.3260000000000001</v>
          </cell>
        </row>
        <row r="2548">
          <cell r="A2548">
            <v>39934</v>
          </cell>
          <cell r="B2548">
            <v>1.3278000000000001</v>
          </cell>
        </row>
        <row r="2549">
          <cell r="A2549">
            <v>39933</v>
          </cell>
          <cell r="B2549">
            <v>1.3213999999999999</v>
          </cell>
        </row>
        <row r="2550">
          <cell r="A2550">
            <v>39932</v>
          </cell>
          <cell r="B2550">
            <v>1.3038000000000001</v>
          </cell>
        </row>
        <row r="2551">
          <cell r="A2551">
            <v>39931</v>
          </cell>
          <cell r="B2551">
            <v>1.3149</v>
          </cell>
        </row>
        <row r="2552">
          <cell r="A2552">
            <v>39930</v>
          </cell>
          <cell r="B2552">
            <v>1.3237000000000001</v>
          </cell>
        </row>
        <row r="2553">
          <cell r="A2553">
            <v>39929</v>
          </cell>
          <cell r="B2553">
            <v>1.3239000000000001</v>
          </cell>
        </row>
        <row r="2554">
          <cell r="A2554">
            <v>39928</v>
          </cell>
          <cell r="B2554">
            <v>1.3201000000000001</v>
          </cell>
        </row>
        <row r="2555">
          <cell r="A2555">
            <v>39927</v>
          </cell>
          <cell r="B2555">
            <v>1.3031999999999999</v>
          </cell>
        </row>
        <row r="2556">
          <cell r="A2556">
            <v>39926</v>
          </cell>
          <cell r="B2556">
            <v>1.2955000000000001</v>
          </cell>
        </row>
        <row r="2557">
          <cell r="A2557">
            <v>39925</v>
          </cell>
          <cell r="B2557">
            <v>1.2939000000000001</v>
          </cell>
        </row>
        <row r="2558">
          <cell r="A2558">
            <v>39924</v>
          </cell>
          <cell r="B2558">
            <v>1.2976000000000001</v>
          </cell>
        </row>
        <row r="2559">
          <cell r="A2559">
            <v>39923</v>
          </cell>
          <cell r="B2559">
            <v>1.304</v>
          </cell>
        </row>
        <row r="2560">
          <cell r="A2560">
            <v>39922</v>
          </cell>
          <cell r="B2560">
            <v>1.3039000000000001</v>
          </cell>
        </row>
        <row r="2561">
          <cell r="A2561">
            <v>39921</v>
          </cell>
          <cell r="B2561">
            <v>1.3096000000000001</v>
          </cell>
        </row>
        <row r="2562">
          <cell r="A2562">
            <v>39920</v>
          </cell>
          <cell r="B2562">
            <v>1.3197000000000001</v>
          </cell>
        </row>
        <row r="2563">
          <cell r="A2563">
            <v>39919</v>
          </cell>
          <cell r="B2563">
            <v>1.3228</v>
          </cell>
        </row>
        <row r="2564">
          <cell r="A2564">
            <v>39918</v>
          </cell>
          <cell r="B2564">
            <v>1.3307</v>
          </cell>
        </row>
        <row r="2565">
          <cell r="A2565">
            <v>39917</v>
          </cell>
          <cell r="B2565">
            <v>1.3229</v>
          </cell>
        </row>
        <row r="2566">
          <cell r="A2566">
            <v>39916</v>
          </cell>
          <cell r="B2566">
            <v>1.3180000000000001</v>
          </cell>
        </row>
        <row r="2567">
          <cell r="A2567">
            <v>39915</v>
          </cell>
          <cell r="B2567">
            <v>1.3180000000000001</v>
          </cell>
        </row>
        <row r="2568">
          <cell r="A2568">
            <v>39914</v>
          </cell>
          <cell r="B2568">
            <v>1.3139000000000001</v>
          </cell>
        </row>
        <row r="2569">
          <cell r="A2569">
            <v>39913</v>
          </cell>
          <cell r="B2569">
            <v>1.3244</v>
          </cell>
        </row>
        <row r="2570">
          <cell r="A2570">
            <v>39912</v>
          </cell>
          <cell r="B2570">
            <v>1.3230999999999999</v>
          </cell>
        </row>
        <row r="2571">
          <cell r="A2571">
            <v>39911</v>
          </cell>
          <cell r="B2571">
            <v>1.3323</v>
          </cell>
        </row>
        <row r="2572">
          <cell r="A2572">
            <v>39910</v>
          </cell>
          <cell r="B2572">
            <v>1.3496999999999999</v>
          </cell>
        </row>
        <row r="2573">
          <cell r="A2573">
            <v>39909</v>
          </cell>
          <cell r="B2573">
            <v>1.3481000000000001</v>
          </cell>
        </row>
        <row r="2574">
          <cell r="A2574">
            <v>39908</v>
          </cell>
          <cell r="B2574">
            <v>1.3480000000000001</v>
          </cell>
        </row>
        <row r="2575">
          <cell r="A2575">
            <v>39907</v>
          </cell>
          <cell r="B2575">
            <v>1.3441000000000001</v>
          </cell>
        </row>
        <row r="2576">
          <cell r="A2576">
            <v>39906</v>
          </cell>
          <cell r="B2576">
            <v>1.3331</v>
          </cell>
        </row>
        <row r="2577">
          <cell r="A2577">
            <v>39905</v>
          </cell>
          <cell r="B2577">
            <v>1.3226</v>
          </cell>
        </row>
        <row r="2578">
          <cell r="A2578">
            <v>39904</v>
          </cell>
          <cell r="B2578">
            <v>1.3273999999999999</v>
          </cell>
        </row>
        <row r="2579">
          <cell r="A2579">
            <v>39903</v>
          </cell>
          <cell r="B2579">
            <v>1.3205</v>
          </cell>
        </row>
        <row r="2580">
          <cell r="A2580">
            <v>39902</v>
          </cell>
          <cell r="B2580">
            <v>1.3283</v>
          </cell>
        </row>
        <row r="2581">
          <cell r="A2581">
            <v>39901</v>
          </cell>
          <cell r="B2581">
            <v>1.3285</v>
          </cell>
        </row>
        <row r="2582">
          <cell r="A2582">
            <v>39900</v>
          </cell>
          <cell r="B2582">
            <v>1.3452</v>
          </cell>
        </row>
        <row r="2583">
          <cell r="A2583">
            <v>39899</v>
          </cell>
          <cell r="B2583">
            <v>1.3572</v>
          </cell>
        </row>
        <row r="2584">
          <cell r="A2584">
            <v>39898</v>
          </cell>
          <cell r="B2584">
            <v>1.3496999999999999</v>
          </cell>
        </row>
        <row r="2585">
          <cell r="A2585">
            <v>39897</v>
          </cell>
          <cell r="B2585">
            <v>1.3593999999999999</v>
          </cell>
        </row>
        <row r="2586">
          <cell r="A2586">
            <v>39896</v>
          </cell>
          <cell r="B2586">
            <v>1.3629</v>
          </cell>
        </row>
        <row r="2587">
          <cell r="A2587">
            <v>39895</v>
          </cell>
          <cell r="B2587">
            <v>1.3576999999999999</v>
          </cell>
        </row>
        <row r="2588">
          <cell r="A2588">
            <v>39894</v>
          </cell>
          <cell r="B2588">
            <v>1.3575999999999999</v>
          </cell>
        </row>
        <row r="2589">
          <cell r="A2589">
            <v>39893</v>
          </cell>
          <cell r="B2589">
            <v>1.3626</v>
          </cell>
        </row>
        <row r="2590">
          <cell r="A2590">
            <v>39892</v>
          </cell>
          <cell r="B2590">
            <v>1.3540000000000001</v>
          </cell>
        </row>
        <row r="2591">
          <cell r="A2591">
            <v>39891</v>
          </cell>
          <cell r="B2591">
            <v>1.3080000000000001</v>
          </cell>
        </row>
        <row r="2592">
          <cell r="A2592">
            <v>39890</v>
          </cell>
          <cell r="B2592">
            <v>1.2986</v>
          </cell>
        </row>
        <row r="2593">
          <cell r="A2593">
            <v>39889</v>
          </cell>
          <cell r="B2593">
            <v>1.2950999999999999</v>
          </cell>
        </row>
        <row r="2594">
          <cell r="A2594">
            <v>39888</v>
          </cell>
          <cell r="B2594">
            <v>1.2924</v>
          </cell>
        </row>
        <row r="2595">
          <cell r="A2595">
            <v>39887</v>
          </cell>
          <cell r="B2595">
            <v>1.2924</v>
          </cell>
        </row>
        <row r="2596">
          <cell r="A2596">
            <v>39886</v>
          </cell>
          <cell r="B2596">
            <v>1.2907</v>
          </cell>
        </row>
        <row r="2597">
          <cell r="A2597">
            <v>39885</v>
          </cell>
          <cell r="B2597">
            <v>1.2811999999999999</v>
          </cell>
        </row>
        <row r="2598">
          <cell r="A2598">
            <v>39884</v>
          </cell>
          <cell r="B2598">
            <v>1.2718</v>
          </cell>
        </row>
        <row r="2599">
          <cell r="A2599">
            <v>39883</v>
          </cell>
          <cell r="B2599">
            <v>1.2685</v>
          </cell>
        </row>
        <row r="2600">
          <cell r="A2600">
            <v>39882</v>
          </cell>
          <cell r="B2600">
            <v>1.2645</v>
          </cell>
        </row>
        <row r="2601">
          <cell r="A2601">
            <v>39881</v>
          </cell>
          <cell r="B2601">
            <v>1.2648999999999999</v>
          </cell>
        </row>
        <row r="2602">
          <cell r="A2602">
            <v>39880</v>
          </cell>
          <cell r="B2602">
            <v>1.2648999999999999</v>
          </cell>
        </row>
        <row r="2603">
          <cell r="A2603">
            <v>39879</v>
          </cell>
          <cell r="B2603">
            <v>1.2632000000000001</v>
          </cell>
        </row>
        <row r="2604">
          <cell r="A2604">
            <v>39878</v>
          </cell>
          <cell r="B2604">
            <v>1.2585</v>
          </cell>
        </row>
        <row r="2605">
          <cell r="A2605">
            <v>39877</v>
          </cell>
          <cell r="B2605">
            <v>1.2543</v>
          </cell>
        </row>
        <row r="2606">
          <cell r="A2606">
            <v>39876</v>
          </cell>
          <cell r="B2606">
            <v>1.26</v>
          </cell>
        </row>
        <row r="2607">
          <cell r="A2607">
            <v>39875</v>
          </cell>
          <cell r="B2607">
            <v>1.2589999999999999</v>
          </cell>
        </row>
        <row r="2608">
          <cell r="A2608">
            <v>39874</v>
          </cell>
          <cell r="B2608">
            <v>1.2662</v>
          </cell>
        </row>
        <row r="2609">
          <cell r="A2609">
            <v>39873</v>
          </cell>
          <cell r="B2609">
            <v>1.2664</v>
          </cell>
        </row>
        <row r="2610">
          <cell r="A2610">
            <v>39872</v>
          </cell>
          <cell r="B2610">
            <v>1.2694000000000001</v>
          </cell>
        </row>
        <row r="2611">
          <cell r="A2611">
            <v>39871</v>
          </cell>
          <cell r="B2611">
            <v>1.2744</v>
          </cell>
        </row>
        <row r="2612">
          <cell r="A2612">
            <v>39870</v>
          </cell>
          <cell r="B2612">
            <v>1.2811999999999999</v>
          </cell>
        </row>
        <row r="2613">
          <cell r="A2613">
            <v>39869</v>
          </cell>
          <cell r="B2613">
            <v>1.2749999999999999</v>
          </cell>
        </row>
        <row r="2614">
          <cell r="A2614">
            <v>39868</v>
          </cell>
          <cell r="B2614">
            <v>1.2829999999999999</v>
          </cell>
        </row>
        <row r="2615">
          <cell r="A2615">
            <v>39867</v>
          </cell>
          <cell r="B2615">
            <v>1.2817000000000001</v>
          </cell>
        </row>
        <row r="2616">
          <cell r="A2616">
            <v>39866</v>
          </cell>
          <cell r="B2616">
            <v>1.2822</v>
          </cell>
        </row>
        <row r="2617">
          <cell r="A2617">
            <v>39865</v>
          </cell>
          <cell r="B2617">
            <v>1.2654000000000001</v>
          </cell>
        </row>
        <row r="2618">
          <cell r="A2618">
            <v>39864</v>
          </cell>
          <cell r="B2618">
            <v>1.2630999999999999</v>
          </cell>
        </row>
        <row r="2619">
          <cell r="A2619">
            <v>39863</v>
          </cell>
          <cell r="B2619">
            <v>1.2582</v>
          </cell>
        </row>
        <row r="2620">
          <cell r="A2620">
            <v>39862</v>
          </cell>
          <cell r="B2620">
            <v>1.2652000000000001</v>
          </cell>
        </row>
        <row r="2621">
          <cell r="A2621">
            <v>39861</v>
          </cell>
          <cell r="B2621">
            <v>1.2771999999999999</v>
          </cell>
        </row>
        <row r="2622">
          <cell r="A2622">
            <v>39860</v>
          </cell>
          <cell r="B2622">
            <v>1.2854000000000001</v>
          </cell>
        </row>
        <row r="2623">
          <cell r="A2623">
            <v>39859</v>
          </cell>
          <cell r="B2623">
            <v>1.2858000000000001</v>
          </cell>
        </row>
        <row r="2624">
          <cell r="A2624">
            <v>39858</v>
          </cell>
          <cell r="B2624">
            <v>1.2888999999999999</v>
          </cell>
        </row>
        <row r="2625">
          <cell r="A2625">
            <v>39857</v>
          </cell>
          <cell r="B2625">
            <v>1.286</v>
          </cell>
        </row>
        <row r="2626">
          <cell r="A2626">
            <v>39856</v>
          </cell>
          <cell r="B2626">
            <v>1.2908999999999999</v>
          </cell>
        </row>
        <row r="2627">
          <cell r="A2627">
            <v>39855</v>
          </cell>
          <cell r="B2627">
            <v>1.2925</v>
          </cell>
        </row>
        <row r="2628">
          <cell r="A2628">
            <v>39854</v>
          </cell>
          <cell r="B2628">
            <v>1.2972999999999999</v>
          </cell>
        </row>
        <row r="2629">
          <cell r="A2629">
            <v>39853</v>
          </cell>
          <cell r="B2629">
            <v>1.2936000000000001</v>
          </cell>
        </row>
        <row r="2630">
          <cell r="A2630">
            <v>39852</v>
          </cell>
          <cell r="B2630">
            <v>1.2935000000000001</v>
          </cell>
        </row>
        <row r="2631">
          <cell r="A2631">
            <v>39851</v>
          </cell>
          <cell r="B2631">
            <v>1.2824</v>
          </cell>
        </row>
        <row r="2632">
          <cell r="A2632">
            <v>39850</v>
          </cell>
          <cell r="B2632">
            <v>1.2837000000000001</v>
          </cell>
        </row>
        <row r="2633">
          <cell r="A2633">
            <v>39849</v>
          </cell>
          <cell r="B2633">
            <v>1.2943</v>
          </cell>
        </row>
        <row r="2634">
          <cell r="A2634">
            <v>39848</v>
          </cell>
          <cell r="B2634">
            <v>1.2885</v>
          </cell>
        </row>
        <row r="2635">
          <cell r="A2635">
            <v>39847</v>
          </cell>
          <cell r="B2635">
            <v>1.2766999999999999</v>
          </cell>
        </row>
        <row r="2636">
          <cell r="A2636">
            <v>39846</v>
          </cell>
          <cell r="B2636">
            <v>1.2805</v>
          </cell>
        </row>
        <row r="2637">
          <cell r="A2637">
            <v>39845</v>
          </cell>
          <cell r="B2637">
            <v>1.2806999999999999</v>
          </cell>
        </row>
        <row r="2638">
          <cell r="A2638">
            <v>39844</v>
          </cell>
          <cell r="B2638">
            <v>1.2871999999999999</v>
          </cell>
        </row>
        <row r="2639">
          <cell r="A2639">
            <v>39843</v>
          </cell>
          <cell r="B2639">
            <v>1.3085</v>
          </cell>
        </row>
        <row r="2640">
          <cell r="A2640">
            <v>39842</v>
          </cell>
          <cell r="B2640">
            <v>1.3233999999999999</v>
          </cell>
        </row>
        <row r="2641">
          <cell r="A2641">
            <v>39841</v>
          </cell>
          <cell r="B2641">
            <v>1.3201000000000001</v>
          </cell>
        </row>
        <row r="2642">
          <cell r="A2642">
            <v>39840</v>
          </cell>
          <cell r="B2642">
            <v>1.2992999999999999</v>
          </cell>
        </row>
        <row r="2643">
          <cell r="A2643">
            <v>39839</v>
          </cell>
          <cell r="B2643">
            <v>1.2983</v>
          </cell>
        </row>
        <row r="2644">
          <cell r="A2644">
            <v>39838</v>
          </cell>
          <cell r="B2644">
            <v>1.2983</v>
          </cell>
        </row>
        <row r="2645">
          <cell r="A2645">
            <v>39837</v>
          </cell>
          <cell r="B2645">
            <v>1.2910999999999999</v>
          </cell>
        </row>
        <row r="2646">
          <cell r="A2646">
            <v>39836</v>
          </cell>
          <cell r="B2646">
            <v>1.2999000000000001</v>
          </cell>
        </row>
        <row r="2647">
          <cell r="A2647">
            <v>39835</v>
          </cell>
          <cell r="B2647">
            <v>1.2916000000000001</v>
          </cell>
        </row>
        <row r="2648">
          <cell r="A2648">
            <v>39834</v>
          </cell>
          <cell r="B2648">
            <v>1.2979000000000001</v>
          </cell>
        </row>
        <row r="2649">
          <cell r="A2649">
            <v>39833</v>
          </cell>
          <cell r="B2649">
            <v>1.3260000000000001</v>
          </cell>
        </row>
        <row r="2650">
          <cell r="A2650">
            <v>39832</v>
          </cell>
          <cell r="B2650">
            <v>1.327</v>
          </cell>
        </row>
        <row r="2651">
          <cell r="A2651">
            <v>39831</v>
          </cell>
          <cell r="B2651">
            <v>1.3263</v>
          </cell>
        </row>
        <row r="2652">
          <cell r="A2652">
            <v>39830</v>
          </cell>
          <cell r="B2652">
            <v>1.3229</v>
          </cell>
        </row>
        <row r="2653">
          <cell r="A2653">
            <v>39829</v>
          </cell>
          <cell r="B2653">
            <v>1.3151999999999999</v>
          </cell>
        </row>
        <row r="2654">
          <cell r="A2654">
            <v>39828</v>
          </cell>
          <cell r="B2654">
            <v>1.3211999999999999</v>
          </cell>
        </row>
        <row r="2655">
          <cell r="A2655">
            <v>39827</v>
          </cell>
          <cell r="B2655">
            <v>1.3275999999999999</v>
          </cell>
        </row>
        <row r="2656">
          <cell r="A2656">
            <v>39826</v>
          </cell>
          <cell r="B2656">
            <v>1.3399000000000001</v>
          </cell>
        </row>
        <row r="2657">
          <cell r="A2657">
            <v>39825</v>
          </cell>
          <cell r="B2657">
            <v>1.347</v>
          </cell>
        </row>
        <row r="2658">
          <cell r="A2658">
            <v>39824</v>
          </cell>
          <cell r="B2658">
            <v>1.347</v>
          </cell>
        </row>
        <row r="2659">
          <cell r="A2659">
            <v>39823</v>
          </cell>
          <cell r="B2659">
            <v>1.3621000000000001</v>
          </cell>
        </row>
        <row r="2660">
          <cell r="A2660">
            <v>39822</v>
          </cell>
          <cell r="B2660">
            <v>1.3640000000000001</v>
          </cell>
        </row>
        <row r="2661">
          <cell r="A2661">
            <v>39821</v>
          </cell>
          <cell r="B2661">
            <v>1.3576999999999999</v>
          </cell>
        </row>
        <row r="2662">
          <cell r="A2662">
            <v>39820</v>
          </cell>
          <cell r="B2662">
            <v>1.3494999999999999</v>
          </cell>
        </row>
        <row r="2663">
          <cell r="A2663">
            <v>39819</v>
          </cell>
          <cell r="B2663">
            <v>1.3753</v>
          </cell>
        </row>
        <row r="2664">
          <cell r="A2664">
            <v>39818</v>
          </cell>
          <cell r="B2664">
            <v>1.3913</v>
          </cell>
        </row>
        <row r="2665">
          <cell r="A2665">
            <v>39817</v>
          </cell>
          <cell r="B2665">
            <v>1.3915</v>
          </cell>
        </row>
        <row r="2666">
          <cell r="A2666">
            <v>39816</v>
          </cell>
          <cell r="B2666">
            <v>1.3922000000000001</v>
          </cell>
        </row>
        <row r="2667">
          <cell r="A2667">
            <v>39815</v>
          </cell>
          <cell r="B2667">
            <v>1.3968</v>
          </cell>
        </row>
        <row r="2668">
          <cell r="A2668">
            <v>39814</v>
          </cell>
          <cell r="B2668">
            <v>1.4039999999999999</v>
          </cell>
        </row>
        <row r="2669">
          <cell r="A2669">
            <v>39813</v>
          </cell>
          <cell r="B2669">
            <v>1.4095</v>
          </cell>
        </row>
        <row r="2670">
          <cell r="A2670">
            <v>39812</v>
          </cell>
          <cell r="B2670">
            <v>1.4187000000000001</v>
          </cell>
        </row>
        <row r="2671">
          <cell r="A2671">
            <v>39811</v>
          </cell>
          <cell r="B2671">
            <v>1.4027000000000001</v>
          </cell>
        </row>
        <row r="2672">
          <cell r="A2672">
            <v>39810</v>
          </cell>
          <cell r="B2672">
            <v>1.4027000000000001</v>
          </cell>
        </row>
        <row r="2673">
          <cell r="A2673">
            <v>39809</v>
          </cell>
          <cell r="B2673">
            <v>1.4048</v>
          </cell>
        </row>
        <row r="2674">
          <cell r="A2674">
            <v>39808</v>
          </cell>
          <cell r="B2674">
            <v>1.4006000000000001</v>
          </cell>
        </row>
        <row r="2675">
          <cell r="A2675">
            <v>39807</v>
          </cell>
          <cell r="B2675">
            <v>1.3971</v>
          </cell>
        </row>
        <row r="2676">
          <cell r="A2676">
            <v>39806</v>
          </cell>
          <cell r="B2676">
            <v>1.3974</v>
          </cell>
        </row>
        <row r="2677">
          <cell r="A2677">
            <v>39805</v>
          </cell>
          <cell r="B2677">
            <v>1.3979999999999999</v>
          </cell>
        </row>
        <row r="2678">
          <cell r="A2678">
            <v>39804</v>
          </cell>
          <cell r="B2678">
            <v>1.3908</v>
          </cell>
        </row>
        <row r="2679">
          <cell r="A2679">
            <v>39803</v>
          </cell>
          <cell r="B2679">
            <v>1.3907</v>
          </cell>
        </row>
        <row r="2680">
          <cell r="A2680">
            <v>39802</v>
          </cell>
          <cell r="B2680">
            <v>1.4117999999999999</v>
          </cell>
        </row>
        <row r="2681">
          <cell r="A2681">
            <v>39801</v>
          </cell>
          <cell r="B2681">
            <v>1.4437</v>
          </cell>
        </row>
        <row r="2682">
          <cell r="A2682">
            <v>39800</v>
          </cell>
          <cell r="B2682">
            <v>1.4137</v>
          </cell>
        </row>
        <row r="2683">
          <cell r="A2683">
            <v>39799</v>
          </cell>
          <cell r="B2683">
            <v>1.3721000000000001</v>
          </cell>
        </row>
        <row r="2684">
          <cell r="A2684">
            <v>39798</v>
          </cell>
          <cell r="B2684">
            <v>1.35</v>
          </cell>
        </row>
        <row r="2685">
          <cell r="A2685">
            <v>39797</v>
          </cell>
          <cell r="B2685">
            <v>1.3382000000000001</v>
          </cell>
        </row>
        <row r="2686">
          <cell r="A2686">
            <v>39796</v>
          </cell>
          <cell r="B2686">
            <v>1.3385</v>
          </cell>
        </row>
        <row r="2687">
          <cell r="A2687">
            <v>39795</v>
          </cell>
          <cell r="B2687">
            <v>1.3339000000000001</v>
          </cell>
        </row>
        <row r="2688">
          <cell r="A2688">
            <v>39794</v>
          </cell>
          <cell r="B2688">
            <v>1.3141</v>
          </cell>
        </row>
        <row r="2689">
          <cell r="A2689">
            <v>39793</v>
          </cell>
          <cell r="B2689">
            <v>1.2958000000000001</v>
          </cell>
        </row>
        <row r="2690">
          <cell r="A2690">
            <v>39792</v>
          </cell>
          <cell r="B2690">
            <v>1.2889999999999999</v>
          </cell>
        </row>
        <row r="2691">
          <cell r="A2691">
            <v>39791</v>
          </cell>
          <cell r="B2691">
            <v>1.2827999999999999</v>
          </cell>
        </row>
        <row r="2692">
          <cell r="A2692">
            <v>39790</v>
          </cell>
          <cell r="B2692">
            <v>1.2714000000000001</v>
          </cell>
        </row>
        <row r="2693">
          <cell r="A2693">
            <v>39789</v>
          </cell>
          <cell r="B2693">
            <v>1.2713000000000001</v>
          </cell>
        </row>
        <row r="2694">
          <cell r="A2694">
            <v>39788</v>
          </cell>
          <cell r="B2694">
            <v>1.2732000000000001</v>
          </cell>
        </row>
        <row r="2695">
          <cell r="A2695">
            <v>39787</v>
          </cell>
          <cell r="B2695">
            <v>1.2692000000000001</v>
          </cell>
        </row>
        <row r="2696">
          <cell r="A2696">
            <v>39786</v>
          </cell>
          <cell r="B2696">
            <v>1.2677</v>
          </cell>
        </row>
        <row r="2697">
          <cell r="A2697">
            <v>39785</v>
          </cell>
          <cell r="B2697">
            <v>1.2649999999999999</v>
          </cell>
        </row>
        <row r="2698">
          <cell r="A2698">
            <v>39784</v>
          </cell>
          <cell r="B2698">
            <v>1.2661</v>
          </cell>
        </row>
        <row r="2699">
          <cell r="A2699">
            <v>39783</v>
          </cell>
          <cell r="B2699">
            <v>1.2687999999999999</v>
          </cell>
        </row>
        <row r="2700">
          <cell r="A2700">
            <v>39782</v>
          </cell>
          <cell r="B2700">
            <v>1.2686999999999999</v>
          </cell>
        </row>
        <row r="2701">
          <cell r="A2701">
            <v>39781</v>
          </cell>
          <cell r="B2701">
            <v>1.2836000000000001</v>
          </cell>
        </row>
        <row r="2702">
          <cell r="A2702">
            <v>39780</v>
          </cell>
          <cell r="B2702">
            <v>1.2904</v>
          </cell>
        </row>
        <row r="2703">
          <cell r="A2703">
            <v>39779</v>
          </cell>
          <cell r="B2703">
            <v>1.2969999999999999</v>
          </cell>
        </row>
        <row r="2704">
          <cell r="A2704">
            <v>39778</v>
          </cell>
          <cell r="B2704">
            <v>1.2910999999999999</v>
          </cell>
        </row>
        <row r="2705">
          <cell r="A2705">
            <v>39777</v>
          </cell>
          <cell r="B2705">
            <v>1.2687999999999999</v>
          </cell>
        </row>
        <row r="2706">
          <cell r="A2706">
            <v>39776</v>
          </cell>
          <cell r="B2706">
            <v>1.2583</v>
          </cell>
        </row>
        <row r="2707">
          <cell r="A2707">
            <v>39775</v>
          </cell>
          <cell r="B2707">
            <v>1.2581</v>
          </cell>
        </row>
        <row r="2708">
          <cell r="A2708">
            <v>39774</v>
          </cell>
          <cell r="B2708">
            <v>1.2518</v>
          </cell>
        </row>
        <row r="2709">
          <cell r="A2709">
            <v>39773</v>
          </cell>
          <cell r="B2709">
            <v>1.2517</v>
          </cell>
        </row>
        <row r="2710">
          <cell r="A2710">
            <v>39772</v>
          </cell>
          <cell r="B2710">
            <v>1.2626999999999999</v>
          </cell>
        </row>
        <row r="2711">
          <cell r="A2711">
            <v>39771</v>
          </cell>
          <cell r="B2711">
            <v>1.2628999999999999</v>
          </cell>
        </row>
        <row r="2712">
          <cell r="A2712">
            <v>39770</v>
          </cell>
          <cell r="B2712">
            <v>1.2615000000000001</v>
          </cell>
        </row>
        <row r="2713">
          <cell r="A2713">
            <v>39769</v>
          </cell>
          <cell r="B2713">
            <v>1.2597</v>
          </cell>
        </row>
        <row r="2714">
          <cell r="A2714">
            <v>39768</v>
          </cell>
          <cell r="B2714">
            <v>1.2606999999999999</v>
          </cell>
        </row>
        <row r="2715">
          <cell r="A2715">
            <v>39767</v>
          </cell>
          <cell r="B2715">
            <v>1.2726999999999999</v>
          </cell>
        </row>
        <row r="2716">
          <cell r="A2716">
            <v>39766</v>
          </cell>
          <cell r="B2716">
            <v>1.2494000000000001</v>
          </cell>
        </row>
        <row r="2717">
          <cell r="A2717">
            <v>39765</v>
          </cell>
          <cell r="B2717">
            <v>1.2544999999999999</v>
          </cell>
        </row>
        <row r="2718">
          <cell r="A2718">
            <v>39764</v>
          </cell>
          <cell r="B2718">
            <v>1.2698</v>
          </cell>
        </row>
        <row r="2719">
          <cell r="A2719">
            <v>39763</v>
          </cell>
          <cell r="B2719">
            <v>1.284</v>
          </cell>
        </row>
        <row r="2720">
          <cell r="A2720">
            <v>39762</v>
          </cell>
          <cell r="B2720">
            <v>1.2716000000000001</v>
          </cell>
        </row>
        <row r="2721">
          <cell r="A2721">
            <v>39761</v>
          </cell>
          <cell r="B2721">
            <v>1.2713000000000001</v>
          </cell>
        </row>
        <row r="2722">
          <cell r="A2722">
            <v>39760</v>
          </cell>
          <cell r="B2722">
            <v>1.2748999999999999</v>
          </cell>
        </row>
        <row r="2723">
          <cell r="A2723">
            <v>39759</v>
          </cell>
          <cell r="B2723">
            <v>1.2855000000000001</v>
          </cell>
        </row>
        <row r="2724">
          <cell r="A2724">
            <v>39758</v>
          </cell>
          <cell r="B2724">
            <v>1.2935000000000001</v>
          </cell>
        </row>
        <row r="2725">
          <cell r="A2725">
            <v>39757</v>
          </cell>
          <cell r="B2725">
            <v>1.2726999999999999</v>
          </cell>
        </row>
        <row r="2726">
          <cell r="A2726">
            <v>39756</v>
          </cell>
          <cell r="B2726">
            <v>1.2786999999999999</v>
          </cell>
        </row>
        <row r="2727">
          <cell r="A2727">
            <v>39755</v>
          </cell>
          <cell r="B2727">
            <v>1.272</v>
          </cell>
        </row>
        <row r="2728">
          <cell r="A2728">
            <v>39754</v>
          </cell>
          <cell r="B2728">
            <v>1.2717000000000001</v>
          </cell>
        </row>
        <row r="2729">
          <cell r="A2729">
            <v>39753</v>
          </cell>
          <cell r="B2729">
            <v>1.2739</v>
          </cell>
        </row>
        <row r="2730">
          <cell r="A2730">
            <v>39752</v>
          </cell>
          <cell r="B2730">
            <v>1.3052999999999999</v>
          </cell>
        </row>
        <row r="2731">
          <cell r="A2731">
            <v>39751</v>
          </cell>
          <cell r="B2731">
            <v>1.2783</v>
          </cell>
        </row>
        <row r="2732">
          <cell r="A2732">
            <v>39750</v>
          </cell>
          <cell r="B2732">
            <v>1.2488999999999999</v>
          </cell>
        </row>
        <row r="2733">
          <cell r="A2733">
            <v>39749</v>
          </cell>
          <cell r="B2733">
            <v>1.2515000000000001</v>
          </cell>
        </row>
        <row r="2734">
          <cell r="A2734">
            <v>39748</v>
          </cell>
          <cell r="B2734">
            <v>1.2614000000000001</v>
          </cell>
        </row>
        <row r="2735">
          <cell r="A2735">
            <v>39747</v>
          </cell>
          <cell r="B2735">
            <v>1.2697000000000001</v>
          </cell>
        </row>
        <row r="2736">
          <cell r="A2736">
            <v>39746</v>
          </cell>
          <cell r="B2736">
            <v>1.2653000000000001</v>
          </cell>
        </row>
        <row r="2737">
          <cell r="A2737">
            <v>39745</v>
          </cell>
          <cell r="B2737">
            <v>1.2819</v>
          </cell>
        </row>
        <row r="2738">
          <cell r="A2738">
            <v>39744</v>
          </cell>
          <cell r="B2738">
            <v>1.2916000000000001</v>
          </cell>
        </row>
        <row r="2739">
          <cell r="A2739">
            <v>39743</v>
          </cell>
          <cell r="B2739">
            <v>1.3247</v>
          </cell>
        </row>
        <row r="2740">
          <cell r="A2740">
            <v>39742</v>
          </cell>
          <cell r="B2740">
            <v>1.3414999999999999</v>
          </cell>
        </row>
        <row r="2741">
          <cell r="A2741">
            <v>39741</v>
          </cell>
          <cell r="B2741">
            <v>1.3404</v>
          </cell>
        </row>
        <row r="2742">
          <cell r="A2742">
            <v>39740</v>
          </cell>
          <cell r="B2742">
            <v>1.3404</v>
          </cell>
        </row>
        <row r="2743">
          <cell r="A2743">
            <v>39739</v>
          </cell>
          <cell r="B2743">
            <v>1.3455999999999999</v>
          </cell>
        </row>
        <row r="2744">
          <cell r="A2744">
            <v>39738</v>
          </cell>
          <cell r="B2744">
            <v>1.3447</v>
          </cell>
        </row>
        <row r="2745">
          <cell r="A2745">
            <v>39737</v>
          </cell>
          <cell r="B2745">
            <v>1.3585</v>
          </cell>
        </row>
        <row r="2746">
          <cell r="A2746">
            <v>39736</v>
          </cell>
          <cell r="B2746">
            <v>1.3663000000000001</v>
          </cell>
        </row>
        <row r="2747">
          <cell r="A2747">
            <v>39735</v>
          </cell>
          <cell r="B2747">
            <v>1.3576999999999999</v>
          </cell>
        </row>
        <row r="2748">
          <cell r="A2748">
            <v>39734</v>
          </cell>
          <cell r="B2748">
            <v>1.3403</v>
          </cell>
        </row>
        <row r="2749">
          <cell r="A2749">
            <v>39733</v>
          </cell>
          <cell r="B2749">
            <v>1.3391999999999999</v>
          </cell>
        </row>
        <row r="2750">
          <cell r="A2750">
            <v>39732</v>
          </cell>
          <cell r="B2750">
            <v>1.3536999999999999</v>
          </cell>
        </row>
        <row r="2751">
          <cell r="A2751">
            <v>39731</v>
          </cell>
          <cell r="B2751">
            <v>1.3667</v>
          </cell>
        </row>
        <row r="2752">
          <cell r="A2752">
            <v>39730</v>
          </cell>
          <cell r="B2752">
            <v>1.363</v>
          </cell>
        </row>
        <row r="2753">
          <cell r="A2753">
            <v>39729</v>
          </cell>
          <cell r="B2753">
            <v>1.3571</v>
          </cell>
        </row>
        <row r="2754">
          <cell r="A2754">
            <v>39728</v>
          </cell>
          <cell r="B2754">
            <v>1.3588</v>
          </cell>
        </row>
        <row r="2755">
          <cell r="A2755">
            <v>39727</v>
          </cell>
          <cell r="B2755">
            <v>1.3762000000000001</v>
          </cell>
        </row>
        <row r="2756">
          <cell r="A2756">
            <v>39726</v>
          </cell>
          <cell r="B2756">
            <v>1.377</v>
          </cell>
        </row>
        <row r="2757">
          <cell r="A2757">
            <v>39725</v>
          </cell>
          <cell r="B2757">
            <v>1.3827</v>
          </cell>
        </row>
        <row r="2758">
          <cell r="A2758">
            <v>39724</v>
          </cell>
          <cell r="B2758">
            <v>1.3912</v>
          </cell>
        </row>
        <row r="2759">
          <cell r="A2759">
            <v>39723</v>
          </cell>
          <cell r="B2759">
            <v>1.4089</v>
          </cell>
        </row>
        <row r="2760">
          <cell r="A2760">
            <v>39722</v>
          </cell>
          <cell r="B2760">
            <v>1.4292</v>
          </cell>
        </row>
        <row r="2761">
          <cell r="A2761">
            <v>39721</v>
          </cell>
          <cell r="B2761">
            <v>1.4444999999999999</v>
          </cell>
        </row>
        <row r="2762">
          <cell r="A2762">
            <v>39720</v>
          </cell>
          <cell r="B2762">
            <v>1.4607000000000001</v>
          </cell>
        </row>
        <row r="2763">
          <cell r="A2763">
            <v>39719</v>
          </cell>
          <cell r="B2763">
            <v>1.4607000000000001</v>
          </cell>
        </row>
        <row r="2764">
          <cell r="A2764">
            <v>39718</v>
          </cell>
          <cell r="B2764">
            <v>1.4613</v>
          </cell>
        </row>
        <row r="2765">
          <cell r="A2765">
            <v>39717</v>
          </cell>
          <cell r="B2765">
            <v>1.4673</v>
          </cell>
        </row>
        <row r="2766">
          <cell r="A2766">
            <v>39716</v>
          </cell>
          <cell r="B2766">
            <v>1.4674</v>
          </cell>
        </row>
        <row r="2767">
          <cell r="A2767">
            <v>39715</v>
          </cell>
          <cell r="B2767">
            <v>1.4754</v>
          </cell>
        </row>
        <row r="2768">
          <cell r="A2768">
            <v>39714</v>
          </cell>
          <cell r="B2768">
            <v>1.4579</v>
          </cell>
        </row>
        <row r="2769">
          <cell r="A2769">
            <v>39713</v>
          </cell>
          <cell r="B2769">
            <v>1.4462999999999999</v>
          </cell>
        </row>
        <row r="2770">
          <cell r="A2770">
            <v>39712</v>
          </cell>
          <cell r="B2770">
            <v>1.4461999999999999</v>
          </cell>
        </row>
        <row r="2771">
          <cell r="A2771">
            <v>39711</v>
          </cell>
          <cell r="B2771">
            <v>1.4311</v>
          </cell>
        </row>
        <row r="2772">
          <cell r="A2772">
            <v>39710</v>
          </cell>
          <cell r="B2772">
            <v>1.4376</v>
          </cell>
        </row>
        <row r="2773">
          <cell r="A2773">
            <v>39709</v>
          </cell>
          <cell r="B2773">
            <v>1.4194</v>
          </cell>
        </row>
        <row r="2774">
          <cell r="A2774">
            <v>39708</v>
          </cell>
          <cell r="B2774">
            <v>1.4214</v>
          </cell>
        </row>
        <row r="2775">
          <cell r="A2775">
            <v>39707</v>
          </cell>
          <cell r="B2775">
            <v>1.4274</v>
          </cell>
        </row>
        <row r="2776">
          <cell r="A2776">
            <v>39706</v>
          </cell>
          <cell r="B2776">
            <v>1.4226000000000001</v>
          </cell>
        </row>
        <row r="2777">
          <cell r="A2777">
            <v>39705</v>
          </cell>
          <cell r="B2777">
            <v>1.4222999999999999</v>
          </cell>
        </row>
        <row r="2778">
          <cell r="A2778">
            <v>39704</v>
          </cell>
          <cell r="B2778">
            <v>1.4074</v>
          </cell>
        </row>
        <row r="2779">
          <cell r="A2779">
            <v>39703</v>
          </cell>
          <cell r="B2779">
            <v>1.3948</v>
          </cell>
        </row>
        <row r="2780">
          <cell r="A2780">
            <v>39702</v>
          </cell>
          <cell r="B2780">
            <v>1.411</v>
          </cell>
        </row>
        <row r="2781">
          <cell r="A2781">
            <v>39701</v>
          </cell>
          <cell r="B2781">
            <v>1.4132</v>
          </cell>
        </row>
        <row r="2782">
          <cell r="A2782">
            <v>39700</v>
          </cell>
          <cell r="B2782">
            <v>1.4276</v>
          </cell>
        </row>
        <row r="2783">
          <cell r="A2783">
            <v>39699</v>
          </cell>
          <cell r="B2783">
            <v>1.4265000000000001</v>
          </cell>
        </row>
        <row r="2784">
          <cell r="A2784">
            <v>39698</v>
          </cell>
          <cell r="B2784">
            <v>1.4261999999999999</v>
          </cell>
        </row>
        <row r="2785">
          <cell r="A2785">
            <v>39697</v>
          </cell>
          <cell r="B2785">
            <v>1.4267000000000001</v>
          </cell>
        </row>
        <row r="2786">
          <cell r="A2786">
            <v>39696</v>
          </cell>
          <cell r="B2786">
            <v>1.4462999999999999</v>
          </cell>
        </row>
        <row r="2787">
          <cell r="A2787">
            <v>39695</v>
          </cell>
          <cell r="B2787">
            <v>1.4468000000000001</v>
          </cell>
        </row>
        <row r="2788">
          <cell r="A2788">
            <v>39694</v>
          </cell>
          <cell r="B2788">
            <v>1.4541999999999999</v>
          </cell>
        </row>
        <row r="2789">
          <cell r="A2789">
            <v>39693</v>
          </cell>
          <cell r="B2789">
            <v>1.4638</v>
          </cell>
        </row>
        <row r="2790">
          <cell r="A2790">
            <v>39692</v>
          </cell>
          <cell r="B2790">
            <v>1.4670000000000001</v>
          </cell>
        </row>
        <row r="2791">
          <cell r="A2791">
            <v>39691</v>
          </cell>
          <cell r="B2791">
            <v>1.4669000000000001</v>
          </cell>
        </row>
        <row r="2792">
          <cell r="A2792">
            <v>39690</v>
          </cell>
          <cell r="B2792">
            <v>1.4714</v>
          </cell>
        </row>
        <row r="2793">
          <cell r="A2793">
            <v>39689</v>
          </cell>
          <cell r="B2793">
            <v>1.4750000000000001</v>
          </cell>
        </row>
        <row r="2794">
          <cell r="A2794">
            <v>39688</v>
          </cell>
          <cell r="B2794">
            <v>1.4702</v>
          </cell>
        </row>
        <row r="2795">
          <cell r="A2795">
            <v>39687</v>
          </cell>
          <cell r="B2795">
            <v>1.4673</v>
          </cell>
        </row>
        <row r="2796">
          <cell r="A2796">
            <v>39686</v>
          </cell>
          <cell r="B2796">
            <v>1.4757</v>
          </cell>
        </row>
        <row r="2797">
          <cell r="A2797">
            <v>39685</v>
          </cell>
          <cell r="B2797">
            <v>1.4787999999999999</v>
          </cell>
        </row>
        <row r="2798">
          <cell r="A2798">
            <v>39684</v>
          </cell>
          <cell r="B2798">
            <v>1.4786999999999999</v>
          </cell>
        </row>
        <row r="2799">
          <cell r="A2799">
            <v>39683</v>
          </cell>
          <cell r="B2799">
            <v>1.4847999999999999</v>
          </cell>
        </row>
        <row r="2800">
          <cell r="A2800">
            <v>39682</v>
          </cell>
          <cell r="B2800">
            <v>1.4801</v>
          </cell>
        </row>
        <row r="2801">
          <cell r="A2801">
            <v>39681</v>
          </cell>
          <cell r="B2801">
            <v>1.4746999999999999</v>
          </cell>
        </row>
        <row r="2802">
          <cell r="A2802">
            <v>39680</v>
          </cell>
          <cell r="B2802">
            <v>1.4696</v>
          </cell>
        </row>
        <row r="2803">
          <cell r="A2803">
            <v>39679</v>
          </cell>
          <cell r="B2803">
            <v>1.4718</v>
          </cell>
        </row>
        <row r="2804">
          <cell r="A2804">
            <v>39678</v>
          </cell>
          <cell r="B2804">
            <v>1.4681</v>
          </cell>
        </row>
        <row r="2805">
          <cell r="A2805">
            <v>39677</v>
          </cell>
          <cell r="B2805">
            <v>1.4681</v>
          </cell>
        </row>
        <row r="2806">
          <cell r="A2806">
            <v>39676</v>
          </cell>
          <cell r="B2806">
            <v>1.474</v>
          </cell>
        </row>
        <row r="2807">
          <cell r="A2807">
            <v>39675</v>
          </cell>
          <cell r="B2807">
            <v>1.4885999999999999</v>
          </cell>
        </row>
        <row r="2808">
          <cell r="A2808">
            <v>39674</v>
          </cell>
          <cell r="B2808">
            <v>1.4914000000000001</v>
          </cell>
        </row>
        <row r="2809">
          <cell r="A2809">
            <v>39673</v>
          </cell>
          <cell r="B2809">
            <v>1.4898</v>
          </cell>
        </row>
        <row r="2810">
          <cell r="A2810">
            <v>39672</v>
          </cell>
          <cell r="B2810">
            <v>1.4976</v>
          </cell>
        </row>
        <row r="2811">
          <cell r="A2811">
            <v>39671</v>
          </cell>
          <cell r="B2811">
            <v>1.5001</v>
          </cell>
        </row>
        <row r="2812">
          <cell r="A2812">
            <v>39670</v>
          </cell>
          <cell r="B2812">
            <v>1.5001</v>
          </cell>
        </row>
        <row r="2813">
          <cell r="A2813">
            <v>39669</v>
          </cell>
          <cell r="B2813">
            <v>1.5165</v>
          </cell>
        </row>
        <row r="2814">
          <cell r="A2814">
            <v>39668</v>
          </cell>
          <cell r="B2814">
            <v>1.5415000000000001</v>
          </cell>
        </row>
        <row r="2815">
          <cell r="A2815">
            <v>39667</v>
          </cell>
          <cell r="B2815">
            <v>1.546</v>
          </cell>
        </row>
        <row r="2816">
          <cell r="A2816">
            <v>39666</v>
          </cell>
          <cell r="B2816">
            <v>1.5513999999999999</v>
          </cell>
        </row>
        <row r="2817">
          <cell r="A2817">
            <v>39665</v>
          </cell>
          <cell r="B2817">
            <v>1.5580000000000001</v>
          </cell>
        </row>
        <row r="2818">
          <cell r="A2818">
            <v>39664</v>
          </cell>
          <cell r="B2818">
            <v>1.5559000000000001</v>
          </cell>
        </row>
        <row r="2819">
          <cell r="A2819">
            <v>39663</v>
          </cell>
          <cell r="B2819">
            <v>1.5558000000000001</v>
          </cell>
        </row>
        <row r="2820">
          <cell r="A2820">
            <v>39662</v>
          </cell>
          <cell r="B2820">
            <v>1.5539000000000001</v>
          </cell>
        </row>
        <row r="2821">
          <cell r="A2821">
            <v>39661</v>
          </cell>
          <cell r="B2821">
            <v>1.5599000000000001</v>
          </cell>
        </row>
        <row r="2822">
          <cell r="A2822">
            <v>39660</v>
          </cell>
          <cell r="B2822">
            <v>1.5582</v>
          </cell>
        </row>
        <row r="2823">
          <cell r="A2823">
            <v>39659</v>
          </cell>
          <cell r="B2823">
            <v>1.5698000000000001</v>
          </cell>
        </row>
        <row r="2824">
          <cell r="A2824">
            <v>39658</v>
          </cell>
          <cell r="B2824">
            <v>1.5723</v>
          </cell>
        </row>
        <row r="2825">
          <cell r="A2825">
            <v>39657</v>
          </cell>
          <cell r="B2825">
            <v>1.5704</v>
          </cell>
        </row>
        <row r="2826">
          <cell r="A2826">
            <v>39656</v>
          </cell>
          <cell r="B2826">
            <v>1.5704</v>
          </cell>
        </row>
        <row r="2827">
          <cell r="A2827">
            <v>39655</v>
          </cell>
          <cell r="B2827">
            <v>1.5704</v>
          </cell>
        </row>
        <row r="2828">
          <cell r="A2828">
            <v>39654</v>
          </cell>
          <cell r="B2828">
            <v>1.5678000000000001</v>
          </cell>
        </row>
        <row r="2829">
          <cell r="A2829">
            <v>39653</v>
          </cell>
          <cell r="B2829">
            <v>1.5751999999999999</v>
          </cell>
        </row>
        <row r="2830">
          <cell r="A2830">
            <v>39652</v>
          </cell>
          <cell r="B2830">
            <v>1.5888</v>
          </cell>
        </row>
        <row r="2831">
          <cell r="A2831">
            <v>39651</v>
          </cell>
          <cell r="B2831">
            <v>1.5863</v>
          </cell>
        </row>
        <row r="2832">
          <cell r="A2832">
            <v>39650</v>
          </cell>
          <cell r="B2832">
            <v>1.5842000000000001</v>
          </cell>
        </row>
        <row r="2833">
          <cell r="A2833">
            <v>39649</v>
          </cell>
          <cell r="B2833">
            <v>1.5843</v>
          </cell>
        </row>
        <row r="2834">
          <cell r="A2834">
            <v>39648</v>
          </cell>
          <cell r="B2834">
            <v>1.5847</v>
          </cell>
        </row>
        <row r="2835">
          <cell r="A2835">
            <v>39647</v>
          </cell>
          <cell r="B2835">
            <v>1.5845</v>
          </cell>
        </row>
        <row r="2836">
          <cell r="A2836">
            <v>39646</v>
          </cell>
          <cell r="B2836">
            <v>1.5891999999999999</v>
          </cell>
        </row>
        <row r="2837">
          <cell r="A2837">
            <v>39645</v>
          </cell>
          <cell r="B2837">
            <v>1.5938000000000001</v>
          </cell>
        </row>
        <row r="2838">
          <cell r="A2838">
            <v>39644</v>
          </cell>
          <cell r="B2838">
            <v>1.5896999999999999</v>
          </cell>
        </row>
        <row r="2839">
          <cell r="A2839">
            <v>39643</v>
          </cell>
          <cell r="B2839">
            <v>1.5932999999999999</v>
          </cell>
        </row>
        <row r="2840">
          <cell r="A2840">
            <v>39642</v>
          </cell>
          <cell r="B2840">
            <v>1.5931999999999999</v>
          </cell>
        </row>
        <row r="2841">
          <cell r="A2841">
            <v>39641</v>
          </cell>
          <cell r="B2841">
            <v>1.5822000000000001</v>
          </cell>
        </row>
        <row r="2842">
          <cell r="A2842">
            <v>39640</v>
          </cell>
          <cell r="B2842">
            <v>1.5737000000000001</v>
          </cell>
        </row>
        <row r="2843">
          <cell r="A2843">
            <v>39639</v>
          </cell>
          <cell r="B2843">
            <v>1.5696000000000001</v>
          </cell>
        </row>
        <row r="2844">
          <cell r="A2844">
            <v>39638</v>
          </cell>
          <cell r="B2844">
            <v>1.5697000000000001</v>
          </cell>
        </row>
        <row r="2845">
          <cell r="A2845">
            <v>39637</v>
          </cell>
          <cell r="B2845">
            <v>1.5666</v>
          </cell>
        </row>
        <row r="2846">
          <cell r="A2846">
            <v>39636</v>
          </cell>
          <cell r="B2846">
            <v>1.5704</v>
          </cell>
        </row>
        <row r="2847">
          <cell r="A2847">
            <v>39635</v>
          </cell>
          <cell r="B2847">
            <v>1.5704</v>
          </cell>
        </row>
        <row r="2848">
          <cell r="A2848">
            <v>39634</v>
          </cell>
          <cell r="B2848">
            <v>1.5699000000000001</v>
          </cell>
        </row>
        <row r="2849">
          <cell r="A2849">
            <v>39633</v>
          </cell>
          <cell r="B2849">
            <v>1.5827</v>
          </cell>
        </row>
        <row r="2850">
          <cell r="A2850">
            <v>39632</v>
          </cell>
          <cell r="B2850">
            <v>1.5823</v>
          </cell>
        </row>
        <row r="2851">
          <cell r="A2851">
            <v>39631</v>
          </cell>
          <cell r="B2851">
            <v>1.5767</v>
          </cell>
        </row>
        <row r="2852">
          <cell r="A2852">
            <v>39630</v>
          </cell>
          <cell r="B2852">
            <v>1.5778000000000001</v>
          </cell>
        </row>
        <row r="2853">
          <cell r="A2853">
            <v>39629</v>
          </cell>
          <cell r="B2853">
            <v>1.5789</v>
          </cell>
        </row>
        <row r="2854">
          <cell r="A2854">
            <v>39628</v>
          </cell>
          <cell r="B2854">
            <v>1.5789</v>
          </cell>
        </row>
        <row r="2855">
          <cell r="A2855">
            <v>39627</v>
          </cell>
          <cell r="B2855">
            <v>1.575</v>
          </cell>
        </row>
        <row r="2856">
          <cell r="A2856">
            <v>39626</v>
          </cell>
          <cell r="B2856">
            <v>1.5696000000000001</v>
          </cell>
        </row>
        <row r="2857">
          <cell r="A2857">
            <v>39625</v>
          </cell>
          <cell r="B2857">
            <v>1.5581</v>
          </cell>
        </row>
        <row r="2858">
          <cell r="A2858">
            <v>39624</v>
          </cell>
          <cell r="B2858">
            <v>1.5548999999999999</v>
          </cell>
        </row>
        <row r="2859">
          <cell r="A2859">
            <v>39623</v>
          </cell>
          <cell r="B2859">
            <v>1.5558000000000001</v>
          </cell>
        </row>
        <row r="2860">
          <cell r="A2860">
            <v>39622</v>
          </cell>
          <cell r="B2860">
            <v>1.5602</v>
          </cell>
        </row>
        <row r="2861">
          <cell r="A2861">
            <v>39621</v>
          </cell>
          <cell r="B2861">
            <v>1.5602</v>
          </cell>
        </row>
        <row r="2862">
          <cell r="A2862">
            <v>39620</v>
          </cell>
          <cell r="B2862">
            <v>1.5590999999999999</v>
          </cell>
        </row>
        <row r="2863">
          <cell r="A2863">
            <v>39619</v>
          </cell>
          <cell r="B2863">
            <v>1.5525</v>
          </cell>
        </row>
        <row r="2864">
          <cell r="A2864">
            <v>39618</v>
          </cell>
          <cell r="B2864">
            <v>1.5503</v>
          </cell>
        </row>
        <row r="2865">
          <cell r="A2865">
            <v>39617</v>
          </cell>
          <cell r="B2865">
            <v>1.5502</v>
          </cell>
        </row>
        <row r="2866">
          <cell r="A2866">
            <v>39616</v>
          </cell>
          <cell r="B2866">
            <v>1.5428999999999999</v>
          </cell>
        </row>
        <row r="2867">
          <cell r="A2867">
            <v>39615</v>
          </cell>
          <cell r="B2867">
            <v>1.5378000000000001</v>
          </cell>
        </row>
        <row r="2868">
          <cell r="A2868">
            <v>39614</v>
          </cell>
          <cell r="B2868">
            <v>1.5376000000000001</v>
          </cell>
        </row>
        <row r="2869">
          <cell r="A2869">
            <v>39613</v>
          </cell>
          <cell r="B2869">
            <v>1.5370999999999999</v>
          </cell>
        </row>
        <row r="2870">
          <cell r="A2870">
            <v>39612</v>
          </cell>
          <cell r="B2870">
            <v>1.5463</v>
          </cell>
        </row>
        <row r="2871">
          <cell r="A2871">
            <v>39611</v>
          </cell>
          <cell r="B2871">
            <v>1.55</v>
          </cell>
        </row>
        <row r="2872">
          <cell r="A2872">
            <v>39610</v>
          </cell>
          <cell r="B2872">
            <v>1.5551999999999999</v>
          </cell>
        </row>
        <row r="2873">
          <cell r="A2873">
            <v>39609</v>
          </cell>
          <cell r="B2873">
            <v>1.5757000000000001</v>
          </cell>
        </row>
        <row r="2874">
          <cell r="A2874">
            <v>39608</v>
          </cell>
          <cell r="B2874">
            <v>1.5772999999999999</v>
          </cell>
        </row>
        <row r="2875">
          <cell r="A2875">
            <v>39607</v>
          </cell>
          <cell r="B2875">
            <v>1.5732999999999999</v>
          </cell>
        </row>
        <row r="2876">
          <cell r="A2876">
            <v>39606</v>
          </cell>
          <cell r="B2876">
            <v>1.5660000000000001</v>
          </cell>
        </row>
        <row r="2877">
          <cell r="A2877">
            <v>39605</v>
          </cell>
          <cell r="B2877">
            <v>1.5458000000000001</v>
          </cell>
        </row>
        <row r="2878">
          <cell r="A2878">
            <v>39604</v>
          </cell>
          <cell r="B2878">
            <v>1.5449999999999999</v>
          </cell>
        </row>
        <row r="2879">
          <cell r="A2879">
            <v>39603</v>
          </cell>
          <cell r="B2879">
            <v>1.5528</v>
          </cell>
        </row>
        <row r="2880">
          <cell r="A2880">
            <v>39602</v>
          </cell>
          <cell r="B2880">
            <v>1.554</v>
          </cell>
        </row>
        <row r="2881">
          <cell r="A2881">
            <v>39601</v>
          </cell>
          <cell r="B2881">
            <v>1.5548999999999999</v>
          </cell>
        </row>
        <row r="2882">
          <cell r="A2882">
            <v>39600</v>
          </cell>
          <cell r="B2882">
            <v>1.5548999999999999</v>
          </cell>
        </row>
        <row r="2883">
          <cell r="A2883">
            <v>39599</v>
          </cell>
          <cell r="B2883">
            <v>1.5523</v>
          </cell>
        </row>
        <row r="2884">
          <cell r="A2884">
            <v>39598</v>
          </cell>
          <cell r="B2884">
            <v>1.5586</v>
          </cell>
        </row>
        <row r="2885">
          <cell r="A2885">
            <v>39597</v>
          </cell>
          <cell r="B2885">
            <v>1.5676000000000001</v>
          </cell>
        </row>
        <row r="2886">
          <cell r="A2886">
            <v>39596</v>
          </cell>
          <cell r="B2886">
            <v>1.5758000000000001</v>
          </cell>
        </row>
        <row r="2887">
          <cell r="A2887">
            <v>39595</v>
          </cell>
          <cell r="B2887">
            <v>1.5765</v>
          </cell>
        </row>
        <row r="2888">
          <cell r="A2888">
            <v>39594</v>
          </cell>
          <cell r="B2888">
            <v>1.5757000000000001</v>
          </cell>
        </row>
        <row r="2889">
          <cell r="A2889">
            <v>39593</v>
          </cell>
          <cell r="B2889">
            <v>1.5757000000000001</v>
          </cell>
        </row>
        <row r="2890">
          <cell r="A2890">
            <v>39592</v>
          </cell>
          <cell r="B2890">
            <v>1.5749</v>
          </cell>
        </row>
        <row r="2891">
          <cell r="A2891">
            <v>39591</v>
          </cell>
          <cell r="B2891">
            <v>1.5758000000000001</v>
          </cell>
        </row>
        <row r="2892">
          <cell r="A2892">
            <v>39590</v>
          </cell>
          <cell r="B2892">
            <v>1.5708</v>
          </cell>
        </row>
        <row r="2893">
          <cell r="A2893">
            <v>39589</v>
          </cell>
          <cell r="B2893">
            <v>1.5589999999999999</v>
          </cell>
        </row>
        <row r="2894">
          <cell r="A2894">
            <v>39588</v>
          </cell>
          <cell r="B2894">
            <v>1.5563</v>
          </cell>
        </row>
        <row r="2895">
          <cell r="A2895">
            <v>39587</v>
          </cell>
          <cell r="B2895">
            <v>1.5571999999999999</v>
          </cell>
        </row>
        <row r="2896">
          <cell r="A2896">
            <v>39586</v>
          </cell>
          <cell r="B2896">
            <v>1.5571999999999999</v>
          </cell>
        </row>
        <row r="2897">
          <cell r="A2897">
            <v>39585</v>
          </cell>
          <cell r="B2897">
            <v>1.5498000000000001</v>
          </cell>
        </row>
        <row r="2898">
          <cell r="A2898">
            <v>39584</v>
          </cell>
          <cell r="B2898">
            <v>1.5479000000000001</v>
          </cell>
        </row>
        <row r="2899">
          <cell r="A2899">
            <v>39583</v>
          </cell>
          <cell r="B2899">
            <v>1.5455000000000001</v>
          </cell>
        </row>
        <row r="2900">
          <cell r="A2900">
            <v>39582</v>
          </cell>
          <cell r="B2900">
            <v>1.5506</v>
          </cell>
        </row>
        <row r="2901">
          <cell r="A2901">
            <v>39581</v>
          </cell>
          <cell r="B2901">
            <v>1.546</v>
          </cell>
        </row>
        <row r="2902">
          <cell r="A2902">
            <v>39580</v>
          </cell>
          <cell r="B2902">
            <v>1.5477000000000001</v>
          </cell>
        </row>
        <row r="2903">
          <cell r="A2903">
            <v>39579</v>
          </cell>
          <cell r="B2903">
            <v>1.5478000000000001</v>
          </cell>
        </row>
        <row r="2904">
          <cell r="A2904">
            <v>39578</v>
          </cell>
          <cell r="B2904">
            <v>1.5436000000000001</v>
          </cell>
        </row>
        <row r="2905">
          <cell r="A2905">
            <v>39577</v>
          </cell>
          <cell r="B2905">
            <v>1.5364</v>
          </cell>
        </row>
        <row r="2906">
          <cell r="A2906">
            <v>39576</v>
          </cell>
          <cell r="B2906">
            <v>1.5463</v>
          </cell>
        </row>
        <row r="2907">
          <cell r="A2907">
            <v>39575</v>
          </cell>
          <cell r="B2907">
            <v>1.5519000000000001</v>
          </cell>
        </row>
        <row r="2908">
          <cell r="A2908">
            <v>39574</v>
          </cell>
          <cell r="B2908">
            <v>1.5464</v>
          </cell>
        </row>
        <row r="2909">
          <cell r="A2909">
            <v>39573</v>
          </cell>
          <cell r="B2909">
            <v>1.5419</v>
          </cell>
        </row>
        <row r="2910">
          <cell r="A2910">
            <v>39572</v>
          </cell>
          <cell r="B2910">
            <v>1.5419</v>
          </cell>
        </row>
        <row r="2911">
          <cell r="A2911">
            <v>39571</v>
          </cell>
          <cell r="B2911">
            <v>1.5449999999999999</v>
          </cell>
        </row>
        <row r="2912">
          <cell r="A2912">
            <v>39570</v>
          </cell>
          <cell r="B2912">
            <v>1.5555000000000001</v>
          </cell>
        </row>
        <row r="2913">
          <cell r="A2913">
            <v>39569</v>
          </cell>
          <cell r="B2913">
            <v>1.5569</v>
          </cell>
        </row>
        <row r="2914">
          <cell r="A2914">
            <v>39568</v>
          </cell>
          <cell r="B2914">
            <v>1.5608</v>
          </cell>
        </row>
        <row r="2915">
          <cell r="A2915">
            <v>39567</v>
          </cell>
          <cell r="B2915">
            <v>1.5636000000000001</v>
          </cell>
        </row>
        <row r="2916">
          <cell r="A2916">
            <v>39566</v>
          </cell>
          <cell r="B2916">
            <v>1.5622</v>
          </cell>
        </row>
        <row r="2917">
          <cell r="A2917">
            <v>39565</v>
          </cell>
          <cell r="B2917">
            <v>1.5624</v>
          </cell>
        </row>
        <row r="2918">
          <cell r="A2918">
            <v>39564</v>
          </cell>
          <cell r="B2918">
            <v>1.5645</v>
          </cell>
        </row>
        <row r="2919">
          <cell r="A2919">
            <v>39563</v>
          </cell>
          <cell r="B2919">
            <v>1.5786</v>
          </cell>
        </row>
        <row r="2920">
          <cell r="A2920">
            <v>39562</v>
          </cell>
          <cell r="B2920">
            <v>1.5951</v>
          </cell>
        </row>
        <row r="2921">
          <cell r="A2921">
            <v>39561</v>
          </cell>
          <cell r="B2921">
            <v>1.593</v>
          </cell>
        </row>
        <row r="2922">
          <cell r="A2922">
            <v>39560</v>
          </cell>
          <cell r="B2922">
            <v>1.5855999999999999</v>
          </cell>
        </row>
        <row r="2923">
          <cell r="A2923">
            <v>39559</v>
          </cell>
          <cell r="B2923">
            <v>1.5811999999999999</v>
          </cell>
        </row>
        <row r="2924">
          <cell r="A2924">
            <v>39558</v>
          </cell>
          <cell r="B2924">
            <v>1.5811999999999999</v>
          </cell>
        </row>
        <row r="2925">
          <cell r="A2925">
            <v>39557</v>
          </cell>
          <cell r="B2925">
            <v>1.5851999999999999</v>
          </cell>
        </row>
        <row r="2926">
          <cell r="A2926">
            <v>39556</v>
          </cell>
          <cell r="B2926">
            <v>1.5927</v>
          </cell>
        </row>
        <row r="2927">
          <cell r="A2927">
            <v>39555</v>
          </cell>
          <cell r="B2927">
            <v>1.5868</v>
          </cell>
        </row>
        <row r="2928">
          <cell r="A2928">
            <v>39554</v>
          </cell>
          <cell r="B2928">
            <v>1.5820000000000001</v>
          </cell>
        </row>
        <row r="2929">
          <cell r="A2929">
            <v>39553</v>
          </cell>
          <cell r="B2929">
            <v>1.5769</v>
          </cell>
        </row>
        <row r="2930">
          <cell r="A2930">
            <v>39552</v>
          </cell>
          <cell r="B2930">
            <v>1.5794999999999999</v>
          </cell>
        </row>
        <row r="2931">
          <cell r="A2931">
            <v>39551</v>
          </cell>
          <cell r="B2931">
            <v>1.5803</v>
          </cell>
        </row>
        <row r="2932">
          <cell r="A2932">
            <v>39550</v>
          </cell>
          <cell r="B2932">
            <v>1.5792999999999999</v>
          </cell>
        </row>
        <row r="2933">
          <cell r="A2933">
            <v>39549</v>
          </cell>
          <cell r="B2933">
            <v>1.5824</v>
          </cell>
        </row>
        <row r="2934">
          <cell r="A2934">
            <v>39548</v>
          </cell>
          <cell r="B2934">
            <v>1.5738000000000001</v>
          </cell>
        </row>
        <row r="2935">
          <cell r="A2935">
            <v>39547</v>
          </cell>
          <cell r="B2935">
            <v>1.5730999999999999</v>
          </cell>
        </row>
        <row r="2936">
          <cell r="A2936">
            <v>39546</v>
          </cell>
          <cell r="B2936">
            <v>1.5704</v>
          </cell>
        </row>
        <row r="2937">
          <cell r="A2937">
            <v>39545</v>
          </cell>
          <cell r="B2937">
            <v>1.5731999999999999</v>
          </cell>
        </row>
        <row r="2938">
          <cell r="A2938">
            <v>39544</v>
          </cell>
          <cell r="B2938">
            <v>1.5731999999999999</v>
          </cell>
        </row>
        <row r="2939">
          <cell r="A2939">
            <v>39543</v>
          </cell>
          <cell r="B2939">
            <v>1.5712999999999999</v>
          </cell>
        </row>
        <row r="2940">
          <cell r="A2940">
            <v>39542</v>
          </cell>
          <cell r="B2940">
            <v>1.5634999999999999</v>
          </cell>
        </row>
        <row r="2941">
          <cell r="A2941">
            <v>39541</v>
          </cell>
          <cell r="B2941">
            <v>1.5618000000000001</v>
          </cell>
        </row>
        <row r="2942">
          <cell r="A2942">
            <v>39540</v>
          </cell>
          <cell r="B2942">
            <v>1.5694999999999999</v>
          </cell>
        </row>
        <row r="2943">
          <cell r="A2943">
            <v>39539</v>
          </cell>
          <cell r="B2943">
            <v>1.5799000000000001</v>
          </cell>
        </row>
        <row r="2944">
          <cell r="A2944">
            <v>39538</v>
          </cell>
          <cell r="B2944">
            <v>1.579</v>
          </cell>
        </row>
        <row r="2945">
          <cell r="A2945">
            <v>39537</v>
          </cell>
          <cell r="B2945">
            <v>1.579</v>
          </cell>
        </row>
        <row r="2946">
          <cell r="A2946">
            <v>39536</v>
          </cell>
          <cell r="B2946">
            <v>1.5784</v>
          </cell>
        </row>
        <row r="2947">
          <cell r="A2947">
            <v>39535</v>
          </cell>
          <cell r="B2947">
            <v>1.58</v>
          </cell>
        </row>
        <row r="2948">
          <cell r="A2948">
            <v>39534</v>
          </cell>
          <cell r="B2948">
            <v>1.5681</v>
          </cell>
        </row>
        <row r="2949">
          <cell r="A2949">
            <v>39533</v>
          </cell>
          <cell r="B2949">
            <v>1.5531999999999999</v>
          </cell>
        </row>
        <row r="2950">
          <cell r="A2950">
            <v>39532</v>
          </cell>
          <cell r="B2950">
            <v>1.54</v>
          </cell>
        </row>
        <row r="2951">
          <cell r="A2951">
            <v>39531</v>
          </cell>
          <cell r="B2951">
            <v>1.5428999999999999</v>
          </cell>
        </row>
        <row r="2952">
          <cell r="A2952">
            <v>39530</v>
          </cell>
          <cell r="B2952">
            <v>1.5428999999999999</v>
          </cell>
        </row>
        <row r="2953">
          <cell r="A2953">
            <v>39529</v>
          </cell>
          <cell r="B2953">
            <v>1.5438000000000001</v>
          </cell>
        </row>
        <row r="2954">
          <cell r="A2954">
            <v>39528</v>
          </cell>
          <cell r="B2954">
            <v>1.5529999999999999</v>
          </cell>
        </row>
        <row r="2955">
          <cell r="A2955">
            <v>39527</v>
          </cell>
          <cell r="B2955">
            <v>1.5678000000000001</v>
          </cell>
        </row>
        <row r="2956">
          <cell r="A2956">
            <v>39526</v>
          </cell>
          <cell r="B2956">
            <v>1.5763</v>
          </cell>
        </row>
        <row r="2957">
          <cell r="A2957">
            <v>39525</v>
          </cell>
          <cell r="B2957">
            <v>1.577</v>
          </cell>
        </row>
        <row r="2958">
          <cell r="A2958">
            <v>39524</v>
          </cell>
          <cell r="B2958">
            <v>1.5668</v>
          </cell>
        </row>
        <row r="2959">
          <cell r="A2959">
            <v>39523</v>
          </cell>
          <cell r="B2959">
            <v>1.5669</v>
          </cell>
        </row>
        <row r="2960">
          <cell r="A2960">
            <v>39522</v>
          </cell>
          <cell r="B2960">
            <v>1.5609999999999999</v>
          </cell>
        </row>
        <row r="2961">
          <cell r="A2961">
            <v>39521</v>
          </cell>
          <cell r="B2961">
            <v>1.5567</v>
          </cell>
        </row>
        <row r="2962">
          <cell r="A2962">
            <v>39520</v>
          </cell>
          <cell r="B2962">
            <v>1.5409999999999999</v>
          </cell>
        </row>
        <row r="2963">
          <cell r="A2963">
            <v>39519</v>
          </cell>
          <cell r="B2963">
            <v>1.5361</v>
          </cell>
        </row>
        <row r="2964">
          <cell r="A2964">
            <v>39518</v>
          </cell>
          <cell r="B2964">
            <v>1.5367</v>
          </cell>
        </row>
        <row r="2965">
          <cell r="A2965">
            <v>39517</v>
          </cell>
          <cell r="B2965">
            <v>1.5350999999999999</v>
          </cell>
        </row>
        <row r="2966">
          <cell r="A2966">
            <v>39516</v>
          </cell>
          <cell r="B2966">
            <v>1.5350999999999999</v>
          </cell>
        </row>
        <row r="2967">
          <cell r="A2967">
            <v>39515</v>
          </cell>
          <cell r="B2967">
            <v>1.538</v>
          </cell>
        </row>
        <row r="2968">
          <cell r="A2968">
            <v>39514</v>
          </cell>
          <cell r="B2968">
            <v>1.5309999999999999</v>
          </cell>
        </row>
        <row r="2969">
          <cell r="A2969">
            <v>39513</v>
          </cell>
          <cell r="B2969">
            <v>1.5212000000000001</v>
          </cell>
        </row>
        <row r="2970">
          <cell r="A2970">
            <v>39512</v>
          </cell>
          <cell r="B2970">
            <v>1.5202</v>
          </cell>
        </row>
        <row r="2971">
          <cell r="A2971">
            <v>39511</v>
          </cell>
          <cell r="B2971">
            <v>1.5196000000000001</v>
          </cell>
        </row>
        <row r="2972">
          <cell r="A2972">
            <v>39510</v>
          </cell>
          <cell r="B2972">
            <v>1.5174000000000001</v>
          </cell>
        </row>
        <row r="2973">
          <cell r="A2973">
            <v>39509</v>
          </cell>
          <cell r="B2973">
            <v>1.5175000000000001</v>
          </cell>
        </row>
        <row r="2974">
          <cell r="A2974">
            <v>39508</v>
          </cell>
          <cell r="B2974">
            <v>1.5189999999999999</v>
          </cell>
        </row>
        <row r="2975">
          <cell r="A2975">
            <v>39507</v>
          </cell>
          <cell r="B2975">
            <v>1.5125999999999999</v>
          </cell>
        </row>
        <row r="2976">
          <cell r="A2976">
            <v>39506</v>
          </cell>
          <cell r="B2976">
            <v>1.5037</v>
          </cell>
        </row>
        <row r="2977">
          <cell r="A2977">
            <v>39505</v>
          </cell>
          <cell r="B2977">
            <v>1.4852000000000001</v>
          </cell>
        </row>
        <row r="2978">
          <cell r="A2978">
            <v>39504</v>
          </cell>
          <cell r="B2978">
            <v>1.482</v>
          </cell>
        </row>
        <row r="2979">
          <cell r="A2979">
            <v>39503</v>
          </cell>
          <cell r="B2979">
            <v>1.4822</v>
          </cell>
        </row>
        <row r="2980">
          <cell r="A2980">
            <v>39502</v>
          </cell>
          <cell r="B2980">
            <v>1.4822</v>
          </cell>
        </row>
        <row r="2981">
          <cell r="A2981">
            <v>39501</v>
          </cell>
          <cell r="B2981">
            <v>1.4818</v>
          </cell>
        </row>
        <row r="2982">
          <cell r="A2982">
            <v>39500</v>
          </cell>
          <cell r="B2982">
            <v>1.474</v>
          </cell>
        </row>
        <row r="2983">
          <cell r="A2983">
            <v>39499</v>
          </cell>
          <cell r="B2983">
            <v>1.4701</v>
          </cell>
        </row>
        <row r="2984">
          <cell r="A2984">
            <v>39498</v>
          </cell>
          <cell r="B2984">
            <v>1.4701</v>
          </cell>
        </row>
        <row r="2985">
          <cell r="A2985">
            <v>39497</v>
          </cell>
          <cell r="B2985">
            <v>1.4659</v>
          </cell>
        </row>
        <row r="2986">
          <cell r="A2986">
            <v>39496</v>
          </cell>
          <cell r="B2986">
            <v>1.4677</v>
          </cell>
        </row>
        <row r="2987">
          <cell r="A2987">
            <v>39495</v>
          </cell>
          <cell r="B2987">
            <v>1.4677</v>
          </cell>
        </row>
        <row r="2988">
          <cell r="A2988">
            <v>39494</v>
          </cell>
          <cell r="B2988">
            <v>1.4657</v>
          </cell>
        </row>
        <row r="2989">
          <cell r="A2989">
            <v>39493</v>
          </cell>
          <cell r="B2989">
            <v>1.4595</v>
          </cell>
        </row>
        <row r="2990">
          <cell r="A2990">
            <v>39492</v>
          </cell>
          <cell r="B2990">
            <v>1.4573</v>
          </cell>
        </row>
        <row r="2991">
          <cell r="A2991">
            <v>39491</v>
          </cell>
          <cell r="B2991">
            <v>1.4537</v>
          </cell>
        </row>
        <row r="2992">
          <cell r="A2992">
            <v>39490</v>
          </cell>
          <cell r="B2992">
            <v>1.4530000000000001</v>
          </cell>
        </row>
        <row r="2993">
          <cell r="A2993">
            <v>39489</v>
          </cell>
          <cell r="B2993">
            <v>1.4500999999999999</v>
          </cell>
        </row>
        <row r="2994">
          <cell r="A2994">
            <v>39488</v>
          </cell>
          <cell r="B2994">
            <v>1.4500999999999999</v>
          </cell>
        </row>
        <row r="2995">
          <cell r="A2995">
            <v>39487</v>
          </cell>
          <cell r="B2995">
            <v>1.4487000000000001</v>
          </cell>
        </row>
        <row r="2996">
          <cell r="A2996">
            <v>39486</v>
          </cell>
          <cell r="B2996">
            <v>1.4585999999999999</v>
          </cell>
        </row>
        <row r="2997">
          <cell r="A2997">
            <v>39485</v>
          </cell>
          <cell r="B2997">
            <v>1.4635</v>
          </cell>
        </row>
        <row r="2998">
          <cell r="A2998">
            <v>39484</v>
          </cell>
          <cell r="B2998">
            <v>1.4749000000000001</v>
          </cell>
        </row>
        <row r="2999">
          <cell r="A2999">
            <v>39483</v>
          </cell>
          <cell r="B2999">
            <v>1.4814000000000001</v>
          </cell>
        </row>
        <row r="3000">
          <cell r="A3000">
            <v>39482</v>
          </cell>
          <cell r="B3000">
            <v>1.4798</v>
          </cell>
        </row>
        <row r="3001">
          <cell r="A3001">
            <v>39481</v>
          </cell>
          <cell r="B3001">
            <v>1.4797</v>
          </cell>
        </row>
        <row r="3002">
          <cell r="A3002">
            <v>39480</v>
          </cell>
          <cell r="B3002">
            <v>1.4861</v>
          </cell>
        </row>
        <row r="3003">
          <cell r="A3003">
            <v>39479</v>
          </cell>
          <cell r="B3003">
            <v>1.4853000000000001</v>
          </cell>
        </row>
        <row r="3004">
          <cell r="A3004">
            <v>39478</v>
          </cell>
          <cell r="B3004">
            <v>1.4782999999999999</v>
          </cell>
        </row>
        <row r="3005">
          <cell r="A3005">
            <v>39477</v>
          </cell>
          <cell r="B3005">
            <v>1.4772000000000001</v>
          </cell>
        </row>
        <row r="3006">
          <cell r="A3006">
            <v>39476</v>
          </cell>
          <cell r="B3006">
            <v>1.4712000000000001</v>
          </cell>
        </row>
        <row r="3007">
          <cell r="A3007">
            <v>39475</v>
          </cell>
          <cell r="B3007">
            <v>1.4676</v>
          </cell>
        </row>
        <row r="3008">
          <cell r="A3008">
            <v>39474</v>
          </cell>
          <cell r="B3008">
            <v>1.4676</v>
          </cell>
        </row>
        <row r="3009">
          <cell r="A3009">
            <v>39473</v>
          </cell>
          <cell r="B3009">
            <v>1.4733000000000001</v>
          </cell>
        </row>
        <row r="3010">
          <cell r="A3010">
            <v>39472</v>
          </cell>
          <cell r="B3010">
            <v>1.4653</v>
          </cell>
        </row>
        <row r="3011">
          <cell r="A3011">
            <v>39471</v>
          </cell>
          <cell r="B3011">
            <v>1.4602999999999999</v>
          </cell>
        </row>
        <row r="3012">
          <cell r="A3012">
            <v>39470</v>
          </cell>
          <cell r="B3012">
            <v>1.4486000000000001</v>
          </cell>
        </row>
        <row r="3013">
          <cell r="A3013">
            <v>39469</v>
          </cell>
          <cell r="B3013">
            <v>1.4519</v>
          </cell>
        </row>
        <row r="3014">
          <cell r="A3014">
            <v>39468</v>
          </cell>
          <cell r="B3014">
            <v>1.4615</v>
          </cell>
        </row>
        <row r="3015">
          <cell r="A3015">
            <v>39467</v>
          </cell>
          <cell r="B3015">
            <v>1.4616</v>
          </cell>
        </row>
        <row r="3016">
          <cell r="A3016">
            <v>39466</v>
          </cell>
          <cell r="B3016">
            <v>1.4639</v>
          </cell>
        </row>
        <row r="3017">
          <cell r="A3017">
            <v>39465</v>
          </cell>
          <cell r="B3017">
            <v>1.466</v>
          </cell>
        </row>
        <row r="3018">
          <cell r="A3018">
            <v>39464</v>
          </cell>
          <cell r="B3018">
            <v>1.4784999999999999</v>
          </cell>
        </row>
        <row r="3019">
          <cell r="A3019">
            <v>39463</v>
          </cell>
          <cell r="B3019">
            <v>1.4866999999999999</v>
          </cell>
        </row>
        <row r="3020">
          <cell r="A3020">
            <v>39462</v>
          </cell>
          <cell r="B3020">
            <v>1.4846999999999999</v>
          </cell>
        </row>
        <row r="3021">
          <cell r="A3021">
            <v>39461</v>
          </cell>
          <cell r="B3021">
            <v>1.4772000000000001</v>
          </cell>
        </row>
        <row r="3022">
          <cell r="A3022">
            <v>39460</v>
          </cell>
          <cell r="B3022">
            <v>1.4772000000000001</v>
          </cell>
        </row>
        <row r="3023">
          <cell r="A3023">
            <v>39459</v>
          </cell>
          <cell r="B3023">
            <v>1.4792000000000001</v>
          </cell>
        </row>
        <row r="3024">
          <cell r="A3024">
            <v>39458</v>
          </cell>
          <cell r="B3024">
            <v>1.4694</v>
          </cell>
        </row>
        <row r="3025">
          <cell r="A3025">
            <v>39457</v>
          </cell>
          <cell r="B3025">
            <v>1.47</v>
          </cell>
        </row>
        <row r="3026">
          <cell r="A3026">
            <v>39456</v>
          </cell>
          <cell r="B3026">
            <v>1.4704999999999999</v>
          </cell>
        </row>
        <row r="3027">
          <cell r="A3027">
            <v>39455</v>
          </cell>
          <cell r="B3027">
            <v>1.4713000000000001</v>
          </cell>
        </row>
        <row r="3028">
          <cell r="A3028">
            <v>39454</v>
          </cell>
          <cell r="B3028">
            <v>1.4738</v>
          </cell>
        </row>
        <row r="3029">
          <cell r="A3029">
            <v>39453</v>
          </cell>
          <cell r="B3029">
            <v>1.4739</v>
          </cell>
        </row>
        <row r="3030">
          <cell r="A3030">
            <v>39452</v>
          </cell>
          <cell r="B3030">
            <v>1.4743999999999999</v>
          </cell>
        </row>
        <row r="3031">
          <cell r="A3031">
            <v>39451</v>
          </cell>
          <cell r="B3031">
            <v>1.4724999999999999</v>
          </cell>
        </row>
        <row r="3032">
          <cell r="A3032">
            <v>39450</v>
          </cell>
          <cell r="B3032">
            <v>1.4654</v>
          </cell>
        </row>
        <row r="3033">
          <cell r="A3033">
            <v>39449</v>
          </cell>
          <cell r="B3033">
            <v>1.4587000000000001</v>
          </cell>
        </row>
        <row r="3034">
          <cell r="A3034">
            <v>39448</v>
          </cell>
          <cell r="B3034">
            <v>1.4699</v>
          </cell>
        </row>
        <row r="3035">
          <cell r="A3035">
            <v>39447</v>
          </cell>
          <cell r="B3035">
            <v>1.4719</v>
          </cell>
        </row>
        <row r="3036">
          <cell r="A3036">
            <v>39446</v>
          </cell>
          <cell r="B3036">
            <v>1.4718</v>
          </cell>
        </row>
        <row r="3037">
          <cell r="A3037">
            <v>39445</v>
          </cell>
          <cell r="B3037">
            <v>1.4654</v>
          </cell>
        </row>
        <row r="3038">
          <cell r="A3038">
            <v>39444</v>
          </cell>
          <cell r="B3038">
            <v>1.4520999999999999</v>
          </cell>
        </row>
        <row r="3039">
          <cell r="A3039">
            <v>39443</v>
          </cell>
          <cell r="B3039">
            <v>1.4434</v>
          </cell>
        </row>
        <row r="3040">
          <cell r="A3040">
            <v>39442</v>
          </cell>
          <cell r="B3040">
            <v>1.4392</v>
          </cell>
        </row>
        <row r="3041">
          <cell r="A3041">
            <v>39441</v>
          </cell>
          <cell r="B3041">
            <v>1.4389000000000001</v>
          </cell>
        </row>
        <row r="3042">
          <cell r="A3042">
            <v>39440</v>
          </cell>
          <cell r="B3042">
            <v>1.4377</v>
          </cell>
        </row>
        <row r="3043">
          <cell r="A3043">
            <v>39439</v>
          </cell>
          <cell r="B3043">
            <v>1.4376</v>
          </cell>
        </row>
        <row r="3044">
          <cell r="A3044">
            <v>39438</v>
          </cell>
          <cell r="B3044">
            <v>1.4359</v>
          </cell>
        </row>
        <row r="3045">
          <cell r="A3045">
            <v>39437</v>
          </cell>
          <cell r="B3045">
            <v>1.4359999999999999</v>
          </cell>
        </row>
        <row r="3046">
          <cell r="A3046">
            <v>39436</v>
          </cell>
          <cell r="B3046">
            <v>1.4397</v>
          </cell>
        </row>
        <row r="3047">
          <cell r="A3047">
            <v>39435</v>
          </cell>
          <cell r="B3047">
            <v>1.4400999999999999</v>
          </cell>
        </row>
        <row r="3048">
          <cell r="A3048">
            <v>39434</v>
          </cell>
          <cell r="B3048">
            <v>1.4399</v>
          </cell>
        </row>
        <row r="3049">
          <cell r="A3049">
            <v>39433</v>
          </cell>
          <cell r="B3049">
            <v>1.4422999999999999</v>
          </cell>
        </row>
        <row r="3050">
          <cell r="A3050">
            <v>39432</v>
          </cell>
          <cell r="B3050">
            <v>1.4423999999999999</v>
          </cell>
        </row>
        <row r="3051">
          <cell r="A3051">
            <v>39431</v>
          </cell>
          <cell r="B3051">
            <v>1.456</v>
          </cell>
        </row>
        <row r="3052">
          <cell r="A3052">
            <v>39430</v>
          </cell>
          <cell r="B3052">
            <v>1.4685999999999999</v>
          </cell>
        </row>
        <row r="3053">
          <cell r="A3053">
            <v>39429</v>
          </cell>
          <cell r="B3053">
            <v>1.4679</v>
          </cell>
        </row>
        <row r="3054">
          <cell r="A3054">
            <v>39428</v>
          </cell>
          <cell r="B3054">
            <v>1.4706999999999999</v>
          </cell>
        </row>
        <row r="3055">
          <cell r="A3055">
            <v>39427</v>
          </cell>
          <cell r="B3055">
            <v>1.4672000000000001</v>
          </cell>
        </row>
        <row r="3056">
          <cell r="A3056">
            <v>39426</v>
          </cell>
          <cell r="B3056">
            <v>1.4653</v>
          </cell>
        </row>
        <row r="3057">
          <cell r="A3057">
            <v>39425</v>
          </cell>
          <cell r="B3057">
            <v>1.4653</v>
          </cell>
        </row>
        <row r="3058">
          <cell r="A3058">
            <v>39424</v>
          </cell>
          <cell r="B3058">
            <v>1.4635</v>
          </cell>
        </row>
        <row r="3059">
          <cell r="A3059">
            <v>39423</v>
          </cell>
          <cell r="B3059">
            <v>1.4601</v>
          </cell>
        </row>
        <row r="3060">
          <cell r="A3060">
            <v>39422</v>
          </cell>
          <cell r="B3060">
            <v>1.4722</v>
          </cell>
        </row>
        <row r="3061">
          <cell r="A3061">
            <v>39421</v>
          </cell>
          <cell r="B3061">
            <v>1.4694</v>
          </cell>
        </row>
        <row r="3062">
          <cell r="A3062">
            <v>39420</v>
          </cell>
          <cell r="B3062">
            <v>1.4657</v>
          </cell>
        </row>
        <row r="3063">
          <cell r="A3063">
            <v>39419</v>
          </cell>
          <cell r="B3063">
            <v>1.4629000000000001</v>
          </cell>
        </row>
        <row r="3064">
          <cell r="A3064">
            <v>39418</v>
          </cell>
          <cell r="B3064">
            <v>1.4666999999999999</v>
          </cell>
        </row>
        <row r="3065">
          <cell r="A3065">
            <v>39417</v>
          </cell>
          <cell r="B3065">
            <v>1.4739</v>
          </cell>
        </row>
        <row r="3066">
          <cell r="A3066">
            <v>39416</v>
          </cell>
          <cell r="B3066">
            <v>1.4791000000000001</v>
          </cell>
        </row>
        <row r="3067">
          <cell r="A3067">
            <v>39415</v>
          </cell>
          <cell r="B3067">
            <v>1.4790000000000001</v>
          </cell>
        </row>
        <row r="3068">
          <cell r="A3068">
            <v>39414</v>
          </cell>
          <cell r="B3068">
            <v>1.4857</v>
          </cell>
        </row>
        <row r="3069">
          <cell r="A3069">
            <v>39413</v>
          </cell>
          <cell r="B3069">
            <v>1.4839</v>
          </cell>
        </row>
        <row r="3070">
          <cell r="A3070">
            <v>39412</v>
          </cell>
          <cell r="B3070">
            <v>1.4829000000000001</v>
          </cell>
        </row>
        <row r="3071">
          <cell r="A3071">
            <v>39411</v>
          </cell>
          <cell r="B3071">
            <v>1.4833000000000001</v>
          </cell>
        </row>
        <row r="3072">
          <cell r="A3072">
            <v>39410</v>
          </cell>
          <cell r="B3072">
            <v>1.4857</v>
          </cell>
        </row>
        <row r="3073">
          <cell r="A3073">
            <v>39409</v>
          </cell>
          <cell r="B3073">
            <v>1.4847999999999999</v>
          </cell>
        </row>
        <row r="3074">
          <cell r="A3074">
            <v>39408</v>
          </cell>
          <cell r="B3074">
            <v>1.4823</v>
          </cell>
        </row>
        <row r="3075">
          <cell r="A3075">
            <v>39407</v>
          </cell>
          <cell r="B3075">
            <v>1.4722999999999999</v>
          </cell>
        </row>
        <row r="3076">
          <cell r="A3076">
            <v>39406</v>
          </cell>
          <cell r="B3076">
            <v>1.4659</v>
          </cell>
        </row>
        <row r="3077">
          <cell r="A3077">
            <v>39405</v>
          </cell>
          <cell r="B3077">
            <v>1.4658</v>
          </cell>
        </row>
        <row r="3078">
          <cell r="A3078">
            <v>39404</v>
          </cell>
          <cell r="B3078">
            <v>1.4657</v>
          </cell>
        </row>
        <row r="3079">
          <cell r="A3079">
            <v>39403</v>
          </cell>
          <cell r="B3079">
            <v>1.4625999999999999</v>
          </cell>
        </row>
        <row r="3080">
          <cell r="A3080">
            <v>39402</v>
          </cell>
          <cell r="B3080">
            <v>1.4649000000000001</v>
          </cell>
        </row>
        <row r="3081">
          <cell r="A3081">
            <v>39401</v>
          </cell>
          <cell r="B3081">
            <v>1.4658</v>
          </cell>
        </row>
        <row r="3082">
          <cell r="A3082">
            <v>39400</v>
          </cell>
          <cell r="B3082">
            <v>1.458</v>
          </cell>
        </row>
        <row r="3083">
          <cell r="A3083">
            <v>39399</v>
          </cell>
          <cell r="B3083">
            <v>1.4605999999999999</v>
          </cell>
        </row>
        <row r="3084">
          <cell r="A3084">
            <v>39398</v>
          </cell>
          <cell r="B3084">
            <v>1.4673</v>
          </cell>
        </row>
        <row r="3085">
          <cell r="A3085">
            <v>39397</v>
          </cell>
          <cell r="B3085">
            <v>1.4673</v>
          </cell>
        </row>
        <row r="3086">
          <cell r="A3086">
            <v>39396</v>
          </cell>
          <cell r="B3086">
            <v>1.4692000000000001</v>
          </cell>
        </row>
        <row r="3087">
          <cell r="A3087">
            <v>39395</v>
          </cell>
          <cell r="B3087">
            <v>1.4656</v>
          </cell>
        </row>
        <row r="3088">
          <cell r="A3088">
            <v>39394</v>
          </cell>
          <cell r="B3088">
            <v>1.4633</v>
          </cell>
        </row>
        <row r="3089">
          <cell r="A3089">
            <v>39393</v>
          </cell>
          <cell r="B3089">
            <v>1.4513</v>
          </cell>
        </row>
        <row r="3090">
          <cell r="A3090">
            <v>39392</v>
          </cell>
          <cell r="B3090">
            <v>1.4483999999999999</v>
          </cell>
        </row>
        <row r="3091">
          <cell r="A3091">
            <v>39391</v>
          </cell>
          <cell r="B3091">
            <v>1.4512</v>
          </cell>
        </row>
        <row r="3092">
          <cell r="A3092">
            <v>39390</v>
          </cell>
          <cell r="B3092">
            <v>1.4503999999999999</v>
          </cell>
        </row>
        <row r="3093">
          <cell r="A3093">
            <v>39389</v>
          </cell>
          <cell r="B3093">
            <v>1.4462999999999999</v>
          </cell>
        </row>
        <row r="3094">
          <cell r="A3094">
            <v>39388</v>
          </cell>
          <cell r="B3094">
            <v>1.4452</v>
          </cell>
        </row>
        <row r="3095">
          <cell r="A3095">
            <v>39387</v>
          </cell>
          <cell r="B3095">
            <v>1.4446000000000001</v>
          </cell>
        </row>
        <row r="3096">
          <cell r="A3096">
            <v>39386</v>
          </cell>
          <cell r="B3096">
            <v>1.4410000000000001</v>
          </cell>
        </row>
        <row r="3097">
          <cell r="A3097">
            <v>39385</v>
          </cell>
          <cell r="B3097">
            <v>1.4412</v>
          </cell>
        </row>
        <row r="3098">
          <cell r="A3098">
            <v>39384</v>
          </cell>
          <cell r="B3098">
            <v>1.4389000000000001</v>
          </cell>
        </row>
        <row r="3099">
          <cell r="A3099">
            <v>39383</v>
          </cell>
          <cell r="B3099">
            <v>1.4388000000000001</v>
          </cell>
        </row>
        <row r="3100">
          <cell r="A3100">
            <v>39382</v>
          </cell>
          <cell r="B3100">
            <v>1.4354</v>
          </cell>
        </row>
        <row r="3101">
          <cell r="A3101">
            <v>39381</v>
          </cell>
          <cell r="B3101">
            <v>1.4282999999999999</v>
          </cell>
        </row>
        <row r="3102">
          <cell r="A3102">
            <v>39380</v>
          </cell>
          <cell r="B3102">
            <v>1.4244000000000001</v>
          </cell>
        </row>
        <row r="3103">
          <cell r="A3103">
            <v>39379</v>
          </cell>
          <cell r="B3103">
            <v>1.4213</v>
          </cell>
        </row>
        <row r="3104">
          <cell r="A3104">
            <v>39378</v>
          </cell>
          <cell r="B3104">
            <v>1.4258</v>
          </cell>
        </row>
        <row r="3105">
          <cell r="A3105">
            <v>39377</v>
          </cell>
          <cell r="B3105">
            <v>1.4298</v>
          </cell>
        </row>
        <row r="3106">
          <cell r="A3106">
            <v>39376</v>
          </cell>
          <cell r="B3106">
            <v>1.4296</v>
          </cell>
        </row>
        <row r="3107">
          <cell r="A3107">
            <v>39375</v>
          </cell>
          <cell r="B3107">
            <v>1.4285000000000001</v>
          </cell>
        </row>
        <row r="3108">
          <cell r="A3108">
            <v>39374</v>
          </cell>
          <cell r="B3108">
            <v>1.425</v>
          </cell>
        </row>
        <row r="3109">
          <cell r="A3109">
            <v>39373</v>
          </cell>
          <cell r="B3109">
            <v>1.4181999999999999</v>
          </cell>
        </row>
        <row r="3110">
          <cell r="A3110">
            <v>39372</v>
          </cell>
          <cell r="B3110">
            <v>1.4182999999999999</v>
          </cell>
        </row>
        <row r="3111">
          <cell r="A3111">
            <v>39371</v>
          </cell>
          <cell r="B3111">
            <v>1.4194</v>
          </cell>
        </row>
        <row r="3112">
          <cell r="A3112">
            <v>39370</v>
          </cell>
          <cell r="B3112">
            <v>1.4173</v>
          </cell>
        </row>
        <row r="3113">
          <cell r="A3113">
            <v>39369</v>
          </cell>
          <cell r="B3113">
            <v>1.4175</v>
          </cell>
        </row>
        <row r="3114">
          <cell r="A3114">
            <v>39368</v>
          </cell>
          <cell r="B3114">
            <v>1.4185000000000001</v>
          </cell>
        </row>
        <row r="3115">
          <cell r="A3115">
            <v>39367</v>
          </cell>
          <cell r="B3115">
            <v>1.4178999999999999</v>
          </cell>
        </row>
        <row r="3116">
          <cell r="A3116">
            <v>39366</v>
          </cell>
          <cell r="B3116">
            <v>1.4126000000000001</v>
          </cell>
        </row>
        <row r="3117">
          <cell r="A3117">
            <v>39365</v>
          </cell>
          <cell r="B3117">
            <v>1.405</v>
          </cell>
        </row>
        <row r="3118">
          <cell r="A3118">
            <v>39364</v>
          </cell>
          <cell r="B3118">
            <v>1.4103000000000001</v>
          </cell>
        </row>
        <row r="3119">
          <cell r="A3119">
            <v>39363</v>
          </cell>
          <cell r="B3119">
            <v>1.413</v>
          </cell>
        </row>
        <row r="3120">
          <cell r="A3120">
            <v>39362</v>
          </cell>
          <cell r="B3120">
            <v>1.413</v>
          </cell>
        </row>
        <row r="3121">
          <cell r="A3121">
            <v>39361</v>
          </cell>
          <cell r="B3121">
            <v>1.413</v>
          </cell>
        </row>
        <row r="3122">
          <cell r="A3122">
            <v>39360</v>
          </cell>
          <cell r="B3122">
            <v>1.4106000000000001</v>
          </cell>
        </row>
        <row r="3123">
          <cell r="A3123">
            <v>39359</v>
          </cell>
          <cell r="B3123">
            <v>1.4158999999999999</v>
          </cell>
        </row>
        <row r="3124">
          <cell r="A3124">
            <v>39358</v>
          </cell>
          <cell r="B3124">
            <v>1.4193</v>
          </cell>
        </row>
        <row r="3125">
          <cell r="A3125">
            <v>39357</v>
          </cell>
          <cell r="B3125">
            <v>1.4247000000000001</v>
          </cell>
        </row>
        <row r="3126">
          <cell r="A3126">
            <v>39356</v>
          </cell>
          <cell r="B3126">
            <v>1.4261999999999999</v>
          </cell>
        </row>
        <row r="3127">
          <cell r="A3127">
            <v>39355</v>
          </cell>
          <cell r="B3127">
            <v>1.4261999999999999</v>
          </cell>
        </row>
        <row r="3128">
          <cell r="A3128">
            <v>39354</v>
          </cell>
          <cell r="B3128">
            <v>1.4186000000000001</v>
          </cell>
        </row>
        <row r="3129">
          <cell r="A3129">
            <v>39353</v>
          </cell>
          <cell r="B3129">
            <v>1.4145000000000001</v>
          </cell>
        </row>
        <row r="3130">
          <cell r="A3130">
            <v>39352</v>
          </cell>
          <cell r="B3130">
            <v>1.4133</v>
          </cell>
        </row>
        <row r="3131">
          <cell r="A3131">
            <v>39351</v>
          </cell>
          <cell r="B3131">
            <v>1.4097999999999999</v>
          </cell>
        </row>
        <row r="3132">
          <cell r="A3132">
            <v>39350</v>
          </cell>
          <cell r="B3132">
            <v>1.4098999999999999</v>
          </cell>
        </row>
        <row r="3133">
          <cell r="A3133">
            <v>39349</v>
          </cell>
          <cell r="B3133">
            <v>1.4086000000000001</v>
          </cell>
        </row>
        <row r="3134">
          <cell r="A3134">
            <v>39348</v>
          </cell>
          <cell r="B3134">
            <v>1.4086000000000001</v>
          </cell>
        </row>
        <row r="3135">
          <cell r="A3135">
            <v>39347</v>
          </cell>
          <cell r="B3135">
            <v>1.4075</v>
          </cell>
        </row>
        <row r="3136">
          <cell r="A3136">
            <v>39346</v>
          </cell>
          <cell r="B3136">
            <v>1.4018999999999999</v>
          </cell>
        </row>
        <row r="3137">
          <cell r="A3137">
            <v>39345</v>
          </cell>
          <cell r="B3137">
            <v>1.3968</v>
          </cell>
        </row>
        <row r="3138">
          <cell r="A3138">
            <v>39344</v>
          </cell>
          <cell r="B3138">
            <v>1.3872</v>
          </cell>
        </row>
        <row r="3139">
          <cell r="A3139">
            <v>39343</v>
          </cell>
          <cell r="B3139">
            <v>1.3869</v>
          </cell>
        </row>
        <row r="3140">
          <cell r="A3140">
            <v>39342</v>
          </cell>
          <cell r="B3140">
            <v>1.387</v>
          </cell>
        </row>
        <row r="3141">
          <cell r="A3141">
            <v>39341</v>
          </cell>
          <cell r="B3141">
            <v>1.387</v>
          </cell>
        </row>
        <row r="3142">
          <cell r="A3142">
            <v>39340</v>
          </cell>
          <cell r="B3142">
            <v>1.3871</v>
          </cell>
        </row>
        <row r="3143">
          <cell r="A3143">
            <v>39339</v>
          </cell>
          <cell r="B3143">
            <v>1.3894</v>
          </cell>
        </row>
        <row r="3144">
          <cell r="A3144">
            <v>39338</v>
          </cell>
          <cell r="B3144">
            <v>1.3863000000000001</v>
          </cell>
        </row>
        <row r="3145">
          <cell r="A3145">
            <v>39337</v>
          </cell>
          <cell r="B3145">
            <v>1.3808</v>
          </cell>
        </row>
        <row r="3146">
          <cell r="A3146">
            <v>39336</v>
          </cell>
          <cell r="B3146">
            <v>1.3786</v>
          </cell>
        </row>
        <row r="3147">
          <cell r="A3147">
            <v>39335</v>
          </cell>
          <cell r="B3147">
            <v>1.3763000000000001</v>
          </cell>
        </row>
        <row r="3148">
          <cell r="A3148">
            <v>39334</v>
          </cell>
          <cell r="B3148">
            <v>1.3763000000000001</v>
          </cell>
        </row>
        <row r="3149">
          <cell r="A3149">
            <v>39333</v>
          </cell>
          <cell r="B3149">
            <v>1.3709</v>
          </cell>
        </row>
        <row r="3150">
          <cell r="A3150">
            <v>39332</v>
          </cell>
          <cell r="B3150">
            <v>1.3660000000000001</v>
          </cell>
        </row>
        <row r="3151">
          <cell r="A3151">
            <v>39331</v>
          </cell>
          <cell r="B3151">
            <v>1.3613</v>
          </cell>
        </row>
        <row r="3152">
          <cell r="A3152">
            <v>39330</v>
          </cell>
          <cell r="B3152">
            <v>1.3603000000000001</v>
          </cell>
        </row>
        <row r="3153">
          <cell r="A3153">
            <v>39329</v>
          </cell>
          <cell r="B3153">
            <v>1.3631</v>
          </cell>
        </row>
        <row r="3154">
          <cell r="A3154">
            <v>39328</v>
          </cell>
          <cell r="B3154">
            <v>1.3625</v>
          </cell>
        </row>
        <row r="3155">
          <cell r="A3155">
            <v>39327</v>
          </cell>
          <cell r="B3155">
            <v>1.3624000000000001</v>
          </cell>
        </row>
        <row r="3156">
          <cell r="A3156">
            <v>39326</v>
          </cell>
          <cell r="B3156">
            <v>1.3654999999999999</v>
          </cell>
        </row>
        <row r="3157">
          <cell r="A3157">
            <v>39325</v>
          </cell>
          <cell r="B3157">
            <v>1.3645</v>
          </cell>
        </row>
        <row r="3158">
          <cell r="A3158">
            <v>39324</v>
          </cell>
          <cell r="B3158">
            <v>1.3613</v>
          </cell>
        </row>
        <row r="3159">
          <cell r="A3159">
            <v>39323</v>
          </cell>
          <cell r="B3159">
            <v>1.3638999999999999</v>
          </cell>
        </row>
        <row r="3160">
          <cell r="A3160">
            <v>39322</v>
          </cell>
          <cell r="B3160">
            <v>1.3662000000000001</v>
          </cell>
        </row>
        <row r="3161">
          <cell r="A3161">
            <v>39321</v>
          </cell>
          <cell r="B3161">
            <v>1.367</v>
          </cell>
        </row>
        <row r="3162">
          <cell r="A3162">
            <v>39320</v>
          </cell>
          <cell r="B3162">
            <v>1.367</v>
          </cell>
        </row>
        <row r="3163">
          <cell r="A3163">
            <v>39319</v>
          </cell>
          <cell r="B3163">
            <v>1.3596999999999999</v>
          </cell>
        </row>
        <row r="3164">
          <cell r="A3164">
            <v>39318</v>
          </cell>
          <cell r="B3164">
            <v>1.3555999999999999</v>
          </cell>
        </row>
        <row r="3165">
          <cell r="A3165">
            <v>39317</v>
          </cell>
          <cell r="B3165">
            <v>1.3487</v>
          </cell>
        </row>
        <row r="3166">
          <cell r="A3166">
            <v>39316</v>
          </cell>
          <cell r="B3166">
            <v>1.3478000000000001</v>
          </cell>
        </row>
        <row r="3167">
          <cell r="A3167">
            <v>39315</v>
          </cell>
          <cell r="B3167">
            <v>1.3485</v>
          </cell>
        </row>
        <row r="3168">
          <cell r="A3168">
            <v>39314</v>
          </cell>
          <cell r="B3168">
            <v>1.347</v>
          </cell>
        </row>
        <row r="3169">
          <cell r="A3169">
            <v>39313</v>
          </cell>
          <cell r="B3169">
            <v>1.347</v>
          </cell>
        </row>
        <row r="3170">
          <cell r="A3170">
            <v>39312</v>
          </cell>
          <cell r="B3170">
            <v>1.3447</v>
          </cell>
        </row>
        <row r="3171">
          <cell r="A3171">
            <v>39311</v>
          </cell>
          <cell r="B3171">
            <v>1.3414999999999999</v>
          </cell>
        </row>
        <row r="3172">
          <cell r="A3172">
            <v>39310</v>
          </cell>
          <cell r="B3172">
            <v>1.3498000000000001</v>
          </cell>
        </row>
        <row r="3173">
          <cell r="A3173">
            <v>39309</v>
          </cell>
          <cell r="B3173">
            <v>1.359</v>
          </cell>
        </row>
        <row r="3174">
          <cell r="A3174">
            <v>39308</v>
          </cell>
          <cell r="B3174">
            <v>1.3665</v>
          </cell>
        </row>
        <row r="3175">
          <cell r="A3175">
            <v>39307</v>
          </cell>
          <cell r="B3175">
            <v>1.3689</v>
          </cell>
        </row>
        <row r="3176">
          <cell r="A3176">
            <v>39306</v>
          </cell>
          <cell r="B3176">
            <v>1.3689</v>
          </cell>
        </row>
        <row r="3177">
          <cell r="A3177">
            <v>39305</v>
          </cell>
          <cell r="B3177">
            <v>1.3675999999999999</v>
          </cell>
        </row>
        <row r="3178">
          <cell r="A3178">
            <v>39304</v>
          </cell>
          <cell r="B3178">
            <v>1.3755999999999999</v>
          </cell>
        </row>
        <row r="3179">
          <cell r="A3179">
            <v>39303</v>
          </cell>
          <cell r="B3179">
            <v>1.3767</v>
          </cell>
        </row>
        <row r="3180">
          <cell r="A3180">
            <v>39302</v>
          </cell>
          <cell r="B3180">
            <v>1.3787</v>
          </cell>
        </row>
        <row r="3181">
          <cell r="A3181">
            <v>39301</v>
          </cell>
          <cell r="B3181">
            <v>1.3809</v>
          </cell>
        </row>
        <row r="3182">
          <cell r="A3182">
            <v>39300</v>
          </cell>
          <cell r="B3182">
            <v>1.3769</v>
          </cell>
        </row>
        <row r="3183">
          <cell r="A3183">
            <v>39299</v>
          </cell>
          <cell r="B3183">
            <v>1.3769</v>
          </cell>
        </row>
        <row r="3184">
          <cell r="A3184">
            <v>39298</v>
          </cell>
          <cell r="B3184">
            <v>1.3722000000000001</v>
          </cell>
        </row>
        <row r="3185">
          <cell r="A3185">
            <v>39297</v>
          </cell>
          <cell r="B3185">
            <v>1.367</v>
          </cell>
        </row>
        <row r="3186">
          <cell r="A3186">
            <v>39296</v>
          </cell>
          <cell r="B3186">
            <v>1.3667</v>
          </cell>
        </row>
        <row r="3187">
          <cell r="A3187">
            <v>39295</v>
          </cell>
          <cell r="B3187">
            <v>1.3704000000000001</v>
          </cell>
        </row>
        <row r="3188">
          <cell r="A3188">
            <v>39294</v>
          </cell>
          <cell r="B3188">
            <v>1.3653999999999999</v>
          </cell>
        </row>
        <row r="3189">
          <cell r="A3189">
            <v>39293</v>
          </cell>
          <cell r="B3189">
            <v>1.363</v>
          </cell>
        </row>
        <row r="3190">
          <cell r="A3190">
            <v>39292</v>
          </cell>
          <cell r="B3190">
            <v>1.363</v>
          </cell>
        </row>
        <row r="3191">
          <cell r="A3191">
            <v>39291</v>
          </cell>
          <cell r="B3191">
            <v>1.3695999999999999</v>
          </cell>
        </row>
        <row r="3192">
          <cell r="A3192">
            <v>39290</v>
          </cell>
          <cell r="B3192">
            <v>1.3722000000000001</v>
          </cell>
        </row>
        <row r="3193">
          <cell r="A3193">
            <v>39289</v>
          </cell>
          <cell r="B3193">
            <v>1.377</v>
          </cell>
        </row>
        <row r="3194">
          <cell r="A3194">
            <v>39288</v>
          </cell>
          <cell r="B3194">
            <v>1.3822000000000001</v>
          </cell>
        </row>
        <row r="3195">
          <cell r="A3195">
            <v>39287</v>
          </cell>
          <cell r="B3195">
            <v>1.3822000000000001</v>
          </cell>
        </row>
        <row r="3196">
          <cell r="A3196">
            <v>39286</v>
          </cell>
          <cell r="B3196">
            <v>1.3822000000000001</v>
          </cell>
        </row>
        <row r="3197">
          <cell r="A3197">
            <v>39285</v>
          </cell>
          <cell r="B3197">
            <v>1.3822000000000001</v>
          </cell>
        </row>
        <row r="3198">
          <cell r="A3198">
            <v>39284</v>
          </cell>
          <cell r="B3198">
            <v>1.3804000000000001</v>
          </cell>
        </row>
        <row r="3199">
          <cell r="A3199">
            <v>39283</v>
          </cell>
          <cell r="B3199">
            <v>1.3807</v>
          </cell>
        </row>
        <row r="3200">
          <cell r="A3200">
            <v>39282</v>
          </cell>
          <cell r="B3200">
            <v>1.3797999999999999</v>
          </cell>
        </row>
        <row r="3201">
          <cell r="A3201">
            <v>39281</v>
          </cell>
          <cell r="B3201">
            <v>1.3778999999999999</v>
          </cell>
        </row>
        <row r="3202">
          <cell r="A3202">
            <v>39280</v>
          </cell>
          <cell r="B3202">
            <v>1.3782000000000001</v>
          </cell>
        </row>
        <row r="3203">
          <cell r="A3203">
            <v>39279</v>
          </cell>
          <cell r="B3203">
            <v>1.3778999999999999</v>
          </cell>
        </row>
        <row r="3204">
          <cell r="A3204">
            <v>39278</v>
          </cell>
          <cell r="B3204">
            <v>1.3778999999999999</v>
          </cell>
        </row>
        <row r="3205">
          <cell r="A3205">
            <v>39277</v>
          </cell>
          <cell r="B3205">
            <v>1.3784000000000001</v>
          </cell>
        </row>
        <row r="3206">
          <cell r="A3206">
            <v>39276</v>
          </cell>
          <cell r="B3206">
            <v>1.3767</v>
          </cell>
        </row>
        <row r="3207">
          <cell r="A3207">
            <v>39275</v>
          </cell>
          <cell r="B3207">
            <v>1.3751</v>
          </cell>
        </row>
        <row r="3208">
          <cell r="A3208">
            <v>39274</v>
          </cell>
          <cell r="B3208">
            <v>1.3653</v>
          </cell>
        </row>
        <row r="3209">
          <cell r="A3209">
            <v>39273</v>
          </cell>
          <cell r="B3209">
            <v>1.3623000000000001</v>
          </cell>
        </row>
        <row r="3210">
          <cell r="A3210">
            <v>39272</v>
          </cell>
          <cell r="B3210">
            <v>1.3623000000000001</v>
          </cell>
        </row>
        <row r="3211">
          <cell r="A3211">
            <v>39271</v>
          </cell>
          <cell r="B3211">
            <v>1.3623000000000001</v>
          </cell>
        </row>
        <row r="3212">
          <cell r="A3212">
            <v>39270</v>
          </cell>
          <cell r="B3212">
            <v>1.3601000000000001</v>
          </cell>
        </row>
        <row r="3213">
          <cell r="A3213">
            <v>39269</v>
          </cell>
          <cell r="B3213">
            <v>1.3614999999999999</v>
          </cell>
        </row>
        <row r="3214">
          <cell r="A3214">
            <v>39268</v>
          </cell>
          <cell r="B3214">
            <v>1.3614999999999999</v>
          </cell>
        </row>
        <row r="3215">
          <cell r="A3215">
            <v>39267</v>
          </cell>
          <cell r="B3215">
            <v>1.3614999999999999</v>
          </cell>
        </row>
        <row r="3216">
          <cell r="A3216">
            <v>39266</v>
          </cell>
          <cell r="B3216">
            <v>1.357</v>
          </cell>
        </row>
        <row r="3217">
          <cell r="A3217">
            <v>39265</v>
          </cell>
          <cell r="B3217">
            <v>1.3535999999999999</v>
          </cell>
        </row>
        <row r="3218">
          <cell r="A3218">
            <v>39264</v>
          </cell>
          <cell r="B3218">
            <v>1.3535999999999999</v>
          </cell>
        </row>
        <row r="3219">
          <cell r="A3219">
            <v>39263</v>
          </cell>
          <cell r="B3219">
            <v>1.3473999999999999</v>
          </cell>
        </row>
        <row r="3220">
          <cell r="A3220">
            <v>39262</v>
          </cell>
          <cell r="B3220">
            <v>1.3460000000000001</v>
          </cell>
        </row>
        <row r="3221">
          <cell r="A3221">
            <v>39261</v>
          </cell>
          <cell r="B3221">
            <v>1.3441000000000001</v>
          </cell>
        </row>
        <row r="3222">
          <cell r="A3222">
            <v>39260</v>
          </cell>
          <cell r="B3222">
            <v>1.3460000000000001</v>
          </cell>
        </row>
        <row r="3223">
          <cell r="A3223">
            <v>39259</v>
          </cell>
          <cell r="B3223">
            <v>1.3460000000000001</v>
          </cell>
        </row>
        <row r="3224">
          <cell r="A3224">
            <v>39258</v>
          </cell>
          <cell r="B3224">
            <v>1.3464</v>
          </cell>
        </row>
        <row r="3225">
          <cell r="A3225">
            <v>39257</v>
          </cell>
          <cell r="B3225">
            <v>1.3464</v>
          </cell>
        </row>
        <row r="3226">
          <cell r="A3226">
            <v>39256</v>
          </cell>
          <cell r="B3226">
            <v>1.3409</v>
          </cell>
        </row>
        <row r="3227">
          <cell r="A3227">
            <v>39255</v>
          </cell>
          <cell r="B3227">
            <v>1.3392999999999999</v>
          </cell>
        </row>
        <row r="3228">
          <cell r="A3228">
            <v>39254</v>
          </cell>
          <cell r="B3228">
            <v>1.3425</v>
          </cell>
        </row>
        <row r="3229">
          <cell r="A3229">
            <v>39253</v>
          </cell>
          <cell r="B3229">
            <v>1.3413999999999999</v>
          </cell>
        </row>
        <row r="3230">
          <cell r="A3230">
            <v>39252</v>
          </cell>
          <cell r="B3230">
            <v>1.34</v>
          </cell>
        </row>
        <row r="3231">
          <cell r="A3231">
            <v>39251</v>
          </cell>
          <cell r="B3231">
            <v>1.3384</v>
          </cell>
        </row>
        <row r="3232">
          <cell r="A3232">
            <v>39250</v>
          </cell>
          <cell r="B3232">
            <v>1.3384</v>
          </cell>
        </row>
        <row r="3233">
          <cell r="A3233">
            <v>39249</v>
          </cell>
          <cell r="B3233">
            <v>1.333</v>
          </cell>
        </row>
        <row r="3234">
          <cell r="A3234">
            <v>39248</v>
          </cell>
          <cell r="B3234">
            <v>1.3307</v>
          </cell>
        </row>
        <row r="3235">
          <cell r="A3235">
            <v>39247</v>
          </cell>
          <cell r="B3235">
            <v>1.3294999999999999</v>
          </cell>
        </row>
        <row r="3236">
          <cell r="A3236">
            <v>39246</v>
          </cell>
          <cell r="B3236">
            <v>1.3344</v>
          </cell>
        </row>
        <row r="3237">
          <cell r="A3237">
            <v>39245</v>
          </cell>
          <cell r="B3237">
            <v>1.3351</v>
          </cell>
        </row>
        <row r="3238">
          <cell r="A3238">
            <v>39244</v>
          </cell>
          <cell r="B3238">
            <v>1.3368</v>
          </cell>
        </row>
        <row r="3239">
          <cell r="A3239">
            <v>39243</v>
          </cell>
          <cell r="B3239">
            <v>1.3368</v>
          </cell>
        </row>
        <row r="3240">
          <cell r="A3240">
            <v>39242</v>
          </cell>
          <cell r="B3240">
            <v>1.339</v>
          </cell>
        </row>
        <row r="3241">
          <cell r="A3241">
            <v>39241</v>
          </cell>
          <cell r="B3241">
            <v>1.3481000000000001</v>
          </cell>
        </row>
        <row r="3242">
          <cell r="A3242">
            <v>39240</v>
          </cell>
          <cell r="B3242">
            <v>1.3514999999999999</v>
          </cell>
        </row>
        <row r="3243">
          <cell r="A3243">
            <v>39239</v>
          </cell>
          <cell r="B3243">
            <v>1.3508</v>
          </cell>
        </row>
        <row r="3244">
          <cell r="A3244">
            <v>39238</v>
          </cell>
          <cell r="B3244">
            <v>1.3460000000000001</v>
          </cell>
        </row>
        <row r="3245">
          <cell r="A3245">
            <v>39237</v>
          </cell>
          <cell r="B3245">
            <v>1.3446</v>
          </cell>
        </row>
        <row r="3246">
          <cell r="A3246">
            <v>39236</v>
          </cell>
          <cell r="B3246">
            <v>1.3446</v>
          </cell>
        </row>
        <row r="3247">
          <cell r="A3247">
            <v>39235</v>
          </cell>
          <cell r="B3247">
            <v>1.3443000000000001</v>
          </cell>
        </row>
        <row r="3248">
          <cell r="A3248">
            <v>39234</v>
          </cell>
          <cell r="B3248">
            <v>1.3441000000000001</v>
          </cell>
        </row>
        <row r="3249">
          <cell r="A3249">
            <v>39233</v>
          </cell>
          <cell r="B3249">
            <v>1.3436999999999999</v>
          </cell>
        </row>
        <row r="3250">
          <cell r="A3250">
            <v>39232</v>
          </cell>
          <cell r="B3250">
            <v>1.3461000000000001</v>
          </cell>
        </row>
        <row r="3251">
          <cell r="A3251">
            <v>39231</v>
          </cell>
          <cell r="B3251">
            <v>1.3452</v>
          </cell>
        </row>
        <row r="3252">
          <cell r="A3252">
            <v>39230</v>
          </cell>
          <cell r="B3252">
            <v>1.3435999999999999</v>
          </cell>
        </row>
        <row r="3253">
          <cell r="A3253">
            <v>39229</v>
          </cell>
          <cell r="B3253">
            <v>1.3435999999999999</v>
          </cell>
        </row>
        <row r="3254">
          <cell r="A3254">
            <v>39228</v>
          </cell>
          <cell r="B3254">
            <v>1.3434999999999999</v>
          </cell>
        </row>
        <row r="3255">
          <cell r="A3255">
            <v>39227</v>
          </cell>
          <cell r="B3255">
            <v>1.3445</v>
          </cell>
        </row>
        <row r="3256">
          <cell r="A3256">
            <v>39226</v>
          </cell>
          <cell r="B3256">
            <v>1.3458000000000001</v>
          </cell>
        </row>
        <row r="3257">
          <cell r="A3257">
            <v>39225</v>
          </cell>
          <cell r="B3257">
            <v>1.3458000000000001</v>
          </cell>
        </row>
        <row r="3258">
          <cell r="A3258">
            <v>39224</v>
          </cell>
          <cell r="B3258">
            <v>1.3489</v>
          </cell>
        </row>
        <row r="3259">
          <cell r="A3259">
            <v>39223</v>
          </cell>
          <cell r="B3259">
            <v>1.3504</v>
          </cell>
        </row>
        <row r="3260">
          <cell r="A3260">
            <v>39222</v>
          </cell>
          <cell r="B3260">
            <v>1.3503000000000001</v>
          </cell>
        </row>
        <row r="3261">
          <cell r="A3261">
            <v>39221</v>
          </cell>
          <cell r="B3261">
            <v>1.3492999999999999</v>
          </cell>
        </row>
        <row r="3262">
          <cell r="A3262">
            <v>39220</v>
          </cell>
          <cell r="B3262">
            <v>1.3513999999999999</v>
          </cell>
        </row>
        <row r="3263">
          <cell r="A3263">
            <v>39219</v>
          </cell>
          <cell r="B3263">
            <v>1.3575999999999999</v>
          </cell>
        </row>
        <row r="3264">
          <cell r="A3264">
            <v>39218</v>
          </cell>
          <cell r="B3264">
            <v>1.3554999999999999</v>
          </cell>
        </row>
        <row r="3265">
          <cell r="A3265">
            <v>39217</v>
          </cell>
          <cell r="B3265">
            <v>1.3541000000000001</v>
          </cell>
        </row>
        <row r="3266">
          <cell r="A3266">
            <v>39216</v>
          </cell>
          <cell r="B3266">
            <v>1.3520000000000001</v>
          </cell>
        </row>
        <row r="3267">
          <cell r="A3267">
            <v>39215</v>
          </cell>
          <cell r="B3267">
            <v>1.3520000000000001</v>
          </cell>
        </row>
        <row r="3268">
          <cell r="A3268">
            <v>39214</v>
          </cell>
          <cell r="B3268">
            <v>1.349</v>
          </cell>
        </row>
        <row r="3269">
          <cell r="A3269">
            <v>39213</v>
          </cell>
          <cell r="B3269">
            <v>1.3523000000000001</v>
          </cell>
        </row>
        <row r="3270">
          <cell r="A3270">
            <v>39212</v>
          </cell>
          <cell r="B3270">
            <v>1.3542000000000001</v>
          </cell>
        </row>
        <row r="3271">
          <cell r="A3271">
            <v>39211</v>
          </cell>
          <cell r="B3271">
            <v>1.3577999999999999</v>
          </cell>
        </row>
        <row r="3272">
          <cell r="A3272">
            <v>39210</v>
          </cell>
          <cell r="B3272">
            <v>1.3606</v>
          </cell>
        </row>
        <row r="3273">
          <cell r="A3273">
            <v>39209</v>
          </cell>
          <cell r="B3273">
            <v>1.3587</v>
          </cell>
        </row>
        <row r="3274">
          <cell r="A3274">
            <v>39208</v>
          </cell>
          <cell r="B3274">
            <v>1.3586</v>
          </cell>
        </row>
        <row r="3275">
          <cell r="A3275">
            <v>39207</v>
          </cell>
          <cell r="B3275">
            <v>1.3565</v>
          </cell>
        </row>
        <row r="3276">
          <cell r="A3276">
            <v>39206</v>
          </cell>
          <cell r="B3276">
            <v>1.3589</v>
          </cell>
        </row>
        <row r="3277">
          <cell r="A3277">
            <v>39205</v>
          </cell>
          <cell r="B3277">
            <v>1.359</v>
          </cell>
        </row>
        <row r="3278">
          <cell r="A3278">
            <v>39204</v>
          </cell>
          <cell r="B3278">
            <v>1.3637999999999999</v>
          </cell>
        </row>
        <row r="3279">
          <cell r="A3279">
            <v>39203</v>
          </cell>
          <cell r="B3279">
            <v>1.3631</v>
          </cell>
        </row>
        <row r="3280">
          <cell r="A3280">
            <v>39202</v>
          </cell>
          <cell r="B3280">
            <v>1.3647</v>
          </cell>
        </row>
        <row r="3281">
          <cell r="A3281">
            <v>39201</v>
          </cell>
          <cell r="B3281">
            <v>1.3647</v>
          </cell>
        </row>
        <row r="3282">
          <cell r="A3282">
            <v>39200</v>
          </cell>
          <cell r="B3282">
            <v>1.3615999999999999</v>
          </cell>
        </row>
        <row r="3283">
          <cell r="A3283">
            <v>39199</v>
          </cell>
          <cell r="B3283">
            <v>1.3625</v>
          </cell>
        </row>
        <row r="3284">
          <cell r="A3284">
            <v>39198</v>
          </cell>
          <cell r="B3284">
            <v>1.3641000000000001</v>
          </cell>
        </row>
        <row r="3285">
          <cell r="A3285">
            <v>39197</v>
          </cell>
          <cell r="B3285">
            <v>1.3583000000000001</v>
          </cell>
        </row>
        <row r="3286">
          <cell r="A3286">
            <v>39196</v>
          </cell>
          <cell r="B3286">
            <v>1.3577999999999999</v>
          </cell>
        </row>
        <row r="3287">
          <cell r="A3287">
            <v>39195</v>
          </cell>
          <cell r="B3287">
            <v>1.3585</v>
          </cell>
        </row>
        <row r="3288">
          <cell r="A3288">
            <v>39194</v>
          </cell>
          <cell r="B3288">
            <v>1.3585</v>
          </cell>
        </row>
        <row r="3289">
          <cell r="A3289">
            <v>39193</v>
          </cell>
          <cell r="B3289">
            <v>1.361</v>
          </cell>
        </row>
        <row r="3290">
          <cell r="A3290">
            <v>39192</v>
          </cell>
          <cell r="B3290">
            <v>1.3596999999999999</v>
          </cell>
        </row>
        <row r="3291">
          <cell r="A3291">
            <v>39191</v>
          </cell>
          <cell r="B3291">
            <v>1.3584000000000001</v>
          </cell>
        </row>
        <row r="3292">
          <cell r="A3292">
            <v>39190</v>
          </cell>
          <cell r="B3292">
            <v>1.3547</v>
          </cell>
        </row>
        <row r="3293">
          <cell r="A3293">
            <v>39189</v>
          </cell>
          <cell r="B3293">
            <v>1.3552999999999999</v>
          </cell>
        </row>
        <row r="3294">
          <cell r="A3294">
            <v>39188</v>
          </cell>
          <cell r="B3294">
            <v>1.3523000000000001</v>
          </cell>
        </row>
        <row r="3295">
          <cell r="A3295">
            <v>39187</v>
          </cell>
          <cell r="B3295">
            <v>1.3523000000000001</v>
          </cell>
        </row>
        <row r="3296">
          <cell r="A3296">
            <v>39186</v>
          </cell>
          <cell r="B3296">
            <v>1.3515999999999999</v>
          </cell>
        </row>
        <row r="3297">
          <cell r="A3297">
            <v>39185</v>
          </cell>
          <cell r="B3297">
            <v>1.3460000000000001</v>
          </cell>
        </row>
        <row r="3298">
          <cell r="A3298">
            <v>39184</v>
          </cell>
          <cell r="B3298">
            <v>1.3426</v>
          </cell>
        </row>
        <row r="3299">
          <cell r="A3299">
            <v>39183</v>
          </cell>
          <cell r="B3299">
            <v>1.3408</v>
          </cell>
        </row>
        <row r="3300">
          <cell r="A3300">
            <v>39182</v>
          </cell>
          <cell r="B3300">
            <v>1.3364</v>
          </cell>
        </row>
        <row r="3301">
          <cell r="A3301">
            <v>39181</v>
          </cell>
          <cell r="B3301">
            <v>1.3374999999999999</v>
          </cell>
        </row>
        <row r="3302">
          <cell r="A3302">
            <v>39180</v>
          </cell>
          <cell r="B3302">
            <v>1.3373999999999999</v>
          </cell>
        </row>
        <row r="3303">
          <cell r="A3303">
            <v>39179</v>
          </cell>
          <cell r="B3303">
            <v>1.3406</v>
          </cell>
        </row>
        <row r="3304">
          <cell r="A3304">
            <v>39178</v>
          </cell>
          <cell r="B3304">
            <v>1.3385</v>
          </cell>
        </row>
        <row r="3305">
          <cell r="A3305">
            <v>39177</v>
          </cell>
          <cell r="B3305">
            <v>1.3347</v>
          </cell>
        </row>
        <row r="3306">
          <cell r="A3306">
            <v>39176</v>
          </cell>
          <cell r="B3306">
            <v>1.3362000000000001</v>
          </cell>
        </row>
        <row r="3307">
          <cell r="A3307">
            <v>39175</v>
          </cell>
          <cell r="B3307">
            <v>1.3359000000000001</v>
          </cell>
        </row>
        <row r="3308">
          <cell r="A3308">
            <v>39174</v>
          </cell>
          <cell r="B3308">
            <v>1.335</v>
          </cell>
        </row>
        <row r="3309">
          <cell r="A3309">
            <v>39173</v>
          </cell>
          <cell r="B3309">
            <v>1.335</v>
          </cell>
        </row>
        <row r="3310">
          <cell r="A3310">
            <v>39172</v>
          </cell>
          <cell r="B3310">
            <v>1.3333999999999999</v>
          </cell>
        </row>
        <row r="3311">
          <cell r="A3311">
            <v>39171</v>
          </cell>
          <cell r="B3311">
            <v>1.3326</v>
          </cell>
        </row>
        <row r="3312">
          <cell r="A3312">
            <v>39170</v>
          </cell>
          <cell r="B3312">
            <v>1.3345</v>
          </cell>
        </row>
        <row r="3313">
          <cell r="A3313">
            <v>39169</v>
          </cell>
          <cell r="B3313">
            <v>1.3337000000000001</v>
          </cell>
        </row>
        <row r="3314">
          <cell r="A3314">
            <v>39168</v>
          </cell>
          <cell r="B3314">
            <v>1.3286</v>
          </cell>
        </row>
        <row r="3315">
          <cell r="A3315">
            <v>39167</v>
          </cell>
          <cell r="B3315">
            <v>1.3279000000000001</v>
          </cell>
        </row>
        <row r="3316">
          <cell r="A3316">
            <v>39166</v>
          </cell>
          <cell r="B3316">
            <v>1.3279000000000001</v>
          </cell>
        </row>
        <row r="3317">
          <cell r="A3317">
            <v>39165</v>
          </cell>
          <cell r="B3317">
            <v>1.3318000000000001</v>
          </cell>
        </row>
        <row r="3318">
          <cell r="A3318">
            <v>39164</v>
          </cell>
          <cell r="B3318">
            <v>1.3369</v>
          </cell>
        </row>
        <row r="3319">
          <cell r="A3319">
            <v>39163</v>
          </cell>
          <cell r="B3319">
            <v>1.3313999999999999</v>
          </cell>
        </row>
        <row r="3320">
          <cell r="A3320">
            <v>39162</v>
          </cell>
          <cell r="B3320">
            <v>1.3297000000000001</v>
          </cell>
        </row>
        <row r="3321">
          <cell r="A3321">
            <v>39161</v>
          </cell>
          <cell r="B3321">
            <v>1.3302</v>
          </cell>
        </row>
        <row r="3322">
          <cell r="A3322">
            <v>39160</v>
          </cell>
          <cell r="B3322">
            <v>1.3312999999999999</v>
          </cell>
        </row>
        <row r="3323">
          <cell r="A3323">
            <v>39159</v>
          </cell>
          <cell r="B3323">
            <v>1.3312999999999999</v>
          </cell>
        </row>
        <row r="3324">
          <cell r="A3324">
            <v>39158</v>
          </cell>
          <cell r="B3324">
            <v>1.3297000000000001</v>
          </cell>
        </row>
        <row r="3325">
          <cell r="A3325">
            <v>39157</v>
          </cell>
          <cell r="B3325">
            <v>1.3223</v>
          </cell>
        </row>
        <row r="3326">
          <cell r="A3326">
            <v>39156</v>
          </cell>
          <cell r="B3326">
            <v>1.3201000000000001</v>
          </cell>
        </row>
        <row r="3327">
          <cell r="A3327">
            <v>39155</v>
          </cell>
          <cell r="B3327">
            <v>1.3188</v>
          </cell>
        </row>
        <row r="3328">
          <cell r="A3328">
            <v>39154</v>
          </cell>
          <cell r="B3328">
            <v>1.3144</v>
          </cell>
        </row>
        <row r="3329">
          <cell r="A3329">
            <v>39153</v>
          </cell>
          <cell r="B3329">
            <v>1.3111999999999999</v>
          </cell>
        </row>
        <row r="3330">
          <cell r="A3330">
            <v>39152</v>
          </cell>
          <cell r="B3330">
            <v>1.3110999999999999</v>
          </cell>
        </row>
        <row r="3331">
          <cell r="A3331">
            <v>39151</v>
          </cell>
          <cell r="B3331">
            <v>1.3134999999999999</v>
          </cell>
        </row>
        <row r="3332">
          <cell r="A3332">
            <v>39150</v>
          </cell>
          <cell r="B3332">
            <v>1.3157000000000001</v>
          </cell>
        </row>
        <row r="3333">
          <cell r="A3333">
            <v>39149</v>
          </cell>
          <cell r="B3333">
            <v>1.3130999999999999</v>
          </cell>
        </row>
        <row r="3334">
          <cell r="A3334">
            <v>39148</v>
          </cell>
          <cell r="B3334">
            <v>1.3104</v>
          </cell>
        </row>
        <row r="3335">
          <cell r="A3335">
            <v>39147</v>
          </cell>
          <cell r="B3335">
            <v>1.3136000000000001</v>
          </cell>
        </row>
        <row r="3336">
          <cell r="A3336">
            <v>39146</v>
          </cell>
          <cell r="B3336">
            <v>1.3184</v>
          </cell>
        </row>
        <row r="3337">
          <cell r="A3337">
            <v>39145</v>
          </cell>
          <cell r="B3337">
            <v>1.319</v>
          </cell>
        </row>
        <row r="3338">
          <cell r="A3338">
            <v>39144</v>
          </cell>
          <cell r="B3338">
            <v>1.3172999999999999</v>
          </cell>
        </row>
        <row r="3339">
          <cell r="A3339">
            <v>39143</v>
          </cell>
          <cell r="B3339">
            <v>1.3214999999999999</v>
          </cell>
        </row>
        <row r="3340">
          <cell r="A3340">
            <v>39142</v>
          </cell>
          <cell r="B3340">
            <v>1.3217000000000001</v>
          </cell>
        </row>
        <row r="3341">
          <cell r="A3341">
            <v>39141</v>
          </cell>
          <cell r="B3341">
            <v>1.3205</v>
          </cell>
        </row>
        <row r="3342">
          <cell r="A3342">
            <v>39140</v>
          </cell>
          <cell r="B3342">
            <v>1.3172999999999999</v>
          </cell>
        </row>
        <row r="3343">
          <cell r="A3343">
            <v>39139</v>
          </cell>
          <cell r="B3343">
            <v>1.3162</v>
          </cell>
        </row>
        <row r="3344">
          <cell r="A3344">
            <v>39138</v>
          </cell>
          <cell r="B3344">
            <v>1.3162</v>
          </cell>
        </row>
        <row r="3345">
          <cell r="A3345">
            <v>39137</v>
          </cell>
          <cell r="B3345">
            <v>1.3131999999999999</v>
          </cell>
        </row>
        <row r="3346">
          <cell r="A3346">
            <v>39136</v>
          </cell>
          <cell r="B3346">
            <v>1.3120000000000001</v>
          </cell>
        </row>
        <row r="3347">
          <cell r="A3347">
            <v>39135</v>
          </cell>
          <cell r="B3347">
            <v>1.3138000000000001</v>
          </cell>
        </row>
        <row r="3348">
          <cell r="A3348">
            <v>39134</v>
          </cell>
          <cell r="B3348">
            <v>1.3153999999999999</v>
          </cell>
        </row>
        <row r="3349">
          <cell r="A3349">
            <v>39133</v>
          </cell>
          <cell r="B3349">
            <v>1.3146</v>
          </cell>
        </row>
        <row r="3350">
          <cell r="A3350">
            <v>39132</v>
          </cell>
          <cell r="B3350">
            <v>1.3132999999999999</v>
          </cell>
        </row>
        <row r="3351">
          <cell r="A3351">
            <v>39131</v>
          </cell>
          <cell r="B3351">
            <v>1.3132999999999999</v>
          </cell>
        </row>
        <row r="3352">
          <cell r="A3352">
            <v>39130</v>
          </cell>
          <cell r="B3352">
            <v>1.3130999999999999</v>
          </cell>
        </row>
        <row r="3353">
          <cell r="A3353">
            <v>39129</v>
          </cell>
          <cell r="B3353">
            <v>1.3136000000000001</v>
          </cell>
        </row>
        <row r="3354">
          <cell r="A3354">
            <v>39128</v>
          </cell>
          <cell r="B3354">
            <v>1.3070999999999999</v>
          </cell>
        </row>
        <row r="3355">
          <cell r="A3355">
            <v>39127</v>
          </cell>
          <cell r="B3355">
            <v>1.2988999999999999</v>
          </cell>
        </row>
        <row r="3356">
          <cell r="A3356">
            <v>39126</v>
          </cell>
          <cell r="B3356">
            <v>1.2989999999999999</v>
          </cell>
        </row>
        <row r="3357">
          <cell r="A3357">
            <v>39125</v>
          </cell>
          <cell r="B3357">
            <v>1.3003</v>
          </cell>
        </row>
        <row r="3358">
          <cell r="A3358">
            <v>39124</v>
          </cell>
          <cell r="B3358">
            <v>1.3003</v>
          </cell>
        </row>
        <row r="3359">
          <cell r="A3359">
            <v>39123</v>
          </cell>
          <cell r="B3359">
            <v>1.302</v>
          </cell>
        </row>
        <row r="3360">
          <cell r="A3360">
            <v>39122</v>
          </cell>
          <cell r="B3360">
            <v>1.3011999999999999</v>
          </cell>
        </row>
        <row r="3361">
          <cell r="A3361">
            <v>39121</v>
          </cell>
          <cell r="B3361">
            <v>1.2989999999999999</v>
          </cell>
        </row>
        <row r="3362">
          <cell r="A3362">
            <v>39120</v>
          </cell>
          <cell r="B3362">
            <v>1.2939000000000001</v>
          </cell>
        </row>
        <row r="3363">
          <cell r="A3363">
            <v>39119</v>
          </cell>
          <cell r="B3363">
            <v>1.2941</v>
          </cell>
        </row>
        <row r="3364">
          <cell r="A3364">
            <v>39118</v>
          </cell>
          <cell r="B3364">
            <v>1.2957000000000001</v>
          </cell>
        </row>
        <row r="3365">
          <cell r="A3365">
            <v>39117</v>
          </cell>
          <cell r="B3365">
            <v>1.2957000000000001</v>
          </cell>
        </row>
        <row r="3366">
          <cell r="A3366">
            <v>39116</v>
          </cell>
          <cell r="B3366">
            <v>1.3008</v>
          </cell>
        </row>
        <row r="3367">
          <cell r="A3367">
            <v>39115</v>
          </cell>
          <cell r="B3367">
            <v>1.3025</v>
          </cell>
        </row>
        <row r="3368">
          <cell r="A3368">
            <v>39114</v>
          </cell>
          <cell r="B3368">
            <v>1.2965</v>
          </cell>
        </row>
        <row r="3369">
          <cell r="A3369">
            <v>39113</v>
          </cell>
          <cell r="B3369">
            <v>1.2959000000000001</v>
          </cell>
        </row>
        <row r="3370">
          <cell r="A3370">
            <v>39112</v>
          </cell>
          <cell r="B3370">
            <v>1.2919</v>
          </cell>
        </row>
        <row r="3371">
          <cell r="A3371">
            <v>39111</v>
          </cell>
          <cell r="B3371">
            <v>1.2911999999999999</v>
          </cell>
        </row>
        <row r="3372">
          <cell r="A3372">
            <v>39110</v>
          </cell>
          <cell r="B3372">
            <v>1.2911999999999999</v>
          </cell>
        </row>
        <row r="3373">
          <cell r="A3373">
            <v>39109</v>
          </cell>
          <cell r="B3373">
            <v>1.292</v>
          </cell>
        </row>
        <row r="3374">
          <cell r="A3374">
            <v>39108</v>
          </cell>
          <cell r="B3374">
            <v>1.2968999999999999</v>
          </cell>
        </row>
        <row r="3375">
          <cell r="A3375">
            <v>39107</v>
          </cell>
          <cell r="B3375">
            <v>1.3004</v>
          </cell>
        </row>
        <row r="3376">
          <cell r="A3376">
            <v>39106</v>
          </cell>
          <cell r="B3376">
            <v>1.298</v>
          </cell>
        </row>
        <row r="3377">
          <cell r="A3377">
            <v>39105</v>
          </cell>
          <cell r="B3377">
            <v>1.2958000000000001</v>
          </cell>
        </row>
        <row r="3378">
          <cell r="A3378">
            <v>39104</v>
          </cell>
          <cell r="B3378">
            <v>1.2951999999999999</v>
          </cell>
        </row>
        <row r="3379">
          <cell r="A3379">
            <v>39103</v>
          </cell>
          <cell r="B3379">
            <v>1.2952999999999999</v>
          </cell>
        </row>
        <row r="3380">
          <cell r="A3380">
            <v>39102</v>
          </cell>
          <cell r="B3380">
            <v>1.2968</v>
          </cell>
        </row>
        <row r="3381">
          <cell r="A3381">
            <v>39101</v>
          </cell>
          <cell r="B3381">
            <v>1.2947</v>
          </cell>
        </row>
        <row r="3382">
          <cell r="A3382">
            <v>39100</v>
          </cell>
          <cell r="B3382">
            <v>1.2926</v>
          </cell>
        </row>
        <row r="3383">
          <cell r="A3383">
            <v>39099</v>
          </cell>
          <cell r="B3383">
            <v>1.2942</v>
          </cell>
        </row>
        <row r="3384">
          <cell r="A3384">
            <v>39098</v>
          </cell>
          <cell r="B3384">
            <v>1.2932999999999999</v>
          </cell>
        </row>
        <row r="3385">
          <cell r="A3385">
            <v>39097</v>
          </cell>
          <cell r="B3385">
            <v>1.2919</v>
          </cell>
        </row>
        <row r="3386">
          <cell r="A3386">
            <v>39096</v>
          </cell>
          <cell r="B3386">
            <v>1.2918000000000001</v>
          </cell>
        </row>
        <row r="3387">
          <cell r="A3387">
            <v>39095</v>
          </cell>
          <cell r="B3387">
            <v>1.2904</v>
          </cell>
        </row>
        <row r="3388">
          <cell r="A3388">
            <v>39094</v>
          </cell>
          <cell r="B3388">
            <v>1.2942</v>
          </cell>
        </row>
        <row r="3389">
          <cell r="A3389">
            <v>39093</v>
          </cell>
          <cell r="B3389">
            <v>1.2974000000000001</v>
          </cell>
        </row>
        <row r="3390">
          <cell r="A3390">
            <v>39092</v>
          </cell>
          <cell r="B3390">
            <v>1.3025</v>
          </cell>
        </row>
        <row r="3391">
          <cell r="A3391">
            <v>39091</v>
          </cell>
          <cell r="B3391">
            <v>1.3007</v>
          </cell>
        </row>
        <row r="3392">
          <cell r="A3392">
            <v>39090</v>
          </cell>
          <cell r="B3392">
            <v>1.2998000000000001</v>
          </cell>
        </row>
        <row r="3393">
          <cell r="A3393">
            <v>39089</v>
          </cell>
          <cell r="B3393">
            <v>1.2998000000000001</v>
          </cell>
        </row>
        <row r="3394">
          <cell r="A3394">
            <v>39088</v>
          </cell>
          <cell r="B3394">
            <v>1.3063</v>
          </cell>
        </row>
        <row r="3395">
          <cell r="A3395">
            <v>39087</v>
          </cell>
          <cell r="B3395">
            <v>1.3134999999999999</v>
          </cell>
        </row>
        <row r="3396">
          <cell r="A3396">
            <v>39086</v>
          </cell>
          <cell r="B3396">
            <v>1.3246</v>
          </cell>
        </row>
        <row r="3397">
          <cell r="A3397">
            <v>39085</v>
          </cell>
          <cell r="B3397">
            <v>1.325</v>
          </cell>
        </row>
        <row r="3398">
          <cell r="A3398">
            <v>39084</v>
          </cell>
          <cell r="B3398">
            <v>1.3192999999999999</v>
          </cell>
        </row>
        <row r="3399">
          <cell r="A3399">
            <v>39083</v>
          </cell>
          <cell r="B3399">
            <v>1.3192999999999999</v>
          </cell>
        </row>
        <row r="3400">
          <cell r="A3400">
            <v>39082</v>
          </cell>
          <cell r="B3400">
            <v>1.3192999999999999</v>
          </cell>
        </row>
        <row r="3401">
          <cell r="A3401">
            <v>39081</v>
          </cell>
          <cell r="B3401">
            <v>1.3165</v>
          </cell>
        </row>
        <row r="3402">
          <cell r="A3402">
            <v>39080</v>
          </cell>
          <cell r="B3402">
            <v>1.3137000000000001</v>
          </cell>
        </row>
        <row r="3403">
          <cell r="A3403">
            <v>39079</v>
          </cell>
          <cell r="B3403">
            <v>1.3131999999999999</v>
          </cell>
        </row>
        <row r="3404">
          <cell r="A3404">
            <v>39078</v>
          </cell>
          <cell r="B3404">
            <v>1.3127</v>
          </cell>
        </row>
        <row r="3405">
          <cell r="A3405">
            <v>39077</v>
          </cell>
          <cell r="B3405">
            <v>1.3129</v>
          </cell>
        </row>
        <row r="3406">
          <cell r="A3406">
            <v>39076</v>
          </cell>
          <cell r="B3406">
            <v>1.3123</v>
          </cell>
        </row>
        <row r="3407">
          <cell r="A3407">
            <v>39075</v>
          </cell>
          <cell r="B3407">
            <v>1.3124</v>
          </cell>
        </row>
        <row r="3408">
          <cell r="A3408">
            <v>39074</v>
          </cell>
          <cell r="B3408">
            <v>1.3178000000000001</v>
          </cell>
        </row>
        <row r="3409">
          <cell r="A3409">
            <v>39073</v>
          </cell>
          <cell r="B3409">
            <v>1.3180000000000001</v>
          </cell>
        </row>
        <row r="3410">
          <cell r="A3410">
            <v>39072</v>
          </cell>
          <cell r="B3410">
            <v>1.3209</v>
          </cell>
        </row>
        <row r="3411">
          <cell r="A3411">
            <v>39071</v>
          </cell>
          <cell r="B3411">
            <v>1.3133999999999999</v>
          </cell>
        </row>
        <row r="3412">
          <cell r="A3412">
            <v>39070</v>
          </cell>
          <cell r="B3412">
            <v>1.3088</v>
          </cell>
        </row>
        <row r="3413">
          <cell r="A3413">
            <v>39069</v>
          </cell>
          <cell r="B3413">
            <v>1.3075000000000001</v>
          </cell>
        </row>
        <row r="3414">
          <cell r="A3414">
            <v>39068</v>
          </cell>
          <cell r="B3414">
            <v>1.3076000000000001</v>
          </cell>
        </row>
        <row r="3415">
          <cell r="A3415">
            <v>39067</v>
          </cell>
          <cell r="B3415">
            <v>1.3129999999999999</v>
          </cell>
        </row>
        <row r="3416">
          <cell r="A3416">
            <v>39066</v>
          </cell>
          <cell r="B3416">
            <v>1.32</v>
          </cell>
        </row>
        <row r="3417">
          <cell r="A3417">
            <v>39065</v>
          </cell>
          <cell r="B3417">
            <v>1.3258000000000001</v>
          </cell>
        </row>
        <row r="3418">
          <cell r="A3418">
            <v>39064</v>
          </cell>
          <cell r="B3418">
            <v>1.3246</v>
          </cell>
        </row>
        <row r="3419">
          <cell r="A3419">
            <v>39063</v>
          </cell>
          <cell r="B3419">
            <v>1.3188</v>
          </cell>
        </row>
        <row r="3420">
          <cell r="A3420">
            <v>39062</v>
          </cell>
          <cell r="B3420">
            <v>1.3198000000000001</v>
          </cell>
        </row>
        <row r="3421">
          <cell r="A3421">
            <v>39061</v>
          </cell>
          <cell r="B3421">
            <v>1.3198000000000001</v>
          </cell>
        </row>
        <row r="3422">
          <cell r="A3422">
            <v>39060</v>
          </cell>
          <cell r="B3422">
            <v>1.3279000000000001</v>
          </cell>
        </row>
        <row r="3423">
          <cell r="A3423">
            <v>39059</v>
          </cell>
          <cell r="B3423">
            <v>1.3293999999999999</v>
          </cell>
        </row>
        <row r="3424">
          <cell r="A3424">
            <v>39058</v>
          </cell>
          <cell r="B3424">
            <v>1.3305</v>
          </cell>
        </row>
        <row r="3425">
          <cell r="A3425">
            <v>39057</v>
          </cell>
          <cell r="B3425">
            <v>1.3325</v>
          </cell>
        </row>
        <row r="3426">
          <cell r="A3426">
            <v>39056</v>
          </cell>
          <cell r="B3426">
            <v>1.3321000000000001</v>
          </cell>
        </row>
        <row r="3427">
          <cell r="A3427">
            <v>39055</v>
          </cell>
          <cell r="B3427">
            <v>1.3332999999999999</v>
          </cell>
        </row>
        <row r="3428">
          <cell r="A3428">
            <v>39054</v>
          </cell>
          <cell r="B3428">
            <v>1.3332999999999999</v>
          </cell>
        </row>
        <row r="3429">
          <cell r="A3429">
            <v>39053</v>
          </cell>
          <cell r="B3429">
            <v>1.3264</v>
          </cell>
        </row>
        <row r="3430">
          <cell r="A3430">
            <v>39052</v>
          </cell>
          <cell r="B3430">
            <v>1.319</v>
          </cell>
        </row>
        <row r="3431">
          <cell r="A3431">
            <v>39051</v>
          </cell>
          <cell r="B3431">
            <v>1.3176000000000001</v>
          </cell>
        </row>
        <row r="3432">
          <cell r="A3432">
            <v>39050</v>
          </cell>
          <cell r="B3432">
            <v>1.3145</v>
          </cell>
        </row>
        <row r="3433">
          <cell r="A3433">
            <v>39049</v>
          </cell>
          <cell r="B3433">
            <v>1.3129999999999999</v>
          </cell>
        </row>
        <row r="3434">
          <cell r="A3434">
            <v>39048</v>
          </cell>
          <cell r="B3434">
            <v>1.3090999999999999</v>
          </cell>
        </row>
        <row r="3435">
          <cell r="A3435">
            <v>39047</v>
          </cell>
          <cell r="B3435">
            <v>1.3088</v>
          </cell>
        </row>
        <row r="3436">
          <cell r="A3436">
            <v>39046</v>
          </cell>
          <cell r="B3436">
            <v>1.3016000000000001</v>
          </cell>
        </row>
        <row r="3437">
          <cell r="A3437">
            <v>39045</v>
          </cell>
          <cell r="B3437">
            <v>1.2945</v>
          </cell>
        </row>
        <row r="3438">
          <cell r="A3438">
            <v>39044</v>
          </cell>
          <cell r="B3438">
            <v>1.2878000000000001</v>
          </cell>
        </row>
        <row r="3439">
          <cell r="A3439">
            <v>39043</v>
          </cell>
          <cell r="B3439">
            <v>1.2818000000000001</v>
          </cell>
        </row>
        <row r="3440">
          <cell r="A3440">
            <v>39042</v>
          </cell>
          <cell r="B3440">
            <v>1.2828999999999999</v>
          </cell>
        </row>
        <row r="3441">
          <cell r="A3441">
            <v>39041</v>
          </cell>
          <cell r="B3441">
            <v>1.2823</v>
          </cell>
        </row>
        <row r="3442">
          <cell r="A3442">
            <v>39040</v>
          </cell>
          <cell r="B3442">
            <v>1.2822</v>
          </cell>
        </row>
        <row r="3443">
          <cell r="A3443">
            <v>39039</v>
          </cell>
          <cell r="B3443">
            <v>1.2791999999999999</v>
          </cell>
        </row>
        <row r="3444">
          <cell r="A3444">
            <v>39038</v>
          </cell>
          <cell r="B3444">
            <v>1.2815000000000001</v>
          </cell>
        </row>
        <row r="3445">
          <cell r="A3445">
            <v>39037</v>
          </cell>
          <cell r="B3445">
            <v>1.2808999999999999</v>
          </cell>
        </row>
        <row r="3446">
          <cell r="A3446">
            <v>39036</v>
          </cell>
          <cell r="B3446">
            <v>1.282</v>
          </cell>
        </row>
        <row r="3447">
          <cell r="A3447">
            <v>39035</v>
          </cell>
          <cell r="B3447">
            <v>1.2842</v>
          </cell>
        </row>
        <row r="3448">
          <cell r="A3448">
            <v>39034</v>
          </cell>
          <cell r="B3448">
            <v>1.2836000000000001</v>
          </cell>
        </row>
        <row r="3449">
          <cell r="A3449">
            <v>39033</v>
          </cell>
          <cell r="B3449">
            <v>1.2836000000000001</v>
          </cell>
        </row>
        <row r="3450">
          <cell r="A3450">
            <v>39032</v>
          </cell>
          <cell r="B3450">
            <v>1.2856000000000001</v>
          </cell>
        </row>
        <row r="3451">
          <cell r="A3451">
            <v>39031</v>
          </cell>
          <cell r="B3451">
            <v>1.278</v>
          </cell>
        </row>
        <row r="3452">
          <cell r="A3452">
            <v>39030</v>
          </cell>
          <cell r="B3452">
            <v>1.2776000000000001</v>
          </cell>
        </row>
        <row r="3453">
          <cell r="A3453">
            <v>39029</v>
          </cell>
          <cell r="B3453">
            <v>1.276</v>
          </cell>
        </row>
        <row r="3454">
          <cell r="A3454">
            <v>39028</v>
          </cell>
          <cell r="B3454">
            <v>1.2708999999999999</v>
          </cell>
        </row>
        <row r="3455">
          <cell r="A3455">
            <v>39027</v>
          </cell>
          <cell r="B3455">
            <v>1.2710999999999999</v>
          </cell>
        </row>
        <row r="3456">
          <cell r="A3456">
            <v>39026</v>
          </cell>
          <cell r="B3456">
            <v>1.2712000000000001</v>
          </cell>
        </row>
        <row r="3457">
          <cell r="A3457">
            <v>39025</v>
          </cell>
          <cell r="B3457">
            <v>1.2756000000000001</v>
          </cell>
        </row>
        <row r="3458">
          <cell r="A3458">
            <v>39024</v>
          </cell>
          <cell r="B3458">
            <v>1.276</v>
          </cell>
        </row>
        <row r="3459">
          <cell r="A3459">
            <v>39023</v>
          </cell>
          <cell r="B3459">
            <v>1.2761</v>
          </cell>
        </row>
        <row r="3460">
          <cell r="A3460">
            <v>39022</v>
          </cell>
          <cell r="B3460">
            <v>1.272</v>
          </cell>
        </row>
        <row r="3461">
          <cell r="A3461">
            <v>39021</v>
          </cell>
          <cell r="B3461">
            <v>1.2723</v>
          </cell>
        </row>
        <row r="3462">
          <cell r="A3462">
            <v>39020</v>
          </cell>
          <cell r="B3462">
            <v>1.2736000000000001</v>
          </cell>
        </row>
        <row r="3463">
          <cell r="A3463">
            <v>39019</v>
          </cell>
          <cell r="B3463">
            <v>1.2736000000000001</v>
          </cell>
        </row>
        <row r="3464">
          <cell r="A3464">
            <v>39018</v>
          </cell>
          <cell r="B3464">
            <v>1.2703</v>
          </cell>
        </row>
        <row r="3465">
          <cell r="A3465">
            <v>39017</v>
          </cell>
          <cell r="B3465">
            <v>1.2646999999999999</v>
          </cell>
        </row>
        <row r="3466">
          <cell r="A3466">
            <v>39016</v>
          </cell>
          <cell r="B3466">
            <v>1.2574000000000001</v>
          </cell>
        </row>
        <row r="3467">
          <cell r="A3467">
            <v>39015</v>
          </cell>
          <cell r="B3467">
            <v>1.2546999999999999</v>
          </cell>
        </row>
        <row r="3468">
          <cell r="A3468">
            <v>39014</v>
          </cell>
          <cell r="B3468">
            <v>1.2581</v>
          </cell>
        </row>
        <row r="3469">
          <cell r="A3469">
            <v>39013</v>
          </cell>
          <cell r="B3469">
            <v>1.2613000000000001</v>
          </cell>
        </row>
        <row r="3470">
          <cell r="A3470">
            <v>39012</v>
          </cell>
          <cell r="B3470">
            <v>1.2613000000000001</v>
          </cell>
        </row>
        <row r="3471">
          <cell r="A3471">
            <v>39011</v>
          </cell>
          <cell r="B3471">
            <v>1.2623</v>
          </cell>
        </row>
        <row r="3472">
          <cell r="A3472">
            <v>39010</v>
          </cell>
          <cell r="B3472">
            <v>1.2563</v>
          </cell>
        </row>
        <row r="3473">
          <cell r="A3473">
            <v>39009</v>
          </cell>
          <cell r="B3473">
            <v>1.2536</v>
          </cell>
        </row>
        <row r="3474">
          <cell r="A3474">
            <v>39008</v>
          </cell>
          <cell r="B3474">
            <v>1.2537</v>
          </cell>
        </row>
        <row r="3475">
          <cell r="A3475">
            <v>39007</v>
          </cell>
          <cell r="B3475">
            <v>1.2509999999999999</v>
          </cell>
        </row>
        <row r="3476">
          <cell r="A3476">
            <v>39006</v>
          </cell>
          <cell r="B3476">
            <v>1.2506999999999999</v>
          </cell>
        </row>
        <row r="3477">
          <cell r="A3477">
            <v>39005</v>
          </cell>
          <cell r="B3477">
            <v>1.2507999999999999</v>
          </cell>
        </row>
        <row r="3478">
          <cell r="A3478">
            <v>39004</v>
          </cell>
          <cell r="B3478">
            <v>1.2544</v>
          </cell>
        </row>
        <row r="3479">
          <cell r="A3479">
            <v>39003</v>
          </cell>
          <cell r="B3479">
            <v>1.2535000000000001</v>
          </cell>
        </row>
        <row r="3480">
          <cell r="A3480">
            <v>39002</v>
          </cell>
          <cell r="B3480">
            <v>1.254</v>
          </cell>
        </row>
        <row r="3481">
          <cell r="A3481">
            <v>39001</v>
          </cell>
          <cell r="B3481">
            <v>1.2568999999999999</v>
          </cell>
        </row>
        <row r="3482">
          <cell r="A3482">
            <v>39000</v>
          </cell>
          <cell r="B3482">
            <v>1.2597</v>
          </cell>
        </row>
        <row r="3483">
          <cell r="A3483">
            <v>38999</v>
          </cell>
          <cell r="B3483">
            <v>1.2596000000000001</v>
          </cell>
        </row>
        <row r="3484">
          <cell r="A3484">
            <v>38998</v>
          </cell>
          <cell r="B3484">
            <v>1.26</v>
          </cell>
        </row>
        <row r="3485">
          <cell r="A3485">
            <v>38997</v>
          </cell>
          <cell r="B3485">
            <v>1.2657</v>
          </cell>
        </row>
        <row r="3486">
          <cell r="A3486">
            <v>38996</v>
          </cell>
          <cell r="B3486">
            <v>1.2702</v>
          </cell>
        </row>
        <row r="3487">
          <cell r="A3487">
            <v>38995</v>
          </cell>
          <cell r="B3487">
            <v>1.2706999999999999</v>
          </cell>
        </row>
        <row r="3488">
          <cell r="A3488">
            <v>38994</v>
          </cell>
          <cell r="B3488">
            <v>1.2739</v>
          </cell>
        </row>
        <row r="3489">
          <cell r="A3489">
            <v>38993</v>
          </cell>
          <cell r="B3489">
            <v>1.2696000000000001</v>
          </cell>
        </row>
        <row r="3490">
          <cell r="A3490">
            <v>38992</v>
          </cell>
          <cell r="B3490">
            <v>1.2670999999999999</v>
          </cell>
        </row>
        <row r="3491">
          <cell r="A3491">
            <v>38991</v>
          </cell>
          <cell r="B3491">
            <v>1.2669999999999999</v>
          </cell>
        </row>
        <row r="3492">
          <cell r="A3492">
            <v>38990</v>
          </cell>
          <cell r="B3492">
            <v>1.2685999999999999</v>
          </cell>
        </row>
        <row r="3493">
          <cell r="A3493">
            <v>38989</v>
          </cell>
          <cell r="B3493">
            <v>1.2709999999999999</v>
          </cell>
        </row>
        <row r="3494">
          <cell r="A3494">
            <v>38988</v>
          </cell>
          <cell r="B3494">
            <v>1.2693000000000001</v>
          </cell>
        </row>
        <row r="3495">
          <cell r="A3495">
            <v>38987</v>
          </cell>
          <cell r="B3495">
            <v>1.2722</v>
          </cell>
        </row>
        <row r="3496">
          <cell r="A3496">
            <v>38986</v>
          </cell>
          <cell r="B3496">
            <v>1.2778</v>
          </cell>
        </row>
        <row r="3497">
          <cell r="A3497">
            <v>38985</v>
          </cell>
          <cell r="B3497">
            <v>1.2779</v>
          </cell>
        </row>
        <row r="3498">
          <cell r="A3498">
            <v>38984</v>
          </cell>
          <cell r="B3498">
            <v>1.2779</v>
          </cell>
        </row>
        <row r="3499">
          <cell r="A3499">
            <v>38983</v>
          </cell>
          <cell r="B3499">
            <v>1.2798</v>
          </cell>
        </row>
        <row r="3500">
          <cell r="A3500">
            <v>38982</v>
          </cell>
          <cell r="B3500">
            <v>1.2726</v>
          </cell>
        </row>
        <row r="3501">
          <cell r="A3501">
            <v>38981</v>
          </cell>
          <cell r="B3501">
            <v>1.2681</v>
          </cell>
        </row>
        <row r="3502">
          <cell r="A3502">
            <v>38980</v>
          </cell>
          <cell r="B3502">
            <v>1.2692000000000001</v>
          </cell>
        </row>
        <row r="3503">
          <cell r="A3503">
            <v>38979</v>
          </cell>
          <cell r="B3503">
            <v>1.2662</v>
          </cell>
        </row>
        <row r="3504">
          <cell r="A3504">
            <v>38978</v>
          </cell>
          <cell r="B3504">
            <v>1.2657</v>
          </cell>
        </row>
        <row r="3505">
          <cell r="A3505">
            <v>38977</v>
          </cell>
          <cell r="B3505">
            <v>1.2659</v>
          </cell>
        </row>
        <row r="3506">
          <cell r="A3506">
            <v>38976</v>
          </cell>
          <cell r="B3506">
            <v>1.2694000000000001</v>
          </cell>
        </row>
        <row r="3507">
          <cell r="A3507">
            <v>38975</v>
          </cell>
          <cell r="B3507">
            <v>1.2705</v>
          </cell>
        </row>
        <row r="3508">
          <cell r="A3508">
            <v>38974</v>
          </cell>
          <cell r="B3508">
            <v>1.2686999999999999</v>
          </cell>
        </row>
        <row r="3509">
          <cell r="A3509">
            <v>38973</v>
          </cell>
          <cell r="B3509">
            <v>1.2704</v>
          </cell>
        </row>
        <row r="3510">
          <cell r="A3510">
            <v>38972</v>
          </cell>
          <cell r="B3510">
            <v>1.2687999999999999</v>
          </cell>
        </row>
        <row r="3511">
          <cell r="A3511">
            <v>38971</v>
          </cell>
          <cell r="B3511">
            <v>1.2668999999999999</v>
          </cell>
        </row>
        <row r="3512">
          <cell r="A3512">
            <v>38970</v>
          </cell>
          <cell r="B3512">
            <v>1.2667999999999999</v>
          </cell>
        </row>
        <row r="3513">
          <cell r="A3513">
            <v>38969</v>
          </cell>
          <cell r="B3513">
            <v>1.2706</v>
          </cell>
        </row>
        <row r="3514">
          <cell r="A3514">
            <v>38968</v>
          </cell>
          <cell r="B3514">
            <v>1.2782</v>
          </cell>
        </row>
        <row r="3515">
          <cell r="A3515">
            <v>38967</v>
          </cell>
          <cell r="B3515">
            <v>1.2807999999999999</v>
          </cell>
        </row>
        <row r="3516">
          <cell r="A3516">
            <v>38966</v>
          </cell>
          <cell r="B3516">
            <v>1.2831999999999999</v>
          </cell>
        </row>
        <row r="3517">
          <cell r="A3517">
            <v>38965</v>
          </cell>
          <cell r="B3517">
            <v>1.2856000000000001</v>
          </cell>
        </row>
        <row r="3518">
          <cell r="A3518">
            <v>38964</v>
          </cell>
          <cell r="B3518">
            <v>1.2830999999999999</v>
          </cell>
        </row>
        <row r="3519">
          <cell r="A3519">
            <v>38963</v>
          </cell>
          <cell r="B3519">
            <v>1.2830999999999999</v>
          </cell>
        </row>
        <row r="3520">
          <cell r="A3520">
            <v>38962</v>
          </cell>
          <cell r="B3520">
            <v>1.2809999999999999</v>
          </cell>
        </row>
        <row r="3521">
          <cell r="A3521">
            <v>38961</v>
          </cell>
          <cell r="B3521">
            <v>1.2829999999999999</v>
          </cell>
        </row>
        <row r="3522">
          <cell r="A3522">
            <v>38960</v>
          </cell>
          <cell r="B3522">
            <v>1.2828999999999999</v>
          </cell>
        </row>
        <row r="3523">
          <cell r="A3523">
            <v>38959</v>
          </cell>
          <cell r="B3523">
            <v>1.2802</v>
          </cell>
        </row>
        <row r="3524">
          <cell r="A3524">
            <v>38958</v>
          </cell>
          <cell r="B3524">
            <v>1.2786999999999999</v>
          </cell>
        </row>
        <row r="3525">
          <cell r="A3525">
            <v>38957</v>
          </cell>
          <cell r="B3525">
            <v>1.2747999999999999</v>
          </cell>
        </row>
        <row r="3526">
          <cell r="A3526">
            <v>38956</v>
          </cell>
          <cell r="B3526">
            <v>1.2747999999999999</v>
          </cell>
        </row>
        <row r="3527">
          <cell r="A3527">
            <v>38955</v>
          </cell>
          <cell r="B3527">
            <v>1.2763</v>
          </cell>
        </row>
        <row r="3528">
          <cell r="A3528">
            <v>38954</v>
          </cell>
          <cell r="B3528">
            <v>1.2786999999999999</v>
          </cell>
        </row>
        <row r="3529">
          <cell r="A3529">
            <v>38953</v>
          </cell>
          <cell r="B3529">
            <v>1.2803</v>
          </cell>
        </row>
        <row r="3530">
          <cell r="A3530">
            <v>38952</v>
          </cell>
          <cell r="B3530">
            <v>1.2846</v>
          </cell>
        </row>
        <row r="3531">
          <cell r="A3531">
            <v>38951</v>
          </cell>
          <cell r="B3531">
            <v>1.2879</v>
          </cell>
        </row>
        <row r="3532">
          <cell r="A3532">
            <v>38950</v>
          </cell>
          <cell r="B3532">
            <v>1.282</v>
          </cell>
        </row>
        <row r="3533">
          <cell r="A3533">
            <v>38949</v>
          </cell>
          <cell r="B3533">
            <v>1.282</v>
          </cell>
        </row>
        <row r="3534">
          <cell r="A3534">
            <v>38948</v>
          </cell>
          <cell r="B3534">
            <v>1.2823</v>
          </cell>
        </row>
        <row r="3535">
          <cell r="A3535">
            <v>38947</v>
          </cell>
          <cell r="B3535">
            <v>1.2853000000000001</v>
          </cell>
        </row>
        <row r="3536">
          <cell r="A3536">
            <v>38946</v>
          </cell>
          <cell r="B3536">
            <v>1.2806</v>
          </cell>
        </row>
        <row r="3537">
          <cell r="A3537">
            <v>38945</v>
          </cell>
          <cell r="B3537">
            <v>1.2744</v>
          </cell>
        </row>
        <row r="3538">
          <cell r="A3538">
            <v>38944</v>
          </cell>
          <cell r="B3538">
            <v>1.2734000000000001</v>
          </cell>
        </row>
        <row r="3539">
          <cell r="A3539">
            <v>38943</v>
          </cell>
          <cell r="B3539">
            <v>1.2714000000000001</v>
          </cell>
        </row>
        <row r="3540">
          <cell r="A3540">
            <v>38942</v>
          </cell>
          <cell r="B3540">
            <v>1.2714000000000001</v>
          </cell>
        </row>
        <row r="3541">
          <cell r="A3541">
            <v>38941</v>
          </cell>
          <cell r="B3541">
            <v>1.2767999999999999</v>
          </cell>
        </row>
        <row r="3542">
          <cell r="A3542">
            <v>38940</v>
          </cell>
          <cell r="B3542">
            <v>1.2845</v>
          </cell>
        </row>
        <row r="3543">
          <cell r="A3543">
            <v>38939</v>
          </cell>
          <cell r="B3543">
            <v>1.284</v>
          </cell>
        </row>
        <row r="3544">
          <cell r="A3544">
            <v>38938</v>
          </cell>
          <cell r="B3544">
            <v>1.2831999999999999</v>
          </cell>
        </row>
        <row r="3545">
          <cell r="A3545">
            <v>38937</v>
          </cell>
          <cell r="B3545">
            <v>1.2867</v>
          </cell>
        </row>
        <row r="3546">
          <cell r="A3546">
            <v>38936</v>
          </cell>
          <cell r="B3546">
            <v>1.2869999999999999</v>
          </cell>
        </row>
        <row r="3547">
          <cell r="A3547">
            <v>38935</v>
          </cell>
          <cell r="B3547">
            <v>1.2869999999999999</v>
          </cell>
        </row>
        <row r="3548">
          <cell r="A3548">
            <v>38934</v>
          </cell>
          <cell r="B3548">
            <v>1.2823</v>
          </cell>
        </row>
        <row r="3549">
          <cell r="A3549">
            <v>38933</v>
          </cell>
          <cell r="B3549">
            <v>1.2779</v>
          </cell>
        </row>
        <row r="3550">
          <cell r="A3550">
            <v>38932</v>
          </cell>
          <cell r="B3550">
            <v>1.2810999999999999</v>
          </cell>
        </row>
        <row r="3551">
          <cell r="A3551">
            <v>38931</v>
          </cell>
          <cell r="B3551">
            <v>1.2761</v>
          </cell>
        </row>
        <row r="3552">
          <cell r="A3552">
            <v>38930</v>
          </cell>
          <cell r="B3552">
            <v>1.2761</v>
          </cell>
        </row>
        <row r="3553">
          <cell r="A3553">
            <v>38929</v>
          </cell>
          <cell r="B3553">
            <v>1.2758</v>
          </cell>
        </row>
        <row r="3554">
          <cell r="A3554">
            <v>38928</v>
          </cell>
          <cell r="B3554">
            <v>1.2758</v>
          </cell>
        </row>
        <row r="3555">
          <cell r="A3555">
            <v>38927</v>
          </cell>
          <cell r="B3555">
            <v>1.2706</v>
          </cell>
        </row>
        <row r="3556">
          <cell r="A3556">
            <v>38926</v>
          </cell>
          <cell r="B3556">
            <v>1.2723</v>
          </cell>
        </row>
        <row r="3557">
          <cell r="A3557">
            <v>38925</v>
          </cell>
          <cell r="B3557">
            <v>1.2599</v>
          </cell>
        </row>
        <row r="3558">
          <cell r="A3558">
            <v>38924</v>
          </cell>
          <cell r="B3558">
            <v>1.2623</v>
          </cell>
        </row>
        <row r="3559">
          <cell r="A3559">
            <v>38923</v>
          </cell>
          <cell r="B3559">
            <v>1.2647999999999999</v>
          </cell>
        </row>
        <row r="3560">
          <cell r="A3560">
            <v>38922</v>
          </cell>
          <cell r="B3560">
            <v>1.2694000000000001</v>
          </cell>
        </row>
        <row r="3561">
          <cell r="A3561">
            <v>38921</v>
          </cell>
          <cell r="B3561">
            <v>1.2694000000000001</v>
          </cell>
        </row>
        <row r="3562">
          <cell r="A3562">
            <v>38920</v>
          </cell>
          <cell r="B3562">
            <v>1.2659</v>
          </cell>
        </row>
        <row r="3563">
          <cell r="A3563">
            <v>38919</v>
          </cell>
          <cell r="B3563">
            <v>1.2615000000000001</v>
          </cell>
        </row>
        <row r="3564">
          <cell r="A3564">
            <v>38918</v>
          </cell>
          <cell r="B3564">
            <v>1.2515000000000001</v>
          </cell>
        </row>
        <row r="3565">
          <cell r="A3565">
            <v>38917</v>
          </cell>
          <cell r="B3565">
            <v>1.252</v>
          </cell>
        </row>
        <row r="3566">
          <cell r="A3566">
            <v>38916</v>
          </cell>
          <cell r="B3566">
            <v>1.2583</v>
          </cell>
        </row>
        <row r="3567">
          <cell r="A3567">
            <v>38915</v>
          </cell>
          <cell r="B3567">
            <v>1.2645</v>
          </cell>
        </row>
        <row r="3568">
          <cell r="A3568">
            <v>38914</v>
          </cell>
          <cell r="B3568">
            <v>1.2645999999999999</v>
          </cell>
        </row>
        <row r="3569">
          <cell r="A3569">
            <v>38913</v>
          </cell>
          <cell r="B3569">
            <v>1.2667999999999999</v>
          </cell>
        </row>
        <row r="3570">
          <cell r="A3570">
            <v>38912</v>
          </cell>
          <cell r="B3570">
            <v>1.2702</v>
          </cell>
        </row>
        <row r="3571">
          <cell r="A3571">
            <v>38911</v>
          </cell>
          <cell r="B3571">
            <v>1.2739</v>
          </cell>
        </row>
        <row r="3572">
          <cell r="A3572">
            <v>38910</v>
          </cell>
          <cell r="B3572">
            <v>1.2742</v>
          </cell>
        </row>
        <row r="3573">
          <cell r="A3573">
            <v>38909</v>
          </cell>
          <cell r="B3573">
            <v>1.2776000000000001</v>
          </cell>
        </row>
        <row r="3574">
          <cell r="A3574">
            <v>38908</v>
          </cell>
          <cell r="B3574">
            <v>1.2806</v>
          </cell>
        </row>
        <row r="3575">
          <cell r="A3575">
            <v>38907</v>
          </cell>
          <cell r="B3575">
            <v>1.2806</v>
          </cell>
        </row>
        <row r="3576">
          <cell r="A3576">
            <v>38906</v>
          </cell>
          <cell r="B3576">
            <v>1.2789999999999999</v>
          </cell>
        </row>
        <row r="3577">
          <cell r="A3577">
            <v>38905</v>
          </cell>
          <cell r="B3577">
            <v>1.2741</v>
          </cell>
        </row>
        <row r="3578">
          <cell r="A3578">
            <v>38904</v>
          </cell>
          <cell r="B3578">
            <v>1.2766</v>
          </cell>
        </row>
        <row r="3579">
          <cell r="A3579">
            <v>38903</v>
          </cell>
          <cell r="B3579">
            <v>1.2802</v>
          </cell>
        </row>
        <row r="3580">
          <cell r="A3580">
            <v>38902</v>
          </cell>
          <cell r="B3580">
            <v>1.2786</v>
          </cell>
        </row>
        <row r="3581">
          <cell r="A3581">
            <v>38901</v>
          </cell>
          <cell r="B3581">
            <v>1.2786</v>
          </cell>
        </row>
        <row r="3582">
          <cell r="A3582">
            <v>38900</v>
          </cell>
          <cell r="B3582">
            <v>1.2786</v>
          </cell>
        </row>
        <row r="3583">
          <cell r="A3583">
            <v>38899</v>
          </cell>
          <cell r="B3583">
            <v>1.272</v>
          </cell>
        </row>
        <row r="3584">
          <cell r="A3584">
            <v>38898</v>
          </cell>
          <cell r="B3584">
            <v>1.2548999999999999</v>
          </cell>
        </row>
        <row r="3585">
          <cell r="A3585">
            <v>38897</v>
          </cell>
          <cell r="B3585">
            <v>1.2563</v>
          </cell>
        </row>
        <row r="3586">
          <cell r="A3586">
            <v>38896</v>
          </cell>
          <cell r="B3586">
            <v>1.2592000000000001</v>
          </cell>
        </row>
        <row r="3587">
          <cell r="A3587">
            <v>38895</v>
          </cell>
          <cell r="B3587">
            <v>1.2541</v>
          </cell>
        </row>
        <row r="3588">
          <cell r="A3588">
            <v>38894</v>
          </cell>
          <cell r="B3588">
            <v>1.2502</v>
          </cell>
        </row>
        <row r="3589">
          <cell r="A3589">
            <v>38893</v>
          </cell>
          <cell r="B3589">
            <v>1.2502</v>
          </cell>
        </row>
        <row r="3590">
          <cell r="A3590">
            <v>38892</v>
          </cell>
          <cell r="B3590">
            <v>1.2549999999999999</v>
          </cell>
        </row>
        <row r="3591">
          <cell r="A3591">
            <v>38891</v>
          </cell>
          <cell r="B3591">
            <v>1.2627999999999999</v>
          </cell>
        </row>
        <row r="3592">
          <cell r="A3592">
            <v>38890</v>
          </cell>
          <cell r="B3592">
            <v>1.2625</v>
          </cell>
        </row>
        <row r="3593">
          <cell r="A3593">
            <v>38889</v>
          </cell>
          <cell r="B3593">
            <v>1.2574000000000001</v>
          </cell>
        </row>
        <row r="3594">
          <cell r="A3594">
            <v>38888</v>
          </cell>
          <cell r="B3594">
            <v>1.2592000000000001</v>
          </cell>
        </row>
        <row r="3595">
          <cell r="A3595">
            <v>38887</v>
          </cell>
          <cell r="B3595">
            <v>1.2639</v>
          </cell>
        </row>
        <row r="3596">
          <cell r="A3596">
            <v>38886</v>
          </cell>
          <cell r="B3596">
            <v>1.2638</v>
          </cell>
        </row>
        <row r="3597">
          <cell r="A3597">
            <v>38885</v>
          </cell>
          <cell r="B3597">
            <v>1.2642</v>
          </cell>
        </row>
        <row r="3598">
          <cell r="A3598">
            <v>38884</v>
          </cell>
          <cell r="B3598">
            <v>1.2613000000000001</v>
          </cell>
        </row>
        <row r="3599">
          <cell r="A3599">
            <v>38883</v>
          </cell>
          <cell r="B3599">
            <v>1.2576000000000001</v>
          </cell>
        </row>
        <row r="3600">
          <cell r="A3600">
            <v>38882</v>
          </cell>
          <cell r="B3600">
            <v>1.2575000000000001</v>
          </cell>
        </row>
        <row r="3601">
          <cell r="A3601">
            <v>38881</v>
          </cell>
          <cell r="B3601">
            <v>1.2608999999999999</v>
          </cell>
        </row>
        <row r="3602">
          <cell r="A3602">
            <v>38880</v>
          </cell>
          <cell r="B3602">
            <v>1.2637</v>
          </cell>
        </row>
        <row r="3603">
          <cell r="A3603">
            <v>38879</v>
          </cell>
          <cell r="B3603">
            <v>1.2639</v>
          </cell>
        </row>
        <row r="3604">
          <cell r="A3604">
            <v>38878</v>
          </cell>
          <cell r="B3604">
            <v>1.2645999999999999</v>
          </cell>
        </row>
        <row r="3605">
          <cell r="A3605">
            <v>38877</v>
          </cell>
          <cell r="B3605">
            <v>1.2738</v>
          </cell>
        </row>
        <row r="3606">
          <cell r="A3606">
            <v>38876</v>
          </cell>
          <cell r="B3606">
            <v>1.2810999999999999</v>
          </cell>
        </row>
        <row r="3607">
          <cell r="A3607">
            <v>38875</v>
          </cell>
          <cell r="B3607">
            <v>1.2876000000000001</v>
          </cell>
        </row>
        <row r="3608">
          <cell r="A3608">
            <v>38874</v>
          </cell>
          <cell r="B3608">
            <v>1.2943</v>
          </cell>
        </row>
        <row r="3609">
          <cell r="A3609">
            <v>38873</v>
          </cell>
          <cell r="B3609">
            <v>1.2914000000000001</v>
          </cell>
        </row>
        <row r="3610">
          <cell r="A3610">
            <v>38872</v>
          </cell>
          <cell r="B3610">
            <v>1.2912999999999999</v>
          </cell>
        </row>
        <row r="3611">
          <cell r="A3611">
            <v>38871</v>
          </cell>
          <cell r="B3611">
            <v>1.2845</v>
          </cell>
        </row>
        <row r="3612">
          <cell r="A3612">
            <v>38870</v>
          </cell>
          <cell r="B3612">
            <v>1.2785</v>
          </cell>
        </row>
        <row r="3613">
          <cell r="A3613">
            <v>38869</v>
          </cell>
          <cell r="B3613">
            <v>1.2859</v>
          </cell>
        </row>
        <row r="3614">
          <cell r="A3614">
            <v>38868</v>
          </cell>
          <cell r="B3614">
            <v>1.2824</v>
          </cell>
        </row>
        <row r="3615">
          <cell r="A3615">
            <v>38867</v>
          </cell>
          <cell r="B3615">
            <v>1.2746999999999999</v>
          </cell>
        </row>
        <row r="3616">
          <cell r="A3616">
            <v>38866</v>
          </cell>
          <cell r="B3616">
            <v>1.2730999999999999</v>
          </cell>
        </row>
        <row r="3617">
          <cell r="A3617">
            <v>38865</v>
          </cell>
          <cell r="B3617">
            <v>1.2730999999999999</v>
          </cell>
        </row>
        <row r="3618">
          <cell r="A3618">
            <v>38864</v>
          </cell>
          <cell r="B3618">
            <v>1.2778</v>
          </cell>
        </row>
        <row r="3619">
          <cell r="A3619">
            <v>38863</v>
          </cell>
          <cell r="B3619">
            <v>1.2768999999999999</v>
          </cell>
        </row>
        <row r="3620">
          <cell r="A3620">
            <v>38862</v>
          </cell>
          <cell r="B3620">
            <v>1.2803</v>
          </cell>
        </row>
        <row r="3621">
          <cell r="A3621">
            <v>38861</v>
          </cell>
          <cell r="B3621">
            <v>1.2851999999999999</v>
          </cell>
        </row>
        <row r="3622">
          <cell r="A3622">
            <v>38860</v>
          </cell>
          <cell r="B3622">
            <v>1.2773000000000001</v>
          </cell>
        </row>
        <row r="3623">
          <cell r="A3623">
            <v>38859</v>
          </cell>
          <cell r="B3623">
            <v>1.2771999999999999</v>
          </cell>
        </row>
        <row r="3624">
          <cell r="A3624">
            <v>38858</v>
          </cell>
          <cell r="B3624">
            <v>1.2773000000000001</v>
          </cell>
        </row>
        <row r="3625">
          <cell r="A3625">
            <v>38857</v>
          </cell>
          <cell r="B3625">
            <v>1.2795000000000001</v>
          </cell>
        </row>
        <row r="3626">
          <cell r="A3626">
            <v>38856</v>
          </cell>
          <cell r="B3626">
            <v>1.2775000000000001</v>
          </cell>
        </row>
        <row r="3627">
          <cell r="A3627">
            <v>38855</v>
          </cell>
          <cell r="B3627">
            <v>1.284</v>
          </cell>
        </row>
        <row r="3628">
          <cell r="A3628">
            <v>38854</v>
          </cell>
          <cell r="B3628">
            <v>1.2818000000000001</v>
          </cell>
        </row>
        <row r="3629">
          <cell r="A3629">
            <v>38853</v>
          </cell>
          <cell r="B3629">
            <v>1.2875000000000001</v>
          </cell>
        </row>
        <row r="3630">
          <cell r="A3630">
            <v>38852</v>
          </cell>
          <cell r="B3630">
            <v>1.2922</v>
          </cell>
        </row>
        <row r="3631">
          <cell r="A3631">
            <v>38851</v>
          </cell>
          <cell r="B3631">
            <v>1.2902</v>
          </cell>
        </row>
        <row r="3632">
          <cell r="A3632">
            <v>38850</v>
          </cell>
          <cell r="B3632">
            <v>1.2877000000000001</v>
          </cell>
        </row>
        <row r="3633">
          <cell r="A3633">
            <v>38849</v>
          </cell>
          <cell r="B3633">
            <v>1.2765</v>
          </cell>
        </row>
        <row r="3634">
          <cell r="A3634">
            <v>38848</v>
          </cell>
          <cell r="B3634">
            <v>1.2777000000000001</v>
          </cell>
        </row>
        <row r="3635">
          <cell r="A3635">
            <v>38847</v>
          </cell>
          <cell r="B3635">
            <v>1.2710999999999999</v>
          </cell>
        </row>
        <row r="3636">
          <cell r="A3636">
            <v>38846</v>
          </cell>
          <cell r="B3636">
            <v>1.2734000000000001</v>
          </cell>
        </row>
        <row r="3637">
          <cell r="A3637">
            <v>38845</v>
          </cell>
          <cell r="B3637">
            <v>1.2721</v>
          </cell>
        </row>
        <row r="3638">
          <cell r="A3638">
            <v>38844</v>
          </cell>
          <cell r="B3638">
            <v>1.2721</v>
          </cell>
        </row>
        <row r="3639">
          <cell r="A3639">
            <v>38843</v>
          </cell>
          <cell r="B3639">
            <v>1.2706999999999999</v>
          </cell>
        </row>
        <row r="3640">
          <cell r="A3640">
            <v>38842</v>
          </cell>
          <cell r="B3640">
            <v>1.2635000000000001</v>
          </cell>
        </row>
        <row r="3641">
          <cell r="A3641">
            <v>38841</v>
          </cell>
          <cell r="B3641">
            <v>1.2629999999999999</v>
          </cell>
        </row>
        <row r="3642">
          <cell r="A3642">
            <v>38840</v>
          </cell>
          <cell r="B3642">
            <v>1.2604</v>
          </cell>
        </row>
        <row r="3643">
          <cell r="A3643">
            <v>38839</v>
          </cell>
          <cell r="B3643">
            <v>1.2623</v>
          </cell>
        </row>
        <row r="3644">
          <cell r="A3644">
            <v>38838</v>
          </cell>
          <cell r="B3644">
            <v>1.2625</v>
          </cell>
        </row>
        <row r="3645">
          <cell r="A3645">
            <v>38837</v>
          </cell>
          <cell r="B3645">
            <v>1.2627999999999999</v>
          </cell>
        </row>
        <row r="3646">
          <cell r="A3646">
            <v>38836</v>
          </cell>
          <cell r="B3646">
            <v>1.2555000000000001</v>
          </cell>
        </row>
        <row r="3647">
          <cell r="A3647">
            <v>38835</v>
          </cell>
          <cell r="B3647">
            <v>1.2464999999999999</v>
          </cell>
        </row>
        <row r="3648">
          <cell r="A3648">
            <v>38834</v>
          </cell>
          <cell r="B3648">
            <v>1.2426999999999999</v>
          </cell>
        </row>
        <row r="3649">
          <cell r="A3649">
            <v>38833</v>
          </cell>
          <cell r="B3649">
            <v>1.2393000000000001</v>
          </cell>
        </row>
        <row r="3650">
          <cell r="A3650">
            <v>38832</v>
          </cell>
          <cell r="B3650">
            <v>1.2370000000000001</v>
          </cell>
        </row>
        <row r="3651">
          <cell r="A3651">
            <v>38831</v>
          </cell>
          <cell r="B3651">
            <v>1.2337</v>
          </cell>
        </row>
        <row r="3652">
          <cell r="A3652">
            <v>38830</v>
          </cell>
          <cell r="B3652">
            <v>1.2335</v>
          </cell>
        </row>
        <row r="3653">
          <cell r="A3653">
            <v>38829</v>
          </cell>
          <cell r="B3653">
            <v>1.2317</v>
          </cell>
        </row>
        <row r="3654">
          <cell r="A3654">
            <v>38828</v>
          </cell>
          <cell r="B3654">
            <v>1.2343999999999999</v>
          </cell>
        </row>
        <row r="3655">
          <cell r="A3655">
            <v>38827</v>
          </cell>
          <cell r="B3655">
            <v>1.2350000000000001</v>
          </cell>
        </row>
        <row r="3656">
          <cell r="A3656">
            <v>38826</v>
          </cell>
          <cell r="B3656">
            <v>1.2265999999999999</v>
          </cell>
        </row>
        <row r="3657">
          <cell r="A3657">
            <v>38825</v>
          </cell>
          <cell r="B3657">
            <v>1.2197</v>
          </cell>
        </row>
        <row r="3658">
          <cell r="A3658">
            <v>38824</v>
          </cell>
          <cell r="B3658">
            <v>1.2107000000000001</v>
          </cell>
        </row>
        <row r="3659">
          <cell r="A3659">
            <v>38823</v>
          </cell>
          <cell r="B3659">
            <v>1.2104999999999999</v>
          </cell>
        </row>
        <row r="3660">
          <cell r="A3660">
            <v>38822</v>
          </cell>
          <cell r="B3660">
            <v>1.2109000000000001</v>
          </cell>
        </row>
        <row r="3661">
          <cell r="A3661">
            <v>38821</v>
          </cell>
          <cell r="B3661">
            <v>1.2103999999999999</v>
          </cell>
        </row>
        <row r="3662">
          <cell r="A3662">
            <v>38820</v>
          </cell>
          <cell r="B3662">
            <v>1.2136</v>
          </cell>
        </row>
        <row r="3663">
          <cell r="A3663">
            <v>38819</v>
          </cell>
          <cell r="B3663">
            <v>1.2118</v>
          </cell>
        </row>
        <row r="3664">
          <cell r="A3664">
            <v>38818</v>
          </cell>
          <cell r="B3664">
            <v>1.2105999999999999</v>
          </cell>
        </row>
        <row r="3665">
          <cell r="A3665">
            <v>38817</v>
          </cell>
          <cell r="B3665">
            <v>1.2088000000000001</v>
          </cell>
        </row>
        <row r="3666">
          <cell r="A3666">
            <v>38816</v>
          </cell>
          <cell r="B3666">
            <v>1.2087000000000001</v>
          </cell>
        </row>
        <row r="3667">
          <cell r="A3667">
            <v>38815</v>
          </cell>
          <cell r="B3667">
            <v>1.2176</v>
          </cell>
        </row>
        <row r="3668">
          <cell r="A3668">
            <v>38814</v>
          </cell>
          <cell r="B3668">
            <v>1.2271000000000001</v>
          </cell>
        </row>
        <row r="3669">
          <cell r="A3669">
            <v>38813</v>
          </cell>
          <cell r="B3669">
            <v>1.2269000000000001</v>
          </cell>
        </row>
        <row r="3670">
          <cell r="A3670">
            <v>38812</v>
          </cell>
          <cell r="B3670">
            <v>1.2181</v>
          </cell>
        </row>
        <row r="3671">
          <cell r="A3671">
            <v>38811</v>
          </cell>
          <cell r="B3671">
            <v>1.2088000000000001</v>
          </cell>
        </row>
        <row r="3672">
          <cell r="A3672">
            <v>38810</v>
          </cell>
          <cell r="B3672">
            <v>1.2113</v>
          </cell>
        </row>
        <row r="3673">
          <cell r="A3673">
            <v>38809</v>
          </cell>
          <cell r="B3673">
            <v>1.2113</v>
          </cell>
        </row>
        <row r="3674">
          <cell r="A3674">
            <v>38808</v>
          </cell>
          <cell r="B3674">
            <v>1.2135</v>
          </cell>
        </row>
        <row r="3675">
          <cell r="A3675">
            <v>38807</v>
          </cell>
          <cell r="B3675">
            <v>1.2075</v>
          </cell>
        </row>
        <row r="3676">
          <cell r="A3676">
            <v>38806</v>
          </cell>
          <cell r="B3676">
            <v>1.2009000000000001</v>
          </cell>
        </row>
        <row r="3677">
          <cell r="A3677">
            <v>38805</v>
          </cell>
          <cell r="B3677">
            <v>1.2039</v>
          </cell>
        </row>
        <row r="3678">
          <cell r="A3678">
            <v>38804</v>
          </cell>
          <cell r="B3678">
            <v>1.2030000000000001</v>
          </cell>
        </row>
        <row r="3679">
          <cell r="A3679">
            <v>38803</v>
          </cell>
          <cell r="B3679">
            <v>1.2031000000000001</v>
          </cell>
        </row>
        <row r="3680">
          <cell r="A3680">
            <v>38802</v>
          </cell>
          <cell r="B3680">
            <v>1.2031000000000001</v>
          </cell>
        </row>
        <row r="3681">
          <cell r="A3681">
            <v>38801</v>
          </cell>
          <cell r="B3681">
            <v>1.1980999999999999</v>
          </cell>
        </row>
        <row r="3682">
          <cell r="A3682">
            <v>38800</v>
          </cell>
          <cell r="B3682">
            <v>1.2045999999999999</v>
          </cell>
        </row>
        <row r="3683">
          <cell r="A3683">
            <v>38799</v>
          </cell>
          <cell r="B3683">
            <v>1.2088000000000001</v>
          </cell>
        </row>
        <row r="3684">
          <cell r="A3684">
            <v>38798</v>
          </cell>
          <cell r="B3684">
            <v>1.2133</v>
          </cell>
        </row>
        <row r="3685">
          <cell r="A3685">
            <v>38797</v>
          </cell>
          <cell r="B3685">
            <v>1.2174</v>
          </cell>
        </row>
        <row r="3686">
          <cell r="A3686">
            <v>38796</v>
          </cell>
          <cell r="B3686">
            <v>1.2183999999999999</v>
          </cell>
        </row>
        <row r="3687">
          <cell r="A3687">
            <v>38795</v>
          </cell>
          <cell r="B3687">
            <v>1.2183999999999999</v>
          </cell>
        </row>
        <row r="3688">
          <cell r="A3688">
            <v>38794</v>
          </cell>
          <cell r="B3688">
            <v>1.2175</v>
          </cell>
        </row>
        <row r="3689">
          <cell r="A3689">
            <v>38793</v>
          </cell>
          <cell r="B3689">
            <v>1.2088000000000001</v>
          </cell>
        </row>
        <row r="3690">
          <cell r="A3690">
            <v>38792</v>
          </cell>
          <cell r="B3690">
            <v>1.2028000000000001</v>
          </cell>
        </row>
        <row r="3691">
          <cell r="A3691">
            <v>38791</v>
          </cell>
          <cell r="B3691">
            <v>1.1974</v>
          </cell>
        </row>
        <row r="3692">
          <cell r="A3692">
            <v>38790</v>
          </cell>
          <cell r="B3692">
            <v>1.1932</v>
          </cell>
        </row>
        <row r="3693">
          <cell r="A3693">
            <v>38789</v>
          </cell>
          <cell r="B3693">
            <v>1.1901999999999999</v>
          </cell>
        </row>
        <row r="3694">
          <cell r="A3694">
            <v>38788</v>
          </cell>
          <cell r="B3694">
            <v>1.1902999999999999</v>
          </cell>
        </row>
        <row r="3695">
          <cell r="A3695">
            <v>38787</v>
          </cell>
          <cell r="B3695">
            <v>1.1903999999999999</v>
          </cell>
        </row>
        <row r="3696">
          <cell r="A3696">
            <v>38786</v>
          </cell>
          <cell r="B3696">
            <v>1.1926000000000001</v>
          </cell>
        </row>
        <row r="3697">
          <cell r="A3697">
            <v>38785</v>
          </cell>
          <cell r="B3697">
            <v>1.1903999999999999</v>
          </cell>
        </row>
        <row r="3698">
          <cell r="A3698">
            <v>38784</v>
          </cell>
          <cell r="B3698">
            <v>1.1950000000000001</v>
          </cell>
        </row>
        <row r="3699">
          <cell r="A3699">
            <v>38783</v>
          </cell>
          <cell r="B3699">
            <v>1.2044999999999999</v>
          </cell>
        </row>
        <row r="3700">
          <cell r="A3700">
            <v>38782</v>
          </cell>
          <cell r="B3700">
            <v>1.2043999999999999</v>
          </cell>
        </row>
        <row r="3701">
          <cell r="A3701">
            <v>38781</v>
          </cell>
          <cell r="B3701">
            <v>1.2042999999999999</v>
          </cell>
        </row>
        <row r="3702">
          <cell r="A3702">
            <v>38780</v>
          </cell>
          <cell r="B3702">
            <v>1.2024999999999999</v>
          </cell>
        </row>
        <row r="3703">
          <cell r="A3703">
            <v>38779</v>
          </cell>
          <cell r="B3703">
            <v>1.1942999999999999</v>
          </cell>
        </row>
        <row r="3704">
          <cell r="A3704">
            <v>38778</v>
          </cell>
          <cell r="B3704">
            <v>1.1933</v>
          </cell>
        </row>
        <row r="3705">
          <cell r="A3705">
            <v>38777</v>
          </cell>
          <cell r="B3705">
            <v>1.1873</v>
          </cell>
        </row>
        <row r="3706">
          <cell r="A3706">
            <v>38776</v>
          </cell>
          <cell r="B3706">
            <v>1.1855</v>
          </cell>
        </row>
        <row r="3707">
          <cell r="A3707">
            <v>38775</v>
          </cell>
          <cell r="B3707">
            <v>1.1872</v>
          </cell>
        </row>
        <row r="3708">
          <cell r="A3708">
            <v>38774</v>
          </cell>
          <cell r="B3708">
            <v>1.1872</v>
          </cell>
        </row>
        <row r="3709">
          <cell r="A3709">
            <v>38773</v>
          </cell>
          <cell r="B3709">
            <v>1.1904999999999999</v>
          </cell>
        </row>
        <row r="3710">
          <cell r="A3710">
            <v>38772</v>
          </cell>
          <cell r="B3710">
            <v>1.1919999999999999</v>
          </cell>
        </row>
        <row r="3711">
          <cell r="A3711">
            <v>38771</v>
          </cell>
          <cell r="B3711">
            <v>1.1904999999999999</v>
          </cell>
        </row>
        <row r="3712">
          <cell r="A3712">
            <v>38770</v>
          </cell>
          <cell r="B3712">
            <v>1.1919</v>
          </cell>
        </row>
        <row r="3713">
          <cell r="A3713">
            <v>38769</v>
          </cell>
          <cell r="B3713">
            <v>1.1944999999999999</v>
          </cell>
        </row>
        <row r="3714">
          <cell r="A3714">
            <v>38768</v>
          </cell>
          <cell r="B3714">
            <v>1.1924999999999999</v>
          </cell>
        </row>
        <row r="3715">
          <cell r="A3715">
            <v>38767</v>
          </cell>
          <cell r="B3715">
            <v>1.1927000000000001</v>
          </cell>
        </row>
        <row r="3716">
          <cell r="A3716">
            <v>38766</v>
          </cell>
          <cell r="B3716">
            <v>1.1892</v>
          </cell>
        </row>
        <row r="3717">
          <cell r="A3717">
            <v>38765</v>
          </cell>
          <cell r="B3717">
            <v>1.1879</v>
          </cell>
        </row>
        <row r="3718">
          <cell r="A3718">
            <v>38764</v>
          </cell>
          <cell r="B3718">
            <v>1.1911</v>
          </cell>
        </row>
        <row r="3719">
          <cell r="A3719">
            <v>38763</v>
          </cell>
          <cell r="B3719">
            <v>1.1900999999999999</v>
          </cell>
        </row>
        <row r="3720">
          <cell r="A3720">
            <v>38762</v>
          </cell>
          <cell r="B3720">
            <v>1.1896</v>
          </cell>
        </row>
        <row r="3721">
          <cell r="A3721">
            <v>38761</v>
          </cell>
          <cell r="B3721">
            <v>1.1900999999999999</v>
          </cell>
        </row>
        <row r="3722">
          <cell r="A3722">
            <v>38760</v>
          </cell>
          <cell r="B3722">
            <v>1.1900999999999999</v>
          </cell>
        </row>
        <row r="3723">
          <cell r="A3723">
            <v>38759</v>
          </cell>
          <cell r="B3723">
            <v>1.1970000000000001</v>
          </cell>
        </row>
        <row r="3724">
          <cell r="A3724">
            <v>38758</v>
          </cell>
          <cell r="B3724">
            <v>1.1969000000000001</v>
          </cell>
        </row>
        <row r="3725">
          <cell r="A3725">
            <v>38757</v>
          </cell>
          <cell r="B3725">
            <v>1.1966000000000001</v>
          </cell>
        </row>
        <row r="3726">
          <cell r="A3726">
            <v>38756</v>
          </cell>
          <cell r="B3726">
            <v>1.1973</v>
          </cell>
        </row>
        <row r="3727">
          <cell r="A3727">
            <v>38755</v>
          </cell>
          <cell r="B3727">
            <v>1.2</v>
          </cell>
        </row>
        <row r="3728">
          <cell r="A3728">
            <v>38754</v>
          </cell>
          <cell r="B3728">
            <v>1.2019</v>
          </cell>
        </row>
        <row r="3729">
          <cell r="A3729">
            <v>38753</v>
          </cell>
          <cell r="B3729">
            <v>1.2025999999999999</v>
          </cell>
        </row>
        <row r="3730">
          <cell r="A3730">
            <v>38752</v>
          </cell>
          <cell r="B3730">
            <v>1.2064999999999999</v>
          </cell>
        </row>
        <row r="3731">
          <cell r="A3731">
            <v>38751</v>
          </cell>
          <cell r="B3731">
            <v>1.2069000000000001</v>
          </cell>
        </row>
        <row r="3732">
          <cell r="A3732">
            <v>38750</v>
          </cell>
          <cell r="B3732">
            <v>1.2124999999999999</v>
          </cell>
        </row>
        <row r="3733">
          <cell r="A3733">
            <v>38749</v>
          </cell>
          <cell r="B3733">
            <v>1.2110000000000001</v>
          </cell>
        </row>
        <row r="3734">
          <cell r="A3734">
            <v>38748</v>
          </cell>
          <cell r="B3734">
            <v>1.2093</v>
          </cell>
        </row>
        <row r="3735">
          <cell r="A3735">
            <v>38747</v>
          </cell>
          <cell r="B3735">
            <v>1.2094</v>
          </cell>
        </row>
        <row r="3736">
          <cell r="A3736">
            <v>38746</v>
          </cell>
          <cell r="B3736">
            <v>1.2094</v>
          </cell>
        </row>
        <row r="3737">
          <cell r="A3737">
            <v>38745</v>
          </cell>
          <cell r="B3737">
            <v>1.2196</v>
          </cell>
        </row>
        <row r="3738">
          <cell r="A3738">
            <v>38744</v>
          </cell>
          <cell r="B3738">
            <v>1.2249000000000001</v>
          </cell>
        </row>
        <row r="3739">
          <cell r="A3739">
            <v>38743</v>
          </cell>
          <cell r="B3739">
            <v>1.2276</v>
          </cell>
        </row>
        <row r="3740">
          <cell r="A3740">
            <v>38742</v>
          </cell>
          <cell r="B3740">
            <v>1.2286999999999999</v>
          </cell>
        </row>
        <row r="3741">
          <cell r="A3741">
            <v>38741</v>
          </cell>
          <cell r="B3741">
            <v>1.2237</v>
          </cell>
        </row>
        <row r="3742">
          <cell r="A3742">
            <v>38740</v>
          </cell>
          <cell r="B3742">
            <v>1.2129000000000001</v>
          </cell>
        </row>
        <row r="3743">
          <cell r="A3743">
            <v>38739</v>
          </cell>
          <cell r="B3743">
            <v>1.2129000000000001</v>
          </cell>
        </row>
        <row r="3744">
          <cell r="A3744">
            <v>38738</v>
          </cell>
          <cell r="B3744">
            <v>1.2087000000000001</v>
          </cell>
        </row>
        <row r="3745">
          <cell r="A3745">
            <v>38737</v>
          </cell>
          <cell r="B3745">
            <v>1.2094</v>
          </cell>
        </row>
        <row r="3746">
          <cell r="A3746">
            <v>38736</v>
          </cell>
          <cell r="B3746">
            <v>1.2105999999999999</v>
          </cell>
        </row>
        <row r="3747">
          <cell r="A3747">
            <v>38735</v>
          </cell>
          <cell r="B3747">
            <v>1.2099</v>
          </cell>
        </row>
        <row r="3748">
          <cell r="A3748">
            <v>38734</v>
          </cell>
          <cell r="B3748">
            <v>1.2129000000000001</v>
          </cell>
        </row>
        <row r="3749">
          <cell r="A3749">
            <v>38733</v>
          </cell>
          <cell r="B3749">
            <v>1.2138</v>
          </cell>
        </row>
        <row r="3750">
          <cell r="A3750">
            <v>38732</v>
          </cell>
          <cell r="B3750">
            <v>1.2138</v>
          </cell>
        </row>
        <row r="3751">
          <cell r="A3751">
            <v>38731</v>
          </cell>
          <cell r="B3751">
            <v>1.206</v>
          </cell>
        </row>
        <row r="3752">
          <cell r="A3752">
            <v>38730</v>
          </cell>
          <cell r="B3752">
            <v>1.2112000000000001</v>
          </cell>
        </row>
        <row r="3753">
          <cell r="A3753">
            <v>38729</v>
          </cell>
          <cell r="B3753">
            <v>1.2081</v>
          </cell>
        </row>
        <row r="3754">
          <cell r="A3754">
            <v>38728</v>
          </cell>
          <cell r="B3754">
            <v>1.2073</v>
          </cell>
        </row>
        <row r="3755">
          <cell r="A3755">
            <v>38727</v>
          </cell>
          <cell r="B3755">
            <v>1.2109000000000001</v>
          </cell>
        </row>
        <row r="3756">
          <cell r="A3756">
            <v>38726</v>
          </cell>
          <cell r="B3756">
            <v>1.2146999999999999</v>
          </cell>
        </row>
        <row r="3757">
          <cell r="A3757">
            <v>38725</v>
          </cell>
          <cell r="B3757">
            <v>1.2146999999999999</v>
          </cell>
        </row>
        <row r="3758">
          <cell r="A3758">
            <v>38724</v>
          </cell>
          <cell r="B3758">
            <v>1.2110000000000001</v>
          </cell>
        </row>
        <row r="3759">
          <cell r="A3759">
            <v>38723</v>
          </cell>
          <cell r="B3759">
            <v>1.21</v>
          </cell>
        </row>
        <row r="3760">
          <cell r="A3760">
            <v>38722</v>
          </cell>
          <cell r="B3760">
            <v>1.1879999999999999</v>
          </cell>
        </row>
        <row r="3761">
          <cell r="A3761">
            <v>38721</v>
          </cell>
          <cell r="B3761">
            <v>1.1833</v>
          </cell>
        </row>
        <row r="3762">
          <cell r="A3762">
            <v>38720</v>
          </cell>
          <cell r="B3762">
            <v>1.1842999999999999</v>
          </cell>
        </row>
        <row r="3763">
          <cell r="A3763">
            <v>38719</v>
          </cell>
          <cell r="B3763">
            <v>1.1841999999999999</v>
          </cell>
        </row>
        <row r="3764">
          <cell r="A3764">
            <v>38718</v>
          </cell>
          <cell r="B3764">
            <v>1.1839999999999999</v>
          </cell>
        </row>
        <row r="3765">
          <cell r="A3765">
            <v>38717</v>
          </cell>
          <cell r="B3765">
            <v>1.1842999999999999</v>
          </cell>
        </row>
        <row r="3766">
          <cell r="A3766">
            <v>38716</v>
          </cell>
          <cell r="B3766">
            <v>1.1871</v>
          </cell>
        </row>
        <row r="3767">
          <cell r="A3767">
            <v>38715</v>
          </cell>
          <cell r="B3767">
            <v>1.1849000000000001</v>
          </cell>
        </row>
        <row r="3768">
          <cell r="A3768">
            <v>38714</v>
          </cell>
          <cell r="B3768">
            <v>1.1853</v>
          </cell>
        </row>
        <row r="3769">
          <cell r="A3769">
            <v>38713</v>
          </cell>
          <cell r="B3769">
            <v>1.1862999999999999</v>
          </cell>
        </row>
        <row r="3770">
          <cell r="A3770">
            <v>38712</v>
          </cell>
          <cell r="B3770">
            <v>1.1863999999999999</v>
          </cell>
        </row>
        <row r="3771">
          <cell r="A3771">
            <v>38711</v>
          </cell>
          <cell r="B3771">
            <v>1.1868000000000001</v>
          </cell>
        </row>
        <row r="3772">
          <cell r="A3772">
            <v>38710</v>
          </cell>
          <cell r="B3772">
            <v>1.1838</v>
          </cell>
        </row>
        <row r="3773">
          <cell r="A3773">
            <v>38709</v>
          </cell>
          <cell r="B3773">
            <v>1.1861999999999999</v>
          </cell>
        </row>
        <row r="3774">
          <cell r="A3774">
            <v>38708</v>
          </cell>
          <cell r="B3774">
            <v>1.1964999999999999</v>
          </cell>
        </row>
        <row r="3775">
          <cell r="A3775">
            <v>38707</v>
          </cell>
          <cell r="B3775">
            <v>1.2010000000000001</v>
          </cell>
        </row>
        <row r="3776">
          <cell r="A3776">
            <v>38706</v>
          </cell>
          <cell r="B3776">
            <v>1.2007000000000001</v>
          </cell>
        </row>
        <row r="3777">
          <cell r="A3777">
            <v>38705</v>
          </cell>
          <cell r="B3777">
            <v>1.2008000000000001</v>
          </cell>
        </row>
        <row r="3778">
          <cell r="A3778">
            <v>38704</v>
          </cell>
          <cell r="B3778">
            <v>1.1978</v>
          </cell>
        </row>
        <row r="3779">
          <cell r="A3779">
            <v>38703</v>
          </cell>
          <cell r="B3779">
            <v>1.1993</v>
          </cell>
        </row>
        <row r="3780">
          <cell r="A3780">
            <v>38702</v>
          </cell>
          <cell r="B3780">
            <v>1.1999</v>
          </cell>
        </row>
        <row r="3781">
          <cell r="A3781">
            <v>38701</v>
          </cell>
          <cell r="B3781">
            <v>1.1942999999999999</v>
          </cell>
        </row>
        <row r="3782">
          <cell r="A3782">
            <v>38700</v>
          </cell>
          <cell r="B3782">
            <v>1.1860999999999999</v>
          </cell>
        </row>
        <row r="3783">
          <cell r="A3783">
            <v>38699</v>
          </cell>
          <cell r="B3783">
            <v>1.1807000000000001</v>
          </cell>
        </row>
        <row r="3784">
          <cell r="A3784">
            <v>38698</v>
          </cell>
          <cell r="B3784">
            <v>1.1808000000000001</v>
          </cell>
        </row>
        <row r="3785">
          <cell r="A3785">
            <v>38697</v>
          </cell>
          <cell r="B3785">
            <v>1.1806000000000001</v>
          </cell>
        </row>
        <row r="3786">
          <cell r="A3786">
            <v>38696</v>
          </cell>
          <cell r="B3786">
            <v>1.1752</v>
          </cell>
        </row>
        <row r="3787">
          <cell r="A3787">
            <v>38695</v>
          </cell>
          <cell r="B3787">
            <v>1.1754</v>
          </cell>
        </row>
        <row r="3788">
          <cell r="A3788">
            <v>38694</v>
          </cell>
          <cell r="B3788">
            <v>1.1783999999999999</v>
          </cell>
        </row>
        <row r="3789">
          <cell r="A3789">
            <v>38693</v>
          </cell>
          <cell r="B3789">
            <v>1.1722999999999999</v>
          </cell>
        </row>
        <row r="3790">
          <cell r="A3790">
            <v>38692</v>
          </cell>
          <cell r="B3790">
            <v>1.1713</v>
          </cell>
        </row>
        <row r="3791">
          <cell r="A3791">
            <v>38691</v>
          </cell>
          <cell r="B3791">
            <v>1.1713</v>
          </cell>
        </row>
        <row r="3792">
          <cell r="A3792">
            <v>38690</v>
          </cell>
          <cell r="B3792">
            <v>1.1718999999999999</v>
          </cell>
        </row>
        <row r="3793">
          <cell r="A3793">
            <v>38689</v>
          </cell>
          <cell r="B3793">
            <v>1.1767000000000001</v>
          </cell>
        </row>
        <row r="3794">
          <cell r="A3794">
            <v>38688</v>
          </cell>
          <cell r="B3794">
            <v>1.1779999999999999</v>
          </cell>
        </row>
        <row r="3795">
          <cell r="A3795">
            <v>38687</v>
          </cell>
          <cell r="B3795">
            <v>1.1818</v>
          </cell>
        </row>
        <row r="3796">
          <cell r="A3796">
            <v>38686</v>
          </cell>
          <cell r="B3796">
            <v>1.1718999999999999</v>
          </cell>
        </row>
        <row r="3797">
          <cell r="A3797">
            <v>38685</v>
          </cell>
          <cell r="B3797">
            <v>1.1718</v>
          </cell>
        </row>
        <row r="3798">
          <cell r="A3798">
            <v>38684</v>
          </cell>
          <cell r="B3798">
            <v>1.1718999999999999</v>
          </cell>
        </row>
        <row r="3799">
          <cell r="A3799">
            <v>38683</v>
          </cell>
          <cell r="B3799">
            <v>1.1760999999999999</v>
          </cell>
        </row>
        <row r="3800">
          <cell r="A3800">
            <v>38682</v>
          </cell>
          <cell r="B3800">
            <v>1.1724000000000001</v>
          </cell>
        </row>
        <row r="3801">
          <cell r="A3801">
            <v>38681</v>
          </cell>
          <cell r="B3801">
            <v>1.1786000000000001</v>
          </cell>
        </row>
        <row r="3802">
          <cell r="A3802">
            <v>38680</v>
          </cell>
          <cell r="B3802">
            <v>1.1817</v>
          </cell>
        </row>
        <row r="3803">
          <cell r="A3803">
            <v>38679</v>
          </cell>
          <cell r="B3803">
            <v>1.1811</v>
          </cell>
        </row>
        <row r="3804">
          <cell r="A3804">
            <v>38678</v>
          </cell>
          <cell r="B3804">
            <v>1.1724000000000001</v>
          </cell>
        </row>
        <row r="3805">
          <cell r="A3805">
            <v>38677</v>
          </cell>
          <cell r="B3805">
            <v>1.1775</v>
          </cell>
        </row>
        <row r="3806">
          <cell r="A3806">
            <v>38676</v>
          </cell>
          <cell r="B3806">
            <v>1.1773</v>
          </cell>
        </row>
        <row r="3807">
          <cell r="A3807">
            <v>38675</v>
          </cell>
          <cell r="B3807">
            <v>1.1767000000000001</v>
          </cell>
        </row>
        <row r="3808">
          <cell r="A3808">
            <v>38674</v>
          </cell>
          <cell r="B3808">
            <v>1.1755</v>
          </cell>
        </row>
        <row r="3809">
          <cell r="A3809">
            <v>38673</v>
          </cell>
          <cell r="B3809">
            <v>1.1672</v>
          </cell>
        </row>
        <row r="3810">
          <cell r="A3810">
            <v>38672</v>
          </cell>
          <cell r="B3810">
            <v>1.1724000000000001</v>
          </cell>
        </row>
        <row r="3811">
          <cell r="A3811">
            <v>38671</v>
          </cell>
          <cell r="B3811">
            <v>1.1693</v>
          </cell>
        </row>
        <row r="3812">
          <cell r="A3812">
            <v>38670</v>
          </cell>
          <cell r="B3812">
            <v>1.1715</v>
          </cell>
        </row>
        <row r="3813">
          <cell r="A3813">
            <v>38669</v>
          </cell>
          <cell r="B3813">
            <v>1.1735</v>
          </cell>
        </row>
        <row r="3814">
          <cell r="A3814">
            <v>38668</v>
          </cell>
          <cell r="B3814">
            <v>1.1729000000000001</v>
          </cell>
        </row>
        <row r="3815">
          <cell r="A3815">
            <v>38667</v>
          </cell>
          <cell r="B3815">
            <v>1.1685000000000001</v>
          </cell>
        </row>
        <row r="3816">
          <cell r="A3816">
            <v>38666</v>
          </cell>
          <cell r="B3816">
            <v>1.1768000000000001</v>
          </cell>
        </row>
        <row r="3817">
          <cell r="A3817">
            <v>38665</v>
          </cell>
          <cell r="B3817">
            <v>1.1778</v>
          </cell>
        </row>
        <row r="3818">
          <cell r="A3818">
            <v>38664</v>
          </cell>
          <cell r="B3818">
            <v>1.1808000000000001</v>
          </cell>
        </row>
        <row r="3819">
          <cell r="A3819">
            <v>38663</v>
          </cell>
          <cell r="B3819">
            <v>1.181</v>
          </cell>
        </row>
        <row r="3820">
          <cell r="A3820">
            <v>38662</v>
          </cell>
          <cell r="B3820">
            <v>1.181</v>
          </cell>
        </row>
        <row r="3821">
          <cell r="A3821">
            <v>38661</v>
          </cell>
          <cell r="B3821">
            <v>1.1821999999999999</v>
          </cell>
        </row>
        <row r="3822">
          <cell r="A3822">
            <v>38660</v>
          </cell>
          <cell r="B3822">
            <v>1.1941999999999999</v>
          </cell>
        </row>
        <row r="3823">
          <cell r="A3823">
            <v>38659</v>
          </cell>
          <cell r="B3823">
            <v>1.2069000000000001</v>
          </cell>
        </row>
        <row r="3824">
          <cell r="A3824">
            <v>38658</v>
          </cell>
          <cell r="B3824">
            <v>1.2012</v>
          </cell>
        </row>
        <row r="3825">
          <cell r="A3825">
            <v>38657</v>
          </cell>
          <cell r="B3825">
            <v>1.2062999999999999</v>
          </cell>
        </row>
        <row r="3826">
          <cell r="A3826">
            <v>38656</v>
          </cell>
          <cell r="B3826">
            <v>1.2059</v>
          </cell>
        </row>
        <row r="3827">
          <cell r="A3827">
            <v>38655</v>
          </cell>
          <cell r="B3827">
            <v>1.2061999999999999</v>
          </cell>
        </row>
        <row r="3828">
          <cell r="A3828">
            <v>38654</v>
          </cell>
          <cell r="B3828">
            <v>1.2064999999999999</v>
          </cell>
        </row>
        <row r="3829">
          <cell r="A3829">
            <v>38653</v>
          </cell>
          <cell r="B3829">
            <v>1.2137</v>
          </cell>
        </row>
        <row r="3830">
          <cell r="A3830">
            <v>38652</v>
          </cell>
          <cell r="B3830">
            <v>1.2067000000000001</v>
          </cell>
        </row>
        <row r="3831">
          <cell r="A3831">
            <v>38651</v>
          </cell>
          <cell r="B3831">
            <v>1.2094</v>
          </cell>
        </row>
        <row r="3832">
          <cell r="A3832">
            <v>38650</v>
          </cell>
          <cell r="B3832">
            <v>1.198</v>
          </cell>
        </row>
        <row r="3833">
          <cell r="A3833">
            <v>38649</v>
          </cell>
          <cell r="B3833">
            <v>1.1938</v>
          </cell>
        </row>
        <row r="3834">
          <cell r="A3834">
            <v>38648</v>
          </cell>
          <cell r="B3834">
            <v>1.1951000000000001</v>
          </cell>
        </row>
        <row r="3835">
          <cell r="A3835">
            <v>38647</v>
          </cell>
          <cell r="B3835">
            <v>1.1948000000000001</v>
          </cell>
        </row>
        <row r="3836">
          <cell r="A3836">
            <v>38646</v>
          </cell>
          <cell r="B3836">
            <v>1.2013</v>
          </cell>
        </row>
        <row r="3837">
          <cell r="A3837">
            <v>38645</v>
          </cell>
          <cell r="B3837">
            <v>1.2000999999999999</v>
          </cell>
        </row>
        <row r="3838">
          <cell r="A3838">
            <v>38644</v>
          </cell>
          <cell r="B3838">
            <v>1.196</v>
          </cell>
        </row>
        <row r="3839">
          <cell r="A3839">
            <v>38643</v>
          </cell>
          <cell r="B3839">
            <v>1.2024999999999999</v>
          </cell>
        </row>
        <row r="3840">
          <cell r="A3840">
            <v>38642</v>
          </cell>
          <cell r="B3840">
            <v>1.2077</v>
          </cell>
        </row>
        <row r="3841">
          <cell r="A3841">
            <v>38641</v>
          </cell>
          <cell r="B3841">
            <v>1.2074</v>
          </cell>
        </row>
        <row r="3842">
          <cell r="A3842">
            <v>38640</v>
          </cell>
          <cell r="B3842">
            <v>1.2083999999999999</v>
          </cell>
        </row>
        <row r="3843">
          <cell r="A3843">
            <v>38639</v>
          </cell>
          <cell r="B3843">
            <v>1.2033</v>
          </cell>
        </row>
        <row r="3844">
          <cell r="A3844">
            <v>38638</v>
          </cell>
          <cell r="B3844">
            <v>1.2023999999999999</v>
          </cell>
        </row>
        <row r="3845">
          <cell r="A3845">
            <v>38637</v>
          </cell>
          <cell r="B3845">
            <v>1.1991000000000001</v>
          </cell>
        </row>
        <row r="3846">
          <cell r="A3846">
            <v>38636</v>
          </cell>
          <cell r="B3846">
            <v>1.2062999999999999</v>
          </cell>
        </row>
        <row r="3847">
          <cell r="A3847">
            <v>38635</v>
          </cell>
          <cell r="B3847">
            <v>1.2111000000000001</v>
          </cell>
        </row>
        <row r="3848">
          <cell r="A3848">
            <v>38634</v>
          </cell>
          <cell r="B3848">
            <v>1.2112000000000001</v>
          </cell>
        </row>
        <row r="3849">
          <cell r="A3849">
            <v>38633</v>
          </cell>
          <cell r="B3849">
            <v>1.2123999999999999</v>
          </cell>
        </row>
        <row r="3850">
          <cell r="A3850">
            <v>38632</v>
          </cell>
          <cell r="B3850">
            <v>1.2179</v>
          </cell>
        </row>
        <row r="3851">
          <cell r="A3851">
            <v>38631</v>
          </cell>
          <cell r="B3851">
            <v>1.1961999999999999</v>
          </cell>
        </row>
        <row r="3852">
          <cell r="A3852">
            <v>38630</v>
          </cell>
          <cell r="B3852">
            <v>1.1919999999999999</v>
          </cell>
        </row>
        <row r="3853">
          <cell r="A3853">
            <v>38629</v>
          </cell>
          <cell r="B3853">
            <v>1.1915</v>
          </cell>
        </row>
        <row r="3854">
          <cell r="A3854">
            <v>38628</v>
          </cell>
          <cell r="B3854">
            <v>1.2024999999999999</v>
          </cell>
        </row>
        <row r="3855">
          <cell r="A3855">
            <v>38627</v>
          </cell>
          <cell r="B3855">
            <v>1.2024999999999999</v>
          </cell>
        </row>
        <row r="3856">
          <cell r="A3856">
            <v>38626</v>
          </cell>
          <cell r="B3856">
            <v>1.2019</v>
          </cell>
        </row>
        <row r="3857">
          <cell r="A3857">
            <v>38625</v>
          </cell>
          <cell r="B3857">
            <v>1.2042999999999999</v>
          </cell>
        </row>
        <row r="3858">
          <cell r="A3858">
            <v>38624</v>
          </cell>
          <cell r="B3858">
            <v>1.2036</v>
          </cell>
        </row>
        <row r="3859">
          <cell r="A3859">
            <v>38623</v>
          </cell>
          <cell r="B3859">
            <v>1.2012</v>
          </cell>
        </row>
        <row r="3860">
          <cell r="A3860">
            <v>38622</v>
          </cell>
          <cell r="B3860">
            <v>1.2071000000000001</v>
          </cell>
        </row>
        <row r="3861">
          <cell r="A3861">
            <v>38621</v>
          </cell>
          <cell r="B3861">
            <v>1.2038</v>
          </cell>
        </row>
        <row r="3862">
          <cell r="A3862">
            <v>38620</v>
          </cell>
          <cell r="B3862">
            <v>1.2047000000000001</v>
          </cell>
        </row>
        <row r="3863">
          <cell r="A3863">
            <v>38619</v>
          </cell>
          <cell r="B3863">
            <v>1.2044999999999999</v>
          </cell>
        </row>
        <row r="3864">
          <cell r="A3864">
            <v>38618</v>
          </cell>
          <cell r="B3864">
            <v>1.2150000000000001</v>
          </cell>
        </row>
        <row r="3865">
          <cell r="A3865">
            <v>38617</v>
          </cell>
          <cell r="B3865">
            <v>1.2208000000000001</v>
          </cell>
        </row>
        <row r="3866">
          <cell r="A3866">
            <v>38616</v>
          </cell>
          <cell r="B3866">
            <v>1.2124999999999999</v>
          </cell>
        </row>
        <row r="3867">
          <cell r="A3867">
            <v>38615</v>
          </cell>
          <cell r="B3867">
            <v>1.2149000000000001</v>
          </cell>
        </row>
        <row r="3868">
          <cell r="A3868">
            <v>38614</v>
          </cell>
          <cell r="B3868">
            <v>1.2231000000000001</v>
          </cell>
        </row>
        <row r="3869">
          <cell r="A3869">
            <v>38613</v>
          </cell>
          <cell r="B3869">
            <v>1.2236</v>
          </cell>
        </row>
        <row r="3870">
          <cell r="A3870">
            <v>38612</v>
          </cell>
          <cell r="B3870">
            <v>1.2231000000000001</v>
          </cell>
        </row>
        <row r="3871">
          <cell r="A3871">
            <v>38611</v>
          </cell>
          <cell r="B3871">
            <v>1.2222999999999999</v>
          </cell>
        </row>
        <row r="3872">
          <cell r="A3872">
            <v>38610</v>
          </cell>
          <cell r="B3872">
            <v>1.228</v>
          </cell>
        </row>
        <row r="3873">
          <cell r="A3873">
            <v>38609</v>
          </cell>
          <cell r="B3873">
            <v>1.2269000000000001</v>
          </cell>
        </row>
        <row r="3874">
          <cell r="A3874">
            <v>38608</v>
          </cell>
          <cell r="B3874">
            <v>1.2282</v>
          </cell>
        </row>
        <row r="3875">
          <cell r="A3875">
            <v>38607</v>
          </cell>
          <cell r="B3875">
            <v>1.2413000000000001</v>
          </cell>
        </row>
        <row r="3876">
          <cell r="A3876">
            <v>38606</v>
          </cell>
          <cell r="B3876">
            <v>1.2403999999999999</v>
          </cell>
        </row>
        <row r="3877">
          <cell r="A3877">
            <v>38605</v>
          </cell>
          <cell r="B3877">
            <v>1.2412000000000001</v>
          </cell>
        </row>
        <row r="3878">
          <cell r="A3878">
            <v>38604</v>
          </cell>
          <cell r="B3878">
            <v>1.2399</v>
          </cell>
        </row>
        <row r="3879">
          <cell r="A3879">
            <v>38603</v>
          </cell>
          <cell r="B3879">
            <v>1.242</v>
          </cell>
        </row>
        <row r="3880">
          <cell r="A3880">
            <v>38602</v>
          </cell>
          <cell r="B3880">
            <v>1.2473000000000001</v>
          </cell>
        </row>
        <row r="3881">
          <cell r="A3881">
            <v>38601</v>
          </cell>
          <cell r="B3881">
            <v>1.2532000000000001</v>
          </cell>
        </row>
        <row r="3882">
          <cell r="A3882">
            <v>38600</v>
          </cell>
          <cell r="B3882">
            <v>1.2534000000000001</v>
          </cell>
        </row>
        <row r="3883">
          <cell r="A3883">
            <v>38599</v>
          </cell>
          <cell r="B3883">
            <v>1.2527999999999999</v>
          </cell>
        </row>
        <row r="3884">
          <cell r="A3884">
            <v>38598</v>
          </cell>
          <cell r="B3884">
            <v>1.2542</v>
          </cell>
        </row>
        <row r="3885">
          <cell r="A3885">
            <v>38597</v>
          </cell>
          <cell r="B3885">
            <v>1.2487999999999999</v>
          </cell>
        </row>
        <row r="3886">
          <cell r="A3886">
            <v>38596</v>
          </cell>
          <cell r="B3886">
            <v>1.2336</v>
          </cell>
        </row>
        <row r="3887">
          <cell r="A3887">
            <v>38595</v>
          </cell>
          <cell r="B3887">
            <v>1.2222</v>
          </cell>
        </row>
        <row r="3888">
          <cell r="A3888">
            <v>38594</v>
          </cell>
          <cell r="B3888">
            <v>1.2226999999999999</v>
          </cell>
        </row>
        <row r="3889">
          <cell r="A3889">
            <v>38593</v>
          </cell>
          <cell r="B3889">
            <v>1.2282</v>
          </cell>
        </row>
        <row r="3890">
          <cell r="A3890">
            <v>38592</v>
          </cell>
          <cell r="B3890">
            <v>1.2282</v>
          </cell>
        </row>
        <row r="3891">
          <cell r="A3891">
            <v>38591</v>
          </cell>
          <cell r="B3891">
            <v>1.2282</v>
          </cell>
        </row>
        <row r="3892">
          <cell r="A3892">
            <v>38590</v>
          </cell>
          <cell r="B3892">
            <v>1.2298</v>
          </cell>
        </row>
        <row r="3893">
          <cell r="A3893">
            <v>38589</v>
          </cell>
          <cell r="B3893">
            <v>1.2271000000000001</v>
          </cell>
        </row>
        <row r="3894">
          <cell r="A3894">
            <v>38588</v>
          </cell>
          <cell r="B3894">
            <v>1.2231000000000001</v>
          </cell>
        </row>
        <row r="3895">
          <cell r="A3895">
            <v>38587</v>
          </cell>
          <cell r="B3895">
            <v>1.2230000000000001</v>
          </cell>
        </row>
        <row r="3896">
          <cell r="A3896">
            <v>38586</v>
          </cell>
          <cell r="B3896">
            <v>1.2161</v>
          </cell>
        </row>
        <row r="3897">
          <cell r="A3897">
            <v>38585</v>
          </cell>
          <cell r="B3897">
            <v>1.2150000000000001</v>
          </cell>
        </row>
        <row r="3898">
          <cell r="A3898">
            <v>38584</v>
          </cell>
          <cell r="B3898">
            <v>1.2161999999999999</v>
          </cell>
        </row>
        <row r="3899">
          <cell r="A3899">
            <v>38583</v>
          </cell>
          <cell r="B3899">
            <v>1.218</v>
          </cell>
        </row>
        <row r="3900">
          <cell r="A3900">
            <v>38582</v>
          </cell>
          <cell r="B3900">
            <v>1.2265999999999999</v>
          </cell>
        </row>
        <row r="3901">
          <cell r="A3901">
            <v>38581</v>
          </cell>
          <cell r="B3901">
            <v>1.2358</v>
          </cell>
        </row>
        <row r="3902">
          <cell r="A3902">
            <v>38580</v>
          </cell>
          <cell r="B3902">
            <v>1.2364999999999999</v>
          </cell>
        </row>
        <row r="3903">
          <cell r="A3903">
            <v>38579</v>
          </cell>
          <cell r="B3903">
            <v>1.2445999999999999</v>
          </cell>
        </row>
        <row r="3904">
          <cell r="A3904">
            <v>38578</v>
          </cell>
          <cell r="B3904">
            <v>1.2439</v>
          </cell>
        </row>
        <row r="3905">
          <cell r="A3905">
            <v>38577</v>
          </cell>
          <cell r="B3905">
            <v>1.2437</v>
          </cell>
        </row>
        <row r="3906">
          <cell r="A3906">
            <v>38576</v>
          </cell>
          <cell r="B3906">
            <v>1.2463</v>
          </cell>
        </row>
        <row r="3907">
          <cell r="A3907">
            <v>38575</v>
          </cell>
          <cell r="B3907">
            <v>1.2369000000000001</v>
          </cell>
        </row>
        <row r="3908">
          <cell r="A3908">
            <v>38574</v>
          </cell>
          <cell r="B3908">
            <v>1.2365999999999999</v>
          </cell>
        </row>
        <row r="3909">
          <cell r="A3909">
            <v>38573</v>
          </cell>
          <cell r="B3909">
            <v>1.2350000000000001</v>
          </cell>
        </row>
        <row r="3910">
          <cell r="A3910">
            <v>38572</v>
          </cell>
          <cell r="B3910">
            <v>1.2349000000000001</v>
          </cell>
        </row>
        <row r="3911">
          <cell r="A3911">
            <v>38571</v>
          </cell>
          <cell r="B3911">
            <v>1.2355</v>
          </cell>
        </row>
        <row r="3912">
          <cell r="A3912">
            <v>38570</v>
          </cell>
          <cell r="B3912">
            <v>1.2350000000000001</v>
          </cell>
        </row>
        <row r="3913">
          <cell r="A3913">
            <v>38569</v>
          </cell>
          <cell r="B3913">
            <v>1.2378</v>
          </cell>
        </row>
        <row r="3914">
          <cell r="A3914">
            <v>38568</v>
          </cell>
          <cell r="B3914">
            <v>1.2334000000000001</v>
          </cell>
        </row>
        <row r="3915">
          <cell r="A3915">
            <v>38567</v>
          </cell>
          <cell r="B3915">
            <v>1.2194</v>
          </cell>
        </row>
        <row r="3916">
          <cell r="A3916">
            <v>38566</v>
          </cell>
          <cell r="B3916">
            <v>1.2184999999999999</v>
          </cell>
        </row>
        <row r="3917">
          <cell r="A3917">
            <v>38565</v>
          </cell>
          <cell r="B3917">
            <v>1.2121999999999999</v>
          </cell>
        </row>
        <row r="3918">
          <cell r="A3918">
            <v>38564</v>
          </cell>
          <cell r="B3918">
            <v>1.2125999999999999</v>
          </cell>
        </row>
        <row r="3919">
          <cell r="A3919">
            <v>38563</v>
          </cell>
          <cell r="B3919">
            <v>1.2122999999999999</v>
          </cell>
        </row>
        <row r="3920">
          <cell r="A3920">
            <v>38562</v>
          </cell>
          <cell r="B3920">
            <v>1.2137</v>
          </cell>
        </row>
        <row r="3921">
          <cell r="A3921">
            <v>38561</v>
          </cell>
          <cell r="B3921">
            <v>1.2073</v>
          </cell>
        </row>
        <row r="3922">
          <cell r="A3922">
            <v>38560</v>
          </cell>
          <cell r="B3922">
            <v>1.2015</v>
          </cell>
        </row>
        <row r="3923">
          <cell r="A3923">
            <v>38559</v>
          </cell>
          <cell r="B3923">
            <v>1.2068000000000001</v>
          </cell>
        </row>
        <row r="3924">
          <cell r="A3924">
            <v>38558</v>
          </cell>
          <cell r="B3924">
            <v>1.2062999999999999</v>
          </cell>
        </row>
        <row r="3925">
          <cell r="A3925">
            <v>38557</v>
          </cell>
          <cell r="B3925">
            <v>1.2068000000000001</v>
          </cell>
        </row>
        <row r="3926">
          <cell r="A3926">
            <v>38556</v>
          </cell>
          <cell r="B3926">
            <v>1.206</v>
          </cell>
        </row>
        <row r="3927">
          <cell r="A3927">
            <v>38555</v>
          </cell>
          <cell r="B3927">
            <v>1.2175</v>
          </cell>
        </row>
        <row r="3928">
          <cell r="A3928">
            <v>38554</v>
          </cell>
          <cell r="B3928">
            <v>1.2148000000000001</v>
          </cell>
        </row>
        <row r="3929">
          <cell r="A3929">
            <v>38553</v>
          </cell>
          <cell r="B3929">
            <v>1.2038</v>
          </cell>
        </row>
        <row r="3930">
          <cell r="A3930">
            <v>38552</v>
          </cell>
          <cell r="B3930">
            <v>1.2050000000000001</v>
          </cell>
        </row>
        <row r="3931">
          <cell r="A3931">
            <v>38551</v>
          </cell>
          <cell r="B3931">
            <v>1.2033</v>
          </cell>
        </row>
        <row r="3932">
          <cell r="A3932">
            <v>38550</v>
          </cell>
          <cell r="B3932">
            <v>1.2041999999999999</v>
          </cell>
        </row>
        <row r="3933">
          <cell r="A3933">
            <v>38549</v>
          </cell>
          <cell r="B3933">
            <v>1.204</v>
          </cell>
        </row>
        <row r="3934">
          <cell r="A3934">
            <v>38548</v>
          </cell>
          <cell r="B3934">
            <v>1.2081999999999999</v>
          </cell>
        </row>
        <row r="3935">
          <cell r="A3935">
            <v>38547</v>
          </cell>
          <cell r="B3935">
            <v>1.2087000000000001</v>
          </cell>
        </row>
        <row r="3936">
          <cell r="A3936">
            <v>38546</v>
          </cell>
          <cell r="B3936">
            <v>1.2242</v>
          </cell>
        </row>
        <row r="3937">
          <cell r="A3937">
            <v>38545</v>
          </cell>
          <cell r="B3937">
            <v>1.2064999999999999</v>
          </cell>
        </row>
        <row r="3938">
          <cell r="A3938">
            <v>38544</v>
          </cell>
          <cell r="B3938">
            <v>1.1975</v>
          </cell>
        </row>
        <row r="3939">
          <cell r="A3939">
            <v>38543</v>
          </cell>
          <cell r="B3939">
            <v>1.1962999999999999</v>
          </cell>
        </row>
        <row r="3940">
          <cell r="A3940">
            <v>38542</v>
          </cell>
          <cell r="B3940">
            <v>1.1958</v>
          </cell>
        </row>
        <row r="3941">
          <cell r="A3941">
            <v>38541</v>
          </cell>
          <cell r="B3941">
            <v>1.1940999999999999</v>
          </cell>
        </row>
        <row r="3942">
          <cell r="A3942">
            <v>38540</v>
          </cell>
          <cell r="B3942">
            <v>1.1927000000000001</v>
          </cell>
        </row>
        <row r="3943">
          <cell r="A3943">
            <v>38539</v>
          </cell>
          <cell r="B3943">
            <v>1.1915</v>
          </cell>
        </row>
        <row r="3944">
          <cell r="A3944">
            <v>38538</v>
          </cell>
          <cell r="B3944">
            <v>1.1902999999999999</v>
          </cell>
        </row>
        <row r="3945">
          <cell r="A3945">
            <v>38537</v>
          </cell>
          <cell r="B3945">
            <v>1.1944999999999999</v>
          </cell>
        </row>
        <row r="3946">
          <cell r="A3946">
            <v>38536</v>
          </cell>
          <cell r="B3946">
            <v>1.1951000000000001</v>
          </cell>
        </row>
        <row r="3947">
          <cell r="A3947">
            <v>38535</v>
          </cell>
          <cell r="B3947">
            <v>1.1947000000000001</v>
          </cell>
        </row>
        <row r="3948">
          <cell r="A3948">
            <v>38534</v>
          </cell>
          <cell r="B3948">
            <v>1.2101</v>
          </cell>
        </row>
        <row r="3949">
          <cell r="A3949">
            <v>38533</v>
          </cell>
          <cell r="B3949">
            <v>1.2062999999999999</v>
          </cell>
        </row>
        <row r="3950">
          <cell r="A3950">
            <v>38532</v>
          </cell>
          <cell r="B3950">
            <v>1.2057</v>
          </cell>
        </row>
        <row r="3951">
          <cell r="A3951">
            <v>38531</v>
          </cell>
          <cell r="B3951">
            <v>1.2157</v>
          </cell>
        </row>
        <row r="3952">
          <cell r="A3952">
            <v>38530</v>
          </cell>
          <cell r="B3952">
            <v>1.2082999999999999</v>
          </cell>
        </row>
        <row r="3953">
          <cell r="A3953">
            <v>38529</v>
          </cell>
          <cell r="B3953">
            <v>1.2094</v>
          </cell>
        </row>
        <row r="3954">
          <cell r="A3954">
            <v>38528</v>
          </cell>
          <cell r="B3954">
            <v>1.2101</v>
          </cell>
        </row>
        <row r="3955">
          <cell r="A3955">
            <v>38527</v>
          </cell>
          <cell r="B3955">
            <v>1.2040999999999999</v>
          </cell>
        </row>
        <row r="3956">
          <cell r="A3956">
            <v>38526</v>
          </cell>
          <cell r="B3956">
            <v>1.2124999999999999</v>
          </cell>
        </row>
        <row r="3957">
          <cell r="A3957">
            <v>38525</v>
          </cell>
          <cell r="B3957">
            <v>1.2175</v>
          </cell>
        </row>
        <row r="3958">
          <cell r="A3958">
            <v>38524</v>
          </cell>
          <cell r="B3958">
            <v>1.2141</v>
          </cell>
        </row>
        <row r="3959">
          <cell r="A3959">
            <v>38523</v>
          </cell>
          <cell r="B3959">
            <v>1.2297</v>
          </cell>
        </row>
        <row r="3960">
          <cell r="A3960">
            <v>38522</v>
          </cell>
          <cell r="B3960">
            <v>1.2297</v>
          </cell>
        </row>
        <row r="3961">
          <cell r="A3961">
            <v>38521</v>
          </cell>
          <cell r="B3961">
            <v>1.2278</v>
          </cell>
        </row>
        <row r="3962">
          <cell r="A3962">
            <v>38520</v>
          </cell>
          <cell r="B3962">
            <v>1.2098</v>
          </cell>
        </row>
        <row r="3963">
          <cell r="A3963">
            <v>38519</v>
          </cell>
          <cell r="B3963">
            <v>1.2111000000000001</v>
          </cell>
        </row>
        <row r="3964">
          <cell r="A3964">
            <v>38518</v>
          </cell>
          <cell r="B3964">
            <v>1.2029000000000001</v>
          </cell>
        </row>
        <row r="3965">
          <cell r="A3965">
            <v>38517</v>
          </cell>
          <cell r="B3965">
            <v>1.2109000000000001</v>
          </cell>
        </row>
        <row r="3966">
          <cell r="A3966">
            <v>38516</v>
          </cell>
          <cell r="B3966">
            <v>1.2108000000000001</v>
          </cell>
        </row>
        <row r="3967">
          <cell r="A3967">
            <v>38515</v>
          </cell>
          <cell r="B3967">
            <v>1.212</v>
          </cell>
        </row>
        <row r="3968">
          <cell r="A3968">
            <v>38514</v>
          </cell>
          <cell r="B3968">
            <v>1.2119</v>
          </cell>
        </row>
        <row r="3969">
          <cell r="A3969">
            <v>38513</v>
          </cell>
          <cell r="B3969">
            <v>1.2214</v>
          </cell>
        </row>
        <row r="3970">
          <cell r="A3970">
            <v>38512</v>
          </cell>
          <cell r="B3970">
            <v>1.2222</v>
          </cell>
        </row>
        <row r="3971">
          <cell r="A3971">
            <v>38511</v>
          </cell>
          <cell r="B3971">
            <v>1.2282999999999999</v>
          </cell>
        </row>
        <row r="3972">
          <cell r="A3972">
            <v>38510</v>
          </cell>
          <cell r="B3972">
            <v>1.2264999999999999</v>
          </cell>
        </row>
        <row r="3973">
          <cell r="A3973">
            <v>38509</v>
          </cell>
          <cell r="B3973">
            <v>1.2226999999999999</v>
          </cell>
        </row>
        <row r="3974">
          <cell r="A3974">
            <v>38508</v>
          </cell>
          <cell r="B3974">
            <v>1.2210000000000001</v>
          </cell>
        </row>
        <row r="3975">
          <cell r="A3975">
            <v>38507</v>
          </cell>
          <cell r="B3975">
            <v>1.2222</v>
          </cell>
        </row>
        <row r="3976">
          <cell r="A3976">
            <v>38506</v>
          </cell>
          <cell r="B3976">
            <v>1.2275</v>
          </cell>
        </row>
        <row r="3977">
          <cell r="A3977">
            <v>38505</v>
          </cell>
          <cell r="B3977">
            <v>1.2201</v>
          </cell>
        </row>
        <row r="3978">
          <cell r="A3978">
            <v>38504</v>
          </cell>
          <cell r="B3978">
            <v>1.2303999999999999</v>
          </cell>
        </row>
        <row r="3979">
          <cell r="A3979">
            <v>38503</v>
          </cell>
          <cell r="B3979">
            <v>1.2468999999999999</v>
          </cell>
        </row>
        <row r="3980">
          <cell r="A3980">
            <v>38502</v>
          </cell>
          <cell r="B3980">
            <v>1.2554000000000001</v>
          </cell>
        </row>
        <row r="3981">
          <cell r="A3981">
            <v>38501</v>
          </cell>
          <cell r="B3981">
            <v>1.2577</v>
          </cell>
        </row>
        <row r="3982">
          <cell r="A3982">
            <v>38500</v>
          </cell>
          <cell r="B3982">
            <v>1.2578</v>
          </cell>
        </row>
        <row r="3983">
          <cell r="A3983">
            <v>38499</v>
          </cell>
          <cell r="B3983">
            <v>1.2509999999999999</v>
          </cell>
        </row>
        <row r="3984">
          <cell r="A3984">
            <v>38498</v>
          </cell>
          <cell r="B3984">
            <v>1.2603</v>
          </cell>
        </row>
        <row r="3985">
          <cell r="A3985">
            <v>38497</v>
          </cell>
          <cell r="B3985">
            <v>1.2584</v>
          </cell>
        </row>
        <row r="3986">
          <cell r="A3986">
            <v>38496</v>
          </cell>
          <cell r="B3986">
            <v>1.2584</v>
          </cell>
        </row>
        <row r="3987">
          <cell r="A3987">
            <v>38495</v>
          </cell>
          <cell r="B3987">
            <v>1.2544999999999999</v>
          </cell>
        </row>
        <row r="3988">
          <cell r="A3988">
            <v>38494</v>
          </cell>
          <cell r="B3988">
            <v>1.2548999999999999</v>
          </cell>
        </row>
        <row r="3989">
          <cell r="A3989">
            <v>38493</v>
          </cell>
          <cell r="B3989">
            <v>1.256</v>
          </cell>
        </row>
        <row r="3990">
          <cell r="A3990">
            <v>38492</v>
          </cell>
          <cell r="B3990">
            <v>1.2633000000000001</v>
          </cell>
        </row>
        <row r="3991">
          <cell r="A3991">
            <v>38491</v>
          </cell>
          <cell r="B3991">
            <v>1.268</v>
          </cell>
        </row>
        <row r="3992">
          <cell r="A3992">
            <v>38490</v>
          </cell>
          <cell r="B3992">
            <v>1.2596000000000001</v>
          </cell>
        </row>
        <row r="3993">
          <cell r="A3993">
            <v>38489</v>
          </cell>
          <cell r="B3993">
            <v>1.2634000000000001</v>
          </cell>
        </row>
        <row r="3994">
          <cell r="A3994">
            <v>38488</v>
          </cell>
          <cell r="B3994">
            <v>1.2613000000000001</v>
          </cell>
        </row>
        <row r="3995">
          <cell r="A3995">
            <v>38487</v>
          </cell>
          <cell r="B3995">
            <v>1.2605</v>
          </cell>
        </row>
        <row r="3996">
          <cell r="A3996">
            <v>38486</v>
          </cell>
          <cell r="B3996">
            <v>1.2621</v>
          </cell>
        </row>
        <row r="3997">
          <cell r="A3997">
            <v>38485</v>
          </cell>
          <cell r="B3997">
            <v>1.2704</v>
          </cell>
        </row>
        <row r="3998">
          <cell r="A3998">
            <v>38484</v>
          </cell>
          <cell r="B3998">
            <v>1.2803</v>
          </cell>
        </row>
        <row r="3999">
          <cell r="A3999">
            <v>38483</v>
          </cell>
          <cell r="B3999">
            <v>1.2869999999999999</v>
          </cell>
        </row>
        <row r="4000">
          <cell r="A4000">
            <v>38482</v>
          </cell>
          <cell r="B4000">
            <v>1.2841</v>
          </cell>
        </row>
        <row r="4001">
          <cell r="A4001">
            <v>38481</v>
          </cell>
          <cell r="B4001">
            <v>1.2815000000000001</v>
          </cell>
        </row>
        <row r="4002">
          <cell r="A4002">
            <v>38480</v>
          </cell>
          <cell r="B4002">
            <v>1.2827</v>
          </cell>
        </row>
        <row r="4003">
          <cell r="A4003">
            <v>38479</v>
          </cell>
          <cell r="B4003">
            <v>1.2822</v>
          </cell>
        </row>
        <row r="4004">
          <cell r="A4004">
            <v>38478</v>
          </cell>
          <cell r="B4004">
            <v>1.2955000000000001</v>
          </cell>
        </row>
        <row r="4005">
          <cell r="A4005">
            <v>38477</v>
          </cell>
          <cell r="B4005">
            <v>1.2944</v>
          </cell>
        </row>
        <row r="4006">
          <cell r="A4006">
            <v>38476</v>
          </cell>
          <cell r="B4006">
            <v>1.2887</v>
          </cell>
        </row>
        <row r="4007">
          <cell r="A4007">
            <v>38475</v>
          </cell>
          <cell r="B4007">
            <v>1.2859</v>
          </cell>
        </row>
        <row r="4008">
          <cell r="A4008">
            <v>38474</v>
          </cell>
          <cell r="B4008">
            <v>1.2855000000000001</v>
          </cell>
        </row>
        <row r="4009">
          <cell r="A4009">
            <v>38473</v>
          </cell>
          <cell r="B4009">
            <v>1.2873000000000001</v>
          </cell>
        </row>
        <row r="4010">
          <cell r="A4010">
            <v>38472</v>
          </cell>
          <cell r="B4010">
            <v>1.2867</v>
          </cell>
        </row>
        <row r="4011">
          <cell r="A4011">
            <v>38471</v>
          </cell>
          <cell r="B4011">
            <v>1.2892999999999999</v>
          </cell>
        </row>
        <row r="4012">
          <cell r="A4012">
            <v>38470</v>
          </cell>
          <cell r="B4012">
            <v>1.2931999999999999</v>
          </cell>
        </row>
        <row r="4013">
          <cell r="A4013">
            <v>38469</v>
          </cell>
          <cell r="B4013">
            <v>1.2979000000000001</v>
          </cell>
        </row>
        <row r="4014">
          <cell r="A4014">
            <v>38468</v>
          </cell>
          <cell r="B4014">
            <v>1.2996000000000001</v>
          </cell>
        </row>
        <row r="4015">
          <cell r="A4015">
            <v>38467</v>
          </cell>
          <cell r="B4015">
            <v>1.3064</v>
          </cell>
        </row>
        <row r="4016">
          <cell r="A4016">
            <v>38466</v>
          </cell>
          <cell r="B4016">
            <v>1.3071999999999999</v>
          </cell>
        </row>
        <row r="4017">
          <cell r="A4017">
            <v>38465</v>
          </cell>
          <cell r="B4017">
            <v>1.3063</v>
          </cell>
        </row>
        <row r="4018">
          <cell r="A4018">
            <v>38464</v>
          </cell>
          <cell r="B4018">
            <v>1.3052999999999999</v>
          </cell>
        </row>
        <row r="4019">
          <cell r="A4019">
            <v>38463</v>
          </cell>
          <cell r="B4019">
            <v>1.3091999999999999</v>
          </cell>
        </row>
        <row r="4020">
          <cell r="A4020">
            <v>38462</v>
          </cell>
          <cell r="B4020">
            <v>1.3072999999999999</v>
          </cell>
        </row>
        <row r="4021">
          <cell r="A4021">
            <v>38461</v>
          </cell>
          <cell r="B4021">
            <v>1.3011999999999999</v>
          </cell>
        </row>
        <row r="4022">
          <cell r="A4022">
            <v>38460</v>
          </cell>
          <cell r="B4022">
            <v>1.2909999999999999</v>
          </cell>
        </row>
        <row r="4023">
          <cell r="A4023">
            <v>38459</v>
          </cell>
          <cell r="B4023">
            <v>1.2850999999999999</v>
          </cell>
        </row>
        <row r="4024">
          <cell r="A4024">
            <v>38458</v>
          </cell>
          <cell r="B4024">
            <v>1.2919</v>
          </cell>
        </row>
        <row r="4025">
          <cell r="A4025">
            <v>38457</v>
          </cell>
          <cell r="B4025">
            <v>1.2816000000000001</v>
          </cell>
        </row>
        <row r="4026">
          <cell r="A4026">
            <v>38456</v>
          </cell>
          <cell r="B4026">
            <v>1.2908999999999999</v>
          </cell>
        </row>
        <row r="4027">
          <cell r="A4027">
            <v>38455</v>
          </cell>
          <cell r="B4027">
            <v>1.2917000000000001</v>
          </cell>
        </row>
        <row r="4028">
          <cell r="A4028">
            <v>38454</v>
          </cell>
          <cell r="B4028">
            <v>1.2975000000000001</v>
          </cell>
        </row>
        <row r="4029">
          <cell r="A4029">
            <v>38453</v>
          </cell>
          <cell r="B4029">
            <v>1.2925</v>
          </cell>
        </row>
        <row r="4030">
          <cell r="A4030">
            <v>38452</v>
          </cell>
          <cell r="B4030">
            <v>1.2932999999999999</v>
          </cell>
        </row>
        <row r="4031">
          <cell r="A4031">
            <v>38451</v>
          </cell>
          <cell r="B4031">
            <v>1.2927</v>
          </cell>
        </row>
        <row r="4032">
          <cell r="A4032">
            <v>38450</v>
          </cell>
          <cell r="B4032">
            <v>1.2855000000000001</v>
          </cell>
        </row>
        <row r="4033">
          <cell r="A4033">
            <v>38449</v>
          </cell>
          <cell r="B4033">
            <v>1.2868999999999999</v>
          </cell>
        </row>
        <row r="4034">
          <cell r="A4034">
            <v>38448</v>
          </cell>
          <cell r="B4034">
            <v>1.2867</v>
          </cell>
        </row>
        <row r="4035">
          <cell r="A4035">
            <v>38447</v>
          </cell>
          <cell r="B4035">
            <v>1.2846</v>
          </cell>
        </row>
        <row r="4036">
          <cell r="A4036">
            <v>38446</v>
          </cell>
          <cell r="B4036">
            <v>1.2886</v>
          </cell>
        </row>
        <row r="4037">
          <cell r="A4037">
            <v>38445</v>
          </cell>
          <cell r="B4037">
            <v>1.2892999999999999</v>
          </cell>
        </row>
        <row r="4038">
          <cell r="A4038">
            <v>38444</v>
          </cell>
          <cell r="B4038">
            <v>1.2906</v>
          </cell>
        </row>
        <row r="4039">
          <cell r="A4039">
            <v>38443</v>
          </cell>
          <cell r="B4039">
            <v>1.2961</v>
          </cell>
        </row>
        <row r="4040">
          <cell r="A4040">
            <v>38442</v>
          </cell>
          <cell r="B4040">
            <v>1.2912999999999999</v>
          </cell>
        </row>
        <row r="4041">
          <cell r="A4041">
            <v>38441</v>
          </cell>
          <cell r="B4041">
            <v>1.2919</v>
          </cell>
        </row>
        <row r="4042">
          <cell r="A4042">
            <v>38440</v>
          </cell>
          <cell r="B4042">
            <v>1.2887999999999999</v>
          </cell>
        </row>
        <row r="4043">
          <cell r="A4043">
            <v>38439</v>
          </cell>
          <cell r="B4043">
            <v>1.2961</v>
          </cell>
        </row>
        <row r="4044">
          <cell r="A4044">
            <v>38438</v>
          </cell>
          <cell r="B4044">
            <v>1.2956000000000001</v>
          </cell>
        </row>
        <row r="4045">
          <cell r="A4045">
            <v>38437</v>
          </cell>
          <cell r="B4045">
            <v>1.2955000000000001</v>
          </cell>
        </row>
        <row r="4046">
          <cell r="A4046">
            <v>38436</v>
          </cell>
          <cell r="B4046">
            <v>1.2939000000000001</v>
          </cell>
        </row>
        <row r="4047">
          <cell r="A4047">
            <v>38435</v>
          </cell>
          <cell r="B4047">
            <v>1.2974000000000001</v>
          </cell>
        </row>
        <row r="4048">
          <cell r="A4048">
            <v>38434</v>
          </cell>
          <cell r="B4048">
            <v>1.3085</v>
          </cell>
        </row>
        <row r="4049">
          <cell r="A4049">
            <v>38433</v>
          </cell>
          <cell r="B4049">
            <v>1.3168</v>
          </cell>
        </row>
        <row r="4050">
          <cell r="A4050">
            <v>38432</v>
          </cell>
          <cell r="B4050">
            <v>1.3312999999999999</v>
          </cell>
        </row>
        <row r="4051">
          <cell r="A4051">
            <v>38431</v>
          </cell>
          <cell r="B4051">
            <v>1.3326</v>
          </cell>
        </row>
        <row r="4052">
          <cell r="A4052">
            <v>38430</v>
          </cell>
          <cell r="B4052">
            <v>1.3311999999999999</v>
          </cell>
        </row>
        <row r="4053">
          <cell r="A4053">
            <v>38429</v>
          </cell>
          <cell r="B4053">
            <v>1.3371999999999999</v>
          </cell>
        </row>
        <row r="4054">
          <cell r="A4054">
            <v>38428</v>
          </cell>
          <cell r="B4054">
            <v>1.3419000000000001</v>
          </cell>
        </row>
        <row r="4055">
          <cell r="A4055">
            <v>38427</v>
          </cell>
          <cell r="B4055">
            <v>1.331</v>
          </cell>
        </row>
        <row r="4056">
          <cell r="A4056">
            <v>38426</v>
          </cell>
          <cell r="B4056">
            <v>1.3368</v>
          </cell>
        </row>
        <row r="4057">
          <cell r="A4057">
            <v>38425</v>
          </cell>
          <cell r="B4057">
            <v>1.3458000000000001</v>
          </cell>
        </row>
        <row r="4058">
          <cell r="A4058">
            <v>38424</v>
          </cell>
          <cell r="B4058">
            <v>1.3468</v>
          </cell>
        </row>
        <row r="4059">
          <cell r="A4059">
            <v>38423</v>
          </cell>
          <cell r="B4059">
            <v>1.3449</v>
          </cell>
        </row>
        <row r="4060">
          <cell r="A4060">
            <v>38422</v>
          </cell>
          <cell r="B4060">
            <v>1.3431</v>
          </cell>
        </row>
        <row r="4061">
          <cell r="A4061">
            <v>38421</v>
          </cell>
          <cell r="B4061">
            <v>1.3385</v>
          </cell>
        </row>
        <row r="4062">
          <cell r="A4062">
            <v>38420</v>
          </cell>
          <cell r="B4062">
            <v>1.3341000000000001</v>
          </cell>
        </row>
        <row r="4063">
          <cell r="A4063">
            <v>38419</v>
          </cell>
          <cell r="B4063">
            <v>1.321</v>
          </cell>
        </row>
        <row r="4064">
          <cell r="A4064">
            <v>38418</v>
          </cell>
          <cell r="B4064">
            <v>1.3240000000000001</v>
          </cell>
        </row>
        <row r="4065">
          <cell r="A4065">
            <v>38417</v>
          </cell>
          <cell r="B4065">
            <v>1.3244</v>
          </cell>
        </row>
        <row r="4066">
          <cell r="A4066">
            <v>38416</v>
          </cell>
          <cell r="B4066">
            <v>1.3240000000000001</v>
          </cell>
        </row>
        <row r="4067">
          <cell r="A4067">
            <v>38415</v>
          </cell>
          <cell r="B4067">
            <v>1.3109</v>
          </cell>
        </row>
        <row r="4068">
          <cell r="A4068">
            <v>38414</v>
          </cell>
          <cell r="B4068">
            <v>1.3133999999999999</v>
          </cell>
        </row>
        <row r="4069">
          <cell r="A4069">
            <v>38413</v>
          </cell>
          <cell r="B4069">
            <v>1.3182</v>
          </cell>
        </row>
        <row r="4070">
          <cell r="A4070">
            <v>38412</v>
          </cell>
          <cell r="B4070">
            <v>1.3241000000000001</v>
          </cell>
        </row>
        <row r="4071">
          <cell r="A4071">
            <v>38411</v>
          </cell>
          <cell r="B4071">
            <v>1.3239000000000001</v>
          </cell>
        </row>
        <row r="4072">
          <cell r="A4072">
            <v>38410</v>
          </cell>
          <cell r="B4072">
            <v>1.3242</v>
          </cell>
        </row>
        <row r="4073">
          <cell r="A4073">
            <v>38409</v>
          </cell>
          <cell r="B4073">
            <v>1.3240000000000001</v>
          </cell>
        </row>
        <row r="4074">
          <cell r="A4074">
            <v>38408</v>
          </cell>
          <cell r="B4074">
            <v>1.3204</v>
          </cell>
        </row>
        <row r="4075">
          <cell r="A4075">
            <v>38407</v>
          </cell>
          <cell r="B4075">
            <v>1.321</v>
          </cell>
        </row>
        <row r="4076">
          <cell r="A4076">
            <v>38406</v>
          </cell>
          <cell r="B4076">
            <v>1.3254999999999999</v>
          </cell>
        </row>
        <row r="4077">
          <cell r="A4077">
            <v>38405</v>
          </cell>
          <cell r="B4077">
            <v>1.3063</v>
          </cell>
        </row>
        <row r="4078">
          <cell r="A4078">
            <v>38404</v>
          </cell>
          <cell r="B4078">
            <v>1.3055000000000001</v>
          </cell>
        </row>
        <row r="4079">
          <cell r="A4079">
            <v>38403</v>
          </cell>
          <cell r="B4079">
            <v>1.3069</v>
          </cell>
        </row>
        <row r="4080">
          <cell r="A4080">
            <v>38402</v>
          </cell>
          <cell r="B4080">
            <v>1.3067</v>
          </cell>
        </row>
        <row r="4081">
          <cell r="A4081">
            <v>38401</v>
          </cell>
          <cell r="B4081">
            <v>1.3077000000000001</v>
          </cell>
        </row>
        <row r="4082">
          <cell r="A4082">
            <v>38400</v>
          </cell>
          <cell r="B4082">
            <v>1.3024</v>
          </cell>
        </row>
        <row r="4083">
          <cell r="A4083">
            <v>38399</v>
          </cell>
          <cell r="B4083">
            <v>1.3017000000000001</v>
          </cell>
        </row>
        <row r="4084">
          <cell r="A4084">
            <v>38398</v>
          </cell>
          <cell r="B4084">
            <v>1.2957000000000001</v>
          </cell>
        </row>
        <row r="4085">
          <cell r="A4085">
            <v>38397</v>
          </cell>
          <cell r="B4085">
            <v>1.286</v>
          </cell>
        </row>
        <row r="4086">
          <cell r="A4086">
            <v>38396</v>
          </cell>
          <cell r="B4086">
            <v>1.2851999999999999</v>
          </cell>
        </row>
        <row r="4087">
          <cell r="A4087">
            <v>38395</v>
          </cell>
          <cell r="B4087">
            <v>1.2867</v>
          </cell>
        </row>
        <row r="4088">
          <cell r="A4088">
            <v>38394</v>
          </cell>
          <cell r="B4088">
            <v>1.2868999999999999</v>
          </cell>
        </row>
        <row r="4089">
          <cell r="A4089">
            <v>38393</v>
          </cell>
          <cell r="B4089">
            <v>1.2804</v>
          </cell>
        </row>
        <row r="4090">
          <cell r="A4090">
            <v>38392</v>
          </cell>
          <cell r="B4090">
            <v>1.2766999999999999</v>
          </cell>
        </row>
        <row r="4091">
          <cell r="A4091">
            <v>38391</v>
          </cell>
          <cell r="B4091">
            <v>1.2764</v>
          </cell>
        </row>
        <row r="4092">
          <cell r="A4092">
            <v>38390</v>
          </cell>
          <cell r="B4092">
            <v>1.2858000000000001</v>
          </cell>
        </row>
        <row r="4093">
          <cell r="A4093">
            <v>38389</v>
          </cell>
          <cell r="B4093">
            <v>1.2851999999999999</v>
          </cell>
        </row>
        <row r="4094">
          <cell r="A4094">
            <v>38388</v>
          </cell>
          <cell r="B4094">
            <v>1.2851999999999999</v>
          </cell>
        </row>
        <row r="4095">
          <cell r="A4095">
            <v>38387</v>
          </cell>
          <cell r="B4095">
            <v>1.2972999999999999</v>
          </cell>
        </row>
        <row r="4096">
          <cell r="A4096">
            <v>38386</v>
          </cell>
          <cell r="B4096">
            <v>1.3032999999999999</v>
          </cell>
        </row>
        <row r="4097">
          <cell r="A4097">
            <v>38385</v>
          </cell>
          <cell r="B4097">
            <v>1.3043</v>
          </cell>
        </row>
        <row r="4098">
          <cell r="A4098">
            <v>38384</v>
          </cell>
          <cell r="B4098">
            <v>1.3030999999999999</v>
          </cell>
        </row>
        <row r="4099">
          <cell r="A4099">
            <v>38383</v>
          </cell>
          <cell r="B4099">
            <v>1.3032999999999999</v>
          </cell>
        </row>
        <row r="4100">
          <cell r="A4100">
            <v>38382</v>
          </cell>
          <cell r="B4100">
            <v>1.3041</v>
          </cell>
        </row>
        <row r="4101">
          <cell r="A4101">
            <v>38381</v>
          </cell>
          <cell r="B4101">
            <v>1.3045</v>
          </cell>
        </row>
        <row r="4102">
          <cell r="A4102">
            <v>38380</v>
          </cell>
          <cell r="B4102">
            <v>1.3032999999999999</v>
          </cell>
        </row>
        <row r="4103">
          <cell r="A4103">
            <v>38379</v>
          </cell>
          <cell r="B4103">
            <v>1.3070999999999999</v>
          </cell>
        </row>
        <row r="4104">
          <cell r="A4104">
            <v>38378</v>
          </cell>
          <cell r="B4104">
            <v>1.2968999999999999</v>
          </cell>
        </row>
        <row r="4105">
          <cell r="A4105">
            <v>38377</v>
          </cell>
          <cell r="B4105">
            <v>1.3059000000000001</v>
          </cell>
        </row>
        <row r="4106">
          <cell r="A4106">
            <v>38376</v>
          </cell>
          <cell r="B4106">
            <v>1.3044</v>
          </cell>
        </row>
        <row r="4107">
          <cell r="A4107">
            <v>38375</v>
          </cell>
          <cell r="B4107">
            <v>1.2994000000000001</v>
          </cell>
        </row>
        <row r="4108">
          <cell r="A4108">
            <v>38374</v>
          </cell>
          <cell r="B4108">
            <v>1.3045</v>
          </cell>
        </row>
        <row r="4109">
          <cell r="A4109">
            <v>38373</v>
          </cell>
          <cell r="B4109">
            <v>1.2969999999999999</v>
          </cell>
        </row>
        <row r="4110">
          <cell r="A4110">
            <v>38372</v>
          </cell>
          <cell r="B4110">
            <v>1.3005</v>
          </cell>
        </row>
        <row r="4111">
          <cell r="A4111">
            <v>38371</v>
          </cell>
          <cell r="B4111">
            <v>1.302</v>
          </cell>
        </row>
        <row r="4112">
          <cell r="A4112">
            <v>38370</v>
          </cell>
          <cell r="B4112">
            <v>1.3065</v>
          </cell>
        </row>
        <row r="4113">
          <cell r="A4113">
            <v>38369</v>
          </cell>
          <cell r="B4113">
            <v>1.3101</v>
          </cell>
        </row>
        <row r="4114">
          <cell r="A4114">
            <v>38368</v>
          </cell>
          <cell r="B4114">
            <v>1.3099000000000001</v>
          </cell>
        </row>
        <row r="4115">
          <cell r="A4115">
            <v>38367</v>
          </cell>
          <cell r="B4115">
            <v>1.3101</v>
          </cell>
        </row>
        <row r="4116">
          <cell r="A4116">
            <v>38366</v>
          </cell>
          <cell r="B4116">
            <v>1.3220000000000001</v>
          </cell>
        </row>
        <row r="4117">
          <cell r="A4117">
            <v>38365</v>
          </cell>
          <cell r="B4117">
            <v>1.3262</v>
          </cell>
        </row>
        <row r="4118">
          <cell r="A4118">
            <v>38364</v>
          </cell>
          <cell r="B4118">
            <v>1.3110999999999999</v>
          </cell>
        </row>
        <row r="4119">
          <cell r="A4119">
            <v>38363</v>
          </cell>
          <cell r="B4119">
            <v>1.3084</v>
          </cell>
        </row>
        <row r="4120">
          <cell r="A4120">
            <v>38362</v>
          </cell>
          <cell r="B4120">
            <v>1.3052999999999999</v>
          </cell>
        </row>
        <row r="4121">
          <cell r="A4121">
            <v>38361</v>
          </cell>
          <cell r="B4121">
            <v>1.3056000000000001</v>
          </cell>
        </row>
        <row r="4122">
          <cell r="A4122">
            <v>38360</v>
          </cell>
          <cell r="B4122">
            <v>1.3047</v>
          </cell>
        </row>
        <row r="4123">
          <cell r="A4123">
            <v>38359</v>
          </cell>
          <cell r="B4123">
            <v>1.3172999999999999</v>
          </cell>
        </row>
        <row r="4124">
          <cell r="A4124">
            <v>38358</v>
          </cell>
          <cell r="B4124">
            <v>1.3255999999999999</v>
          </cell>
        </row>
        <row r="4125">
          <cell r="A4125">
            <v>38357</v>
          </cell>
          <cell r="B4125">
            <v>1.3268</v>
          </cell>
        </row>
        <row r="4126">
          <cell r="A4126">
            <v>38356</v>
          </cell>
          <cell r="B4126">
            <v>1.3467</v>
          </cell>
        </row>
        <row r="4127">
          <cell r="A4127">
            <v>38355</v>
          </cell>
          <cell r="B4127">
            <v>1.3540000000000001</v>
          </cell>
        </row>
        <row r="4128">
          <cell r="A4128">
            <v>38354</v>
          </cell>
          <cell r="B4128">
            <v>1.3563000000000001</v>
          </cell>
        </row>
        <row r="4129">
          <cell r="A4129">
            <v>38353</v>
          </cell>
          <cell r="B4129">
            <v>1.3564000000000001</v>
          </cell>
        </row>
        <row r="4130">
          <cell r="A4130">
            <v>38352</v>
          </cell>
          <cell r="B4130">
            <v>1.3640000000000001</v>
          </cell>
        </row>
        <row r="4131">
          <cell r="A4131">
            <v>38351</v>
          </cell>
          <cell r="B4131">
            <v>1.3599000000000001</v>
          </cell>
        </row>
        <row r="4132">
          <cell r="A4132">
            <v>38350</v>
          </cell>
          <cell r="B4132">
            <v>1.3605</v>
          </cell>
        </row>
        <row r="4133">
          <cell r="A4133">
            <v>38349</v>
          </cell>
          <cell r="B4133">
            <v>1.3613</v>
          </cell>
        </row>
        <row r="4134">
          <cell r="A4134">
            <v>38348</v>
          </cell>
          <cell r="B4134">
            <v>1.3532999999999999</v>
          </cell>
        </row>
        <row r="4135">
          <cell r="A4135">
            <v>38347</v>
          </cell>
          <cell r="B4135">
            <v>1.3532999999999999</v>
          </cell>
        </row>
        <row r="4136">
          <cell r="A4136">
            <v>38346</v>
          </cell>
          <cell r="B4136">
            <v>1.3529</v>
          </cell>
        </row>
        <row r="4137">
          <cell r="A4137">
            <v>38345</v>
          </cell>
          <cell r="B4137">
            <v>1.3509</v>
          </cell>
        </row>
        <row r="4138">
          <cell r="A4138">
            <v>38344</v>
          </cell>
          <cell r="B4138">
            <v>1.3386</v>
          </cell>
        </row>
        <row r="4139">
          <cell r="A4139">
            <v>38343</v>
          </cell>
          <cell r="B4139">
            <v>1.3371</v>
          </cell>
        </row>
        <row r="4140">
          <cell r="A4140">
            <v>38342</v>
          </cell>
          <cell r="B4140">
            <v>1.3387</v>
          </cell>
        </row>
        <row r="4141">
          <cell r="A4141">
            <v>38341</v>
          </cell>
          <cell r="B4141">
            <v>1.333</v>
          </cell>
        </row>
        <row r="4142">
          <cell r="A4142">
            <v>38340</v>
          </cell>
          <cell r="B4142">
            <v>1.3310999999999999</v>
          </cell>
        </row>
        <row r="4143">
          <cell r="A4143">
            <v>38339</v>
          </cell>
          <cell r="B4143">
            <v>1.3286</v>
          </cell>
        </row>
        <row r="4144">
          <cell r="A4144">
            <v>38338</v>
          </cell>
          <cell r="B4144">
            <v>1.3245</v>
          </cell>
        </row>
        <row r="4145">
          <cell r="A4145">
            <v>38337</v>
          </cell>
          <cell r="B4145">
            <v>1.3403</v>
          </cell>
        </row>
        <row r="4146">
          <cell r="A4146">
            <v>38336</v>
          </cell>
          <cell r="B4146">
            <v>1.3302</v>
          </cell>
        </row>
        <row r="4147">
          <cell r="A4147">
            <v>38335</v>
          </cell>
          <cell r="B4147">
            <v>1.3305</v>
          </cell>
        </row>
        <row r="4148">
          <cell r="A4148">
            <v>38334</v>
          </cell>
          <cell r="B4148">
            <v>1.3210999999999999</v>
          </cell>
        </row>
        <row r="4149">
          <cell r="A4149">
            <v>38333</v>
          </cell>
          <cell r="B4149">
            <v>1.3214999999999999</v>
          </cell>
        </row>
        <row r="4150">
          <cell r="A4150">
            <v>38332</v>
          </cell>
          <cell r="B4150">
            <v>1.3225</v>
          </cell>
        </row>
        <row r="4151">
          <cell r="A4151">
            <v>38331</v>
          </cell>
          <cell r="B4151">
            <v>1.3315999999999999</v>
          </cell>
        </row>
        <row r="4152">
          <cell r="A4152">
            <v>38330</v>
          </cell>
          <cell r="B4152">
            <v>1.3329</v>
          </cell>
        </row>
        <row r="4153">
          <cell r="A4153">
            <v>38329</v>
          </cell>
          <cell r="B4153">
            <v>1.3428</v>
          </cell>
        </row>
        <row r="4154">
          <cell r="A4154">
            <v>38328</v>
          </cell>
          <cell r="B4154">
            <v>1.3398000000000001</v>
          </cell>
        </row>
        <row r="4155">
          <cell r="A4155">
            <v>38327</v>
          </cell>
          <cell r="B4155">
            <v>1.3447</v>
          </cell>
        </row>
        <row r="4156">
          <cell r="A4156">
            <v>38326</v>
          </cell>
          <cell r="B4156">
            <v>1.3461000000000001</v>
          </cell>
        </row>
        <row r="4157">
          <cell r="A4157">
            <v>38325</v>
          </cell>
          <cell r="B4157">
            <v>1.3455999999999999</v>
          </cell>
        </row>
        <row r="4158">
          <cell r="A4158">
            <v>38324</v>
          </cell>
          <cell r="B4158">
            <v>1.3268</v>
          </cell>
        </row>
        <row r="4159">
          <cell r="A4159">
            <v>38323</v>
          </cell>
          <cell r="B4159">
            <v>1.3321000000000001</v>
          </cell>
        </row>
        <row r="4160">
          <cell r="A4160">
            <v>38322</v>
          </cell>
          <cell r="B4160">
            <v>1.3293999999999999</v>
          </cell>
        </row>
        <row r="4161">
          <cell r="A4161">
            <v>38321</v>
          </cell>
          <cell r="B4161">
            <v>1.327</v>
          </cell>
        </row>
        <row r="4162">
          <cell r="A4162">
            <v>38320</v>
          </cell>
          <cell r="B4162">
            <v>1.3278000000000001</v>
          </cell>
        </row>
        <row r="4163">
          <cell r="A4163">
            <v>38319</v>
          </cell>
          <cell r="B4163">
            <v>1.3304</v>
          </cell>
        </row>
        <row r="4164">
          <cell r="A4164">
            <v>38318</v>
          </cell>
          <cell r="B4164">
            <v>1.3290999999999999</v>
          </cell>
        </row>
        <row r="4165">
          <cell r="A4165">
            <v>38317</v>
          </cell>
          <cell r="B4165">
            <v>1.3246</v>
          </cell>
        </row>
        <row r="4166">
          <cell r="A4166">
            <v>38316</v>
          </cell>
          <cell r="B4166">
            <v>1.3174999999999999</v>
          </cell>
        </row>
        <row r="4167">
          <cell r="A4167">
            <v>38315</v>
          </cell>
          <cell r="B4167">
            <v>1.3077000000000001</v>
          </cell>
        </row>
        <row r="4168">
          <cell r="A4168">
            <v>38314</v>
          </cell>
          <cell r="B4168">
            <v>1.3042</v>
          </cell>
        </row>
        <row r="4169">
          <cell r="A4169">
            <v>38313</v>
          </cell>
          <cell r="B4169">
            <v>1.3039000000000001</v>
          </cell>
        </row>
        <row r="4170">
          <cell r="A4170">
            <v>38312</v>
          </cell>
          <cell r="B4170">
            <v>1.3044</v>
          </cell>
        </row>
        <row r="4171">
          <cell r="A4171">
            <v>38311</v>
          </cell>
          <cell r="B4171">
            <v>1.3024</v>
          </cell>
        </row>
        <row r="4172">
          <cell r="A4172">
            <v>38310</v>
          </cell>
          <cell r="B4172">
            <v>1.296</v>
          </cell>
        </row>
        <row r="4173">
          <cell r="A4173">
            <v>38309</v>
          </cell>
          <cell r="B4173">
            <v>1.3030999999999999</v>
          </cell>
        </row>
        <row r="4174">
          <cell r="A4174">
            <v>38308</v>
          </cell>
          <cell r="B4174">
            <v>1.2956000000000001</v>
          </cell>
        </row>
        <row r="4175">
          <cell r="A4175">
            <v>38307</v>
          </cell>
          <cell r="B4175">
            <v>1.2943</v>
          </cell>
        </row>
        <row r="4176">
          <cell r="A4176">
            <v>38306</v>
          </cell>
          <cell r="B4176">
            <v>1.2985</v>
          </cell>
        </row>
        <row r="4177">
          <cell r="A4177">
            <v>38305</v>
          </cell>
          <cell r="B4177">
            <v>1.2977000000000001</v>
          </cell>
        </row>
        <row r="4178">
          <cell r="A4178">
            <v>38304</v>
          </cell>
          <cell r="B4178">
            <v>1.2977000000000001</v>
          </cell>
        </row>
        <row r="4179">
          <cell r="A4179">
            <v>38303</v>
          </cell>
          <cell r="B4179">
            <v>1.2904</v>
          </cell>
        </row>
        <row r="4180">
          <cell r="A4180">
            <v>38302</v>
          </cell>
          <cell r="B4180">
            <v>1.2892999999999999</v>
          </cell>
        </row>
        <row r="4181">
          <cell r="A4181">
            <v>38301</v>
          </cell>
          <cell r="B4181">
            <v>1.2897000000000001</v>
          </cell>
        </row>
        <row r="4182">
          <cell r="A4182">
            <v>38300</v>
          </cell>
          <cell r="B4182">
            <v>1.2915000000000001</v>
          </cell>
        </row>
        <row r="4183">
          <cell r="A4183">
            <v>38299</v>
          </cell>
          <cell r="B4183">
            <v>1.2968999999999999</v>
          </cell>
        </row>
        <row r="4184">
          <cell r="A4184">
            <v>38298</v>
          </cell>
          <cell r="B4184">
            <v>1.2935000000000001</v>
          </cell>
        </row>
        <row r="4185">
          <cell r="A4185">
            <v>38297</v>
          </cell>
          <cell r="B4185">
            <v>1.2965</v>
          </cell>
        </row>
        <row r="4186">
          <cell r="A4186">
            <v>38296</v>
          </cell>
          <cell r="B4186">
            <v>1.2869999999999999</v>
          </cell>
        </row>
        <row r="4187">
          <cell r="A4187">
            <v>38295</v>
          </cell>
          <cell r="B4187">
            <v>1.282</v>
          </cell>
        </row>
        <row r="4188">
          <cell r="A4188">
            <v>38294</v>
          </cell>
          <cell r="B4188">
            <v>1.2726999999999999</v>
          </cell>
        </row>
        <row r="4189">
          <cell r="A4189">
            <v>38293</v>
          </cell>
          <cell r="B4189">
            <v>1.2753000000000001</v>
          </cell>
        </row>
        <row r="4190">
          <cell r="A4190">
            <v>38292</v>
          </cell>
          <cell r="B4190">
            <v>1.2806</v>
          </cell>
        </row>
        <row r="4191">
          <cell r="A4191">
            <v>38291</v>
          </cell>
          <cell r="B4191">
            <v>1.2790999999999999</v>
          </cell>
        </row>
        <row r="4192">
          <cell r="A4192">
            <v>38290</v>
          </cell>
          <cell r="B4192">
            <v>1.2795000000000001</v>
          </cell>
        </row>
        <row r="4193">
          <cell r="A4193">
            <v>38289</v>
          </cell>
          <cell r="B4193">
            <v>1.2738</v>
          </cell>
        </row>
        <row r="4194">
          <cell r="A4194">
            <v>38288</v>
          </cell>
          <cell r="B4194">
            <v>1.2703</v>
          </cell>
        </row>
        <row r="4195">
          <cell r="A4195">
            <v>38287</v>
          </cell>
          <cell r="B4195">
            <v>1.2762</v>
          </cell>
        </row>
        <row r="4196">
          <cell r="A4196">
            <v>38286</v>
          </cell>
          <cell r="B4196">
            <v>1.28</v>
          </cell>
        </row>
        <row r="4197">
          <cell r="A4197">
            <v>38285</v>
          </cell>
          <cell r="B4197">
            <v>1.2684</v>
          </cell>
        </row>
        <row r="4198">
          <cell r="A4198">
            <v>38284</v>
          </cell>
          <cell r="B4198">
            <v>1.2685</v>
          </cell>
        </row>
        <row r="4199">
          <cell r="A4199">
            <v>38283</v>
          </cell>
          <cell r="B4199">
            <v>1.2672000000000001</v>
          </cell>
        </row>
        <row r="4200">
          <cell r="A4200">
            <v>38282</v>
          </cell>
          <cell r="B4200">
            <v>1.2617</v>
          </cell>
        </row>
        <row r="4201">
          <cell r="A4201">
            <v>38281</v>
          </cell>
          <cell r="B4201">
            <v>1.2581</v>
          </cell>
        </row>
        <row r="4202">
          <cell r="A4202">
            <v>38280</v>
          </cell>
          <cell r="B4202">
            <v>1.2519</v>
          </cell>
        </row>
        <row r="4203">
          <cell r="A4203">
            <v>38279</v>
          </cell>
          <cell r="B4203">
            <v>1.2498</v>
          </cell>
        </row>
        <row r="4204">
          <cell r="A4204">
            <v>38278</v>
          </cell>
          <cell r="B4204">
            <v>1.2470000000000001</v>
          </cell>
        </row>
        <row r="4205">
          <cell r="A4205">
            <v>38277</v>
          </cell>
          <cell r="B4205">
            <v>1.2479</v>
          </cell>
        </row>
        <row r="4206">
          <cell r="A4206">
            <v>38276</v>
          </cell>
          <cell r="B4206">
            <v>1.2474000000000001</v>
          </cell>
        </row>
        <row r="4207">
          <cell r="A4207">
            <v>38275</v>
          </cell>
          <cell r="B4207">
            <v>1.2387999999999999</v>
          </cell>
        </row>
        <row r="4208">
          <cell r="A4208">
            <v>38274</v>
          </cell>
          <cell r="B4208">
            <v>1.2343999999999999</v>
          </cell>
        </row>
        <row r="4209">
          <cell r="A4209">
            <v>38273</v>
          </cell>
          <cell r="B4209">
            <v>1.2324999999999999</v>
          </cell>
        </row>
        <row r="4210">
          <cell r="A4210">
            <v>38272</v>
          </cell>
          <cell r="B4210">
            <v>1.2379</v>
          </cell>
        </row>
        <row r="4211">
          <cell r="A4211">
            <v>38271</v>
          </cell>
          <cell r="B4211">
            <v>1.2417</v>
          </cell>
        </row>
        <row r="4212">
          <cell r="A4212">
            <v>38270</v>
          </cell>
          <cell r="B4212">
            <v>1.2403</v>
          </cell>
        </row>
        <row r="4213">
          <cell r="A4213">
            <v>38269</v>
          </cell>
          <cell r="B4213">
            <v>1.2403</v>
          </cell>
        </row>
        <row r="4214">
          <cell r="A4214">
            <v>38268</v>
          </cell>
          <cell r="B4214">
            <v>1.2286999999999999</v>
          </cell>
        </row>
        <row r="4215">
          <cell r="A4215">
            <v>38267</v>
          </cell>
          <cell r="B4215">
            <v>1.2277</v>
          </cell>
        </row>
        <row r="4216">
          <cell r="A4216">
            <v>38266</v>
          </cell>
          <cell r="B4216">
            <v>1.2317</v>
          </cell>
        </row>
        <row r="4217">
          <cell r="A4217">
            <v>38265</v>
          </cell>
          <cell r="B4217">
            <v>1.2283999999999999</v>
          </cell>
        </row>
        <row r="4218">
          <cell r="A4218">
            <v>38264</v>
          </cell>
          <cell r="B4218">
            <v>1.2394000000000001</v>
          </cell>
        </row>
        <row r="4219">
          <cell r="A4219">
            <v>38263</v>
          </cell>
          <cell r="B4219">
            <v>1.2398</v>
          </cell>
        </row>
        <row r="4220">
          <cell r="A4220">
            <v>38262</v>
          </cell>
          <cell r="B4220">
            <v>1.2398</v>
          </cell>
        </row>
        <row r="4221">
          <cell r="A4221">
            <v>38261</v>
          </cell>
          <cell r="B4221">
            <v>1.2436</v>
          </cell>
        </row>
        <row r="4222">
          <cell r="A4222">
            <v>38260</v>
          </cell>
          <cell r="B4222">
            <v>1.2324999999999999</v>
          </cell>
        </row>
        <row r="4223">
          <cell r="A4223">
            <v>38259</v>
          </cell>
          <cell r="B4223">
            <v>1.2315</v>
          </cell>
        </row>
        <row r="4224">
          <cell r="A4224">
            <v>38258</v>
          </cell>
          <cell r="B4224">
            <v>1.2289000000000001</v>
          </cell>
        </row>
        <row r="4225">
          <cell r="A4225">
            <v>38257</v>
          </cell>
          <cell r="B4225">
            <v>1.2279</v>
          </cell>
        </row>
        <row r="4226">
          <cell r="A4226">
            <v>38256</v>
          </cell>
          <cell r="B4226">
            <v>1.2272000000000001</v>
          </cell>
        </row>
        <row r="4227">
          <cell r="A4227">
            <v>38255</v>
          </cell>
          <cell r="B4227">
            <v>1.2261</v>
          </cell>
        </row>
        <row r="4228">
          <cell r="A4228">
            <v>38254</v>
          </cell>
          <cell r="B4228">
            <v>1.2270000000000001</v>
          </cell>
        </row>
        <row r="4229">
          <cell r="A4229">
            <v>38253</v>
          </cell>
          <cell r="B4229">
            <v>1.2256</v>
          </cell>
        </row>
        <row r="4230">
          <cell r="A4230">
            <v>38252</v>
          </cell>
          <cell r="B4230">
            <v>1.2335</v>
          </cell>
        </row>
        <row r="4231">
          <cell r="A4231">
            <v>38251</v>
          </cell>
          <cell r="B4231">
            <v>1.2166999999999999</v>
          </cell>
        </row>
        <row r="4232">
          <cell r="A4232">
            <v>38250</v>
          </cell>
          <cell r="B4232">
            <v>1.2177</v>
          </cell>
        </row>
        <row r="4233">
          <cell r="A4233">
            <v>38249</v>
          </cell>
          <cell r="B4233">
            <v>1.216</v>
          </cell>
        </row>
        <row r="4234">
          <cell r="A4234">
            <v>38248</v>
          </cell>
          <cell r="B4234">
            <v>1.216</v>
          </cell>
        </row>
        <row r="4235">
          <cell r="A4235">
            <v>38247</v>
          </cell>
          <cell r="B4235">
            <v>1.2189000000000001</v>
          </cell>
        </row>
        <row r="4236">
          <cell r="A4236">
            <v>38246</v>
          </cell>
          <cell r="B4236">
            <v>1.2153</v>
          </cell>
        </row>
        <row r="4237">
          <cell r="A4237">
            <v>38245</v>
          </cell>
          <cell r="B4237">
            <v>1.2257</v>
          </cell>
        </row>
        <row r="4238">
          <cell r="A4238">
            <v>38244</v>
          </cell>
          <cell r="B4238">
            <v>1.2250000000000001</v>
          </cell>
        </row>
        <row r="4239">
          <cell r="A4239">
            <v>38243</v>
          </cell>
          <cell r="B4239">
            <v>1.2253000000000001</v>
          </cell>
        </row>
        <row r="4240">
          <cell r="A4240">
            <v>38242</v>
          </cell>
          <cell r="B4240">
            <v>1.2266999999999999</v>
          </cell>
        </row>
        <row r="4241">
          <cell r="A4241">
            <v>38241</v>
          </cell>
          <cell r="B4241">
            <v>1.2264999999999999</v>
          </cell>
        </row>
        <row r="4242">
          <cell r="A4242">
            <v>38240</v>
          </cell>
          <cell r="B4242">
            <v>1.2194</v>
          </cell>
        </row>
        <row r="4243">
          <cell r="A4243">
            <v>38239</v>
          </cell>
          <cell r="B4243">
            <v>1.2181999999999999</v>
          </cell>
        </row>
        <row r="4244">
          <cell r="A4244">
            <v>38238</v>
          </cell>
          <cell r="B4244">
            <v>1.2102999999999999</v>
          </cell>
        </row>
        <row r="4245">
          <cell r="A4245">
            <v>38237</v>
          </cell>
          <cell r="B4245">
            <v>1.2065999999999999</v>
          </cell>
        </row>
        <row r="4246">
          <cell r="A4246">
            <v>38236</v>
          </cell>
          <cell r="B4246">
            <v>1.2059</v>
          </cell>
        </row>
        <row r="4247">
          <cell r="A4247">
            <v>38235</v>
          </cell>
          <cell r="B4247">
            <v>1.2053</v>
          </cell>
        </row>
        <row r="4248">
          <cell r="A4248">
            <v>38234</v>
          </cell>
          <cell r="B4248">
            <v>1.206</v>
          </cell>
        </row>
        <row r="4249">
          <cell r="A4249">
            <v>38233</v>
          </cell>
          <cell r="B4249">
            <v>1.2163999999999999</v>
          </cell>
        </row>
        <row r="4250">
          <cell r="A4250">
            <v>38232</v>
          </cell>
          <cell r="B4250">
            <v>1.2185999999999999</v>
          </cell>
        </row>
        <row r="4251">
          <cell r="A4251">
            <v>38231</v>
          </cell>
          <cell r="B4251">
            <v>1.2175</v>
          </cell>
        </row>
        <row r="4252">
          <cell r="A4252">
            <v>38230</v>
          </cell>
          <cell r="B4252">
            <v>1.2051000000000001</v>
          </cell>
        </row>
        <row r="4253">
          <cell r="A4253">
            <v>38229</v>
          </cell>
          <cell r="B4253">
            <v>1.2015</v>
          </cell>
        </row>
        <row r="4254">
          <cell r="A4254">
            <v>38228</v>
          </cell>
          <cell r="B4254">
            <v>1.2023999999999999</v>
          </cell>
        </row>
        <row r="4255">
          <cell r="A4255">
            <v>38227</v>
          </cell>
          <cell r="B4255">
            <v>1.2011000000000001</v>
          </cell>
        </row>
        <row r="4256">
          <cell r="A4256">
            <v>38226</v>
          </cell>
          <cell r="B4256">
            <v>1.2101</v>
          </cell>
        </row>
        <row r="4257">
          <cell r="A4257">
            <v>38225</v>
          </cell>
          <cell r="B4257">
            <v>1.2084999999999999</v>
          </cell>
        </row>
        <row r="4258">
          <cell r="A4258">
            <v>38224</v>
          </cell>
          <cell r="B4258">
            <v>1.2081999999999999</v>
          </cell>
        </row>
        <row r="4259">
          <cell r="A4259">
            <v>38223</v>
          </cell>
          <cell r="B4259">
            <v>1.2137</v>
          </cell>
        </row>
        <row r="4260">
          <cell r="A4260">
            <v>38222</v>
          </cell>
          <cell r="B4260">
            <v>1.2313000000000001</v>
          </cell>
        </row>
        <row r="4261">
          <cell r="A4261">
            <v>38221</v>
          </cell>
          <cell r="B4261">
            <v>1.232</v>
          </cell>
        </row>
        <row r="4262">
          <cell r="A4262">
            <v>38220</v>
          </cell>
          <cell r="B4262">
            <v>1.2309000000000001</v>
          </cell>
        </row>
        <row r="4263">
          <cell r="A4263">
            <v>38219</v>
          </cell>
          <cell r="B4263">
            <v>1.2366999999999999</v>
          </cell>
        </row>
        <row r="4264">
          <cell r="A4264">
            <v>38218</v>
          </cell>
          <cell r="B4264">
            <v>1.2336</v>
          </cell>
        </row>
        <row r="4265">
          <cell r="A4265">
            <v>38217</v>
          </cell>
          <cell r="B4265">
            <v>1.2349000000000001</v>
          </cell>
        </row>
        <row r="4266">
          <cell r="A4266">
            <v>38216</v>
          </cell>
          <cell r="B4266">
            <v>1.2359</v>
          </cell>
        </row>
        <row r="4267">
          <cell r="A4267">
            <v>38215</v>
          </cell>
          <cell r="B4267">
            <v>1.2363999999999999</v>
          </cell>
        </row>
        <row r="4268">
          <cell r="A4268">
            <v>38214</v>
          </cell>
          <cell r="B4268">
            <v>1.2372000000000001</v>
          </cell>
        </row>
        <row r="4269">
          <cell r="A4269">
            <v>38213</v>
          </cell>
          <cell r="B4269">
            <v>1.2371000000000001</v>
          </cell>
        </row>
        <row r="4270">
          <cell r="A4270">
            <v>38212</v>
          </cell>
          <cell r="B4270">
            <v>1.2261</v>
          </cell>
        </row>
        <row r="4271">
          <cell r="A4271">
            <v>38211</v>
          </cell>
          <cell r="B4271">
            <v>1.2214</v>
          </cell>
        </row>
        <row r="4272">
          <cell r="A4272">
            <v>38210</v>
          </cell>
          <cell r="B4272">
            <v>1.2237</v>
          </cell>
        </row>
        <row r="4273">
          <cell r="A4273">
            <v>38209</v>
          </cell>
          <cell r="B4273">
            <v>1.2266999999999999</v>
          </cell>
        </row>
        <row r="4274">
          <cell r="A4274">
            <v>38208</v>
          </cell>
          <cell r="B4274">
            <v>1.2282</v>
          </cell>
        </row>
        <row r="4275">
          <cell r="A4275">
            <v>38207</v>
          </cell>
          <cell r="B4275">
            <v>1.2312000000000001</v>
          </cell>
        </row>
        <row r="4276">
          <cell r="A4276">
            <v>38206</v>
          </cell>
          <cell r="B4276">
            <v>1.2312000000000001</v>
          </cell>
        </row>
        <row r="4277">
          <cell r="A4277">
            <v>38205</v>
          </cell>
          <cell r="B4277">
            <v>1.2058</v>
          </cell>
        </row>
        <row r="4278">
          <cell r="A4278">
            <v>38204</v>
          </cell>
          <cell r="B4278">
            <v>1.2041999999999999</v>
          </cell>
        </row>
        <row r="4279">
          <cell r="A4279">
            <v>38203</v>
          </cell>
          <cell r="B4279">
            <v>1.2051000000000001</v>
          </cell>
        </row>
        <row r="4280">
          <cell r="A4280">
            <v>38202</v>
          </cell>
          <cell r="B4280">
            <v>1.2029000000000001</v>
          </cell>
        </row>
        <row r="4281">
          <cell r="A4281">
            <v>38201</v>
          </cell>
          <cell r="B4281">
            <v>1.2064999999999999</v>
          </cell>
        </row>
        <row r="4282">
          <cell r="A4282">
            <v>38200</v>
          </cell>
          <cell r="B4282">
            <v>1.2027000000000001</v>
          </cell>
        </row>
        <row r="4283">
          <cell r="A4283">
            <v>38199</v>
          </cell>
          <cell r="B4283">
            <v>1.2020999999999999</v>
          </cell>
        </row>
        <row r="4284">
          <cell r="A4284">
            <v>38198</v>
          </cell>
          <cell r="B4284">
            <v>1.2029000000000001</v>
          </cell>
        </row>
        <row r="4285">
          <cell r="A4285">
            <v>38197</v>
          </cell>
          <cell r="B4285">
            <v>1.2042999999999999</v>
          </cell>
        </row>
        <row r="4286">
          <cell r="A4286">
            <v>38196</v>
          </cell>
          <cell r="B4286">
            <v>1.2045999999999999</v>
          </cell>
        </row>
        <row r="4287">
          <cell r="A4287">
            <v>38195</v>
          </cell>
          <cell r="B4287">
            <v>1.2150000000000001</v>
          </cell>
        </row>
        <row r="4288">
          <cell r="A4288">
            <v>38194</v>
          </cell>
          <cell r="B4288">
            <v>1.2102999999999999</v>
          </cell>
        </row>
        <row r="4289">
          <cell r="A4289">
            <v>38193</v>
          </cell>
          <cell r="B4289">
            <v>1.2092000000000001</v>
          </cell>
        </row>
        <row r="4290">
          <cell r="A4290">
            <v>38192</v>
          </cell>
          <cell r="B4290">
            <v>1.2101</v>
          </cell>
        </row>
        <row r="4291">
          <cell r="A4291">
            <v>38191</v>
          </cell>
          <cell r="B4291">
            <v>1.2249000000000001</v>
          </cell>
        </row>
        <row r="4292">
          <cell r="A4292">
            <v>38190</v>
          </cell>
          <cell r="B4292">
            <v>1.2255</v>
          </cell>
        </row>
        <row r="4293">
          <cell r="A4293">
            <v>38189</v>
          </cell>
          <cell r="B4293">
            <v>1.2325999999999999</v>
          </cell>
        </row>
        <row r="4294">
          <cell r="A4294">
            <v>38188</v>
          </cell>
          <cell r="B4294">
            <v>1.2437</v>
          </cell>
        </row>
        <row r="4295">
          <cell r="A4295">
            <v>38187</v>
          </cell>
          <cell r="B4295">
            <v>1.2438</v>
          </cell>
        </row>
        <row r="4296">
          <cell r="A4296">
            <v>38186</v>
          </cell>
          <cell r="B4296">
            <v>1.2450000000000001</v>
          </cell>
        </row>
        <row r="4297">
          <cell r="A4297">
            <v>38185</v>
          </cell>
          <cell r="B4297">
            <v>1.2445999999999999</v>
          </cell>
        </row>
        <row r="4298">
          <cell r="A4298">
            <v>38184</v>
          </cell>
          <cell r="B4298">
            <v>1.2343999999999999</v>
          </cell>
        </row>
        <row r="4299">
          <cell r="A4299">
            <v>38183</v>
          </cell>
          <cell r="B4299">
            <v>1.2385999999999999</v>
          </cell>
        </row>
        <row r="4300">
          <cell r="A4300">
            <v>38182</v>
          </cell>
          <cell r="B4300">
            <v>1.2323</v>
          </cell>
        </row>
        <row r="4301">
          <cell r="A4301">
            <v>38181</v>
          </cell>
          <cell r="B4301">
            <v>1.2408999999999999</v>
          </cell>
        </row>
        <row r="4302">
          <cell r="A4302">
            <v>38180</v>
          </cell>
          <cell r="B4302">
            <v>1.2406999999999999</v>
          </cell>
        </row>
        <row r="4303">
          <cell r="A4303">
            <v>38179</v>
          </cell>
          <cell r="B4303">
            <v>1.2412000000000001</v>
          </cell>
        </row>
        <row r="4304">
          <cell r="A4304">
            <v>38178</v>
          </cell>
          <cell r="B4304">
            <v>1.2410000000000001</v>
          </cell>
        </row>
        <row r="4305">
          <cell r="A4305">
            <v>38177</v>
          </cell>
          <cell r="B4305">
            <v>1.2391000000000001</v>
          </cell>
        </row>
        <row r="4306">
          <cell r="A4306">
            <v>38176</v>
          </cell>
          <cell r="B4306">
            <v>1.2361</v>
          </cell>
        </row>
        <row r="4307">
          <cell r="A4307">
            <v>38175</v>
          </cell>
          <cell r="B4307">
            <v>1.2287999999999999</v>
          </cell>
        </row>
        <row r="4308">
          <cell r="A4308">
            <v>38174</v>
          </cell>
          <cell r="B4308">
            <v>1.2281</v>
          </cell>
        </row>
        <row r="4309">
          <cell r="A4309">
            <v>38173</v>
          </cell>
          <cell r="B4309">
            <v>1.2318</v>
          </cell>
        </row>
        <row r="4310">
          <cell r="A4310">
            <v>38172</v>
          </cell>
          <cell r="B4310">
            <v>1.2305999999999999</v>
          </cell>
        </row>
        <row r="4311">
          <cell r="A4311">
            <v>38171</v>
          </cell>
          <cell r="B4311">
            <v>1.2305999999999999</v>
          </cell>
        </row>
        <row r="4312">
          <cell r="A4312">
            <v>38170</v>
          </cell>
          <cell r="B4312">
            <v>1.2164999999999999</v>
          </cell>
        </row>
        <row r="4313">
          <cell r="A4313">
            <v>38169</v>
          </cell>
          <cell r="B4313">
            <v>1.2193000000000001</v>
          </cell>
        </row>
        <row r="4314">
          <cell r="A4314">
            <v>38168</v>
          </cell>
          <cell r="B4314">
            <v>1.2081999999999999</v>
          </cell>
        </row>
        <row r="4315">
          <cell r="A4315">
            <v>38167</v>
          </cell>
          <cell r="B4315">
            <v>1.2184999999999999</v>
          </cell>
        </row>
        <row r="4316">
          <cell r="A4316">
            <v>38166</v>
          </cell>
          <cell r="B4316">
            <v>1.2173</v>
          </cell>
        </row>
        <row r="4317">
          <cell r="A4317">
            <v>38165</v>
          </cell>
          <cell r="B4317">
            <v>1.2156</v>
          </cell>
        </row>
        <row r="4318">
          <cell r="A4318">
            <v>38164</v>
          </cell>
          <cell r="B4318">
            <v>1.2156</v>
          </cell>
        </row>
        <row r="4319">
          <cell r="A4319">
            <v>38163</v>
          </cell>
          <cell r="B4319">
            <v>1.2164999999999999</v>
          </cell>
        </row>
        <row r="4320">
          <cell r="A4320">
            <v>38162</v>
          </cell>
          <cell r="B4320">
            <v>1.2087000000000001</v>
          </cell>
        </row>
        <row r="4321">
          <cell r="A4321">
            <v>38161</v>
          </cell>
          <cell r="B4321">
            <v>1.2099</v>
          </cell>
        </row>
        <row r="4322">
          <cell r="A4322">
            <v>38160</v>
          </cell>
          <cell r="B4322">
            <v>1.2112000000000001</v>
          </cell>
        </row>
        <row r="4323">
          <cell r="A4323">
            <v>38159</v>
          </cell>
          <cell r="B4323">
            <v>1.2136</v>
          </cell>
        </row>
        <row r="4324">
          <cell r="A4324">
            <v>38158</v>
          </cell>
          <cell r="B4324">
            <v>1.2139</v>
          </cell>
        </row>
        <row r="4325">
          <cell r="A4325">
            <v>38157</v>
          </cell>
          <cell r="B4325">
            <v>1.2138</v>
          </cell>
        </row>
        <row r="4326">
          <cell r="A4326">
            <v>38156</v>
          </cell>
          <cell r="B4326">
            <v>1.2054</v>
          </cell>
        </row>
        <row r="4327">
          <cell r="A4327">
            <v>38155</v>
          </cell>
          <cell r="B4327">
            <v>1.2005999999999999</v>
          </cell>
        </row>
        <row r="4328">
          <cell r="A4328">
            <v>38154</v>
          </cell>
          <cell r="B4328">
            <v>1.2161999999999999</v>
          </cell>
        </row>
        <row r="4329">
          <cell r="A4329">
            <v>38153</v>
          </cell>
          <cell r="B4329">
            <v>1.2067000000000001</v>
          </cell>
        </row>
        <row r="4330">
          <cell r="A4330">
            <v>38152</v>
          </cell>
          <cell r="B4330">
            <v>1.2027000000000001</v>
          </cell>
        </row>
        <row r="4331">
          <cell r="A4331">
            <v>38151</v>
          </cell>
          <cell r="B4331">
            <v>1.2027000000000001</v>
          </cell>
        </row>
        <row r="4332">
          <cell r="A4332">
            <v>38150</v>
          </cell>
          <cell r="B4332">
            <v>1.2017</v>
          </cell>
        </row>
        <row r="4333">
          <cell r="A4333">
            <v>38149</v>
          </cell>
          <cell r="B4333">
            <v>1.2111000000000001</v>
          </cell>
        </row>
        <row r="4334">
          <cell r="A4334">
            <v>38148</v>
          </cell>
          <cell r="B4334">
            <v>1.2044999999999999</v>
          </cell>
        </row>
        <row r="4335">
          <cell r="A4335">
            <v>38147</v>
          </cell>
          <cell r="B4335">
            <v>1.2262999999999999</v>
          </cell>
        </row>
        <row r="4336">
          <cell r="A4336">
            <v>38146</v>
          </cell>
          <cell r="B4336">
            <v>1.2314000000000001</v>
          </cell>
        </row>
        <row r="4337">
          <cell r="A4337">
            <v>38145</v>
          </cell>
          <cell r="B4337">
            <v>1.2282</v>
          </cell>
        </row>
        <row r="4338">
          <cell r="A4338">
            <v>38144</v>
          </cell>
          <cell r="B4338">
            <v>1.2269000000000001</v>
          </cell>
        </row>
        <row r="4339">
          <cell r="A4339">
            <v>38143</v>
          </cell>
          <cell r="B4339">
            <v>1.2287999999999999</v>
          </cell>
        </row>
        <row r="4340">
          <cell r="A4340">
            <v>38142</v>
          </cell>
          <cell r="B4340">
            <v>1.2221</v>
          </cell>
        </row>
        <row r="4341">
          <cell r="A4341">
            <v>38141</v>
          </cell>
          <cell r="B4341">
            <v>1.2213000000000001</v>
          </cell>
        </row>
        <row r="4342">
          <cell r="A4342">
            <v>38140</v>
          </cell>
          <cell r="B4342">
            <v>1.2242</v>
          </cell>
        </row>
        <row r="4343">
          <cell r="A4343">
            <v>38139</v>
          </cell>
          <cell r="B4343">
            <v>1.2184999999999999</v>
          </cell>
        </row>
        <row r="4344">
          <cell r="A4344">
            <v>38138</v>
          </cell>
          <cell r="B4344">
            <v>1.224</v>
          </cell>
        </row>
        <row r="4345">
          <cell r="A4345">
            <v>38137</v>
          </cell>
          <cell r="B4345">
            <v>1.2218</v>
          </cell>
        </row>
        <row r="4346">
          <cell r="A4346">
            <v>38136</v>
          </cell>
          <cell r="B4346">
            <v>1.2212000000000001</v>
          </cell>
        </row>
        <row r="4347">
          <cell r="A4347">
            <v>38135</v>
          </cell>
          <cell r="B4347">
            <v>1.2264999999999999</v>
          </cell>
        </row>
        <row r="4348">
          <cell r="A4348">
            <v>38134</v>
          </cell>
          <cell r="B4348">
            <v>1.2103999999999999</v>
          </cell>
        </row>
        <row r="4349">
          <cell r="A4349">
            <v>38133</v>
          </cell>
          <cell r="B4349">
            <v>1.2094</v>
          </cell>
        </row>
        <row r="4350">
          <cell r="A4350">
            <v>38132</v>
          </cell>
          <cell r="B4350">
            <v>1.2012</v>
          </cell>
        </row>
        <row r="4351">
          <cell r="A4351">
            <v>38131</v>
          </cell>
          <cell r="B4351">
            <v>1.1976</v>
          </cell>
        </row>
        <row r="4352">
          <cell r="A4352">
            <v>38130</v>
          </cell>
          <cell r="B4352">
            <v>1.1996</v>
          </cell>
        </row>
        <row r="4353">
          <cell r="A4353">
            <v>38129</v>
          </cell>
          <cell r="B4353">
            <v>1.1993</v>
          </cell>
        </row>
        <row r="4354">
          <cell r="A4354">
            <v>38128</v>
          </cell>
          <cell r="B4354">
            <v>1.1933</v>
          </cell>
        </row>
        <row r="4355">
          <cell r="A4355">
            <v>38127</v>
          </cell>
          <cell r="B4355">
            <v>1.2010000000000001</v>
          </cell>
        </row>
        <row r="4356">
          <cell r="A4356">
            <v>38126</v>
          </cell>
          <cell r="B4356">
            <v>1.1946000000000001</v>
          </cell>
        </row>
        <row r="4357">
          <cell r="A4357">
            <v>38125</v>
          </cell>
          <cell r="B4357">
            <v>1.202</v>
          </cell>
        </row>
        <row r="4358">
          <cell r="A4358">
            <v>38124</v>
          </cell>
          <cell r="B4358">
            <v>1.1887000000000001</v>
          </cell>
        </row>
        <row r="4359">
          <cell r="A4359">
            <v>38123</v>
          </cell>
          <cell r="B4359">
            <v>1.1879999999999999</v>
          </cell>
        </row>
        <row r="4360">
          <cell r="A4360">
            <v>38122</v>
          </cell>
          <cell r="B4360">
            <v>1.1879</v>
          </cell>
        </row>
        <row r="4361">
          <cell r="A4361">
            <v>38121</v>
          </cell>
          <cell r="B4361">
            <v>1.1817</v>
          </cell>
        </row>
        <row r="4362">
          <cell r="A4362">
            <v>38120</v>
          </cell>
          <cell r="B4362">
            <v>1.1899</v>
          </cell>
        </row>
        <row r="4363">
          <cell r="A4363">
            <v>38119</v>
          </cell>
          <cell r="B4363">
            <v>1.1863999999999999</v>
          </cell>
        </row>
        <row r="4364">
          <cell r="A4364">
            <v>38118</v>
          </cell>
          <cell r="B4364">
            <v>1.1853</v>
          </cell>
        </row>
        <row r="4365">
          <cell r="A4365">
            <v>38117</v>
          </cell>
          <cell r="B4365">
            <v>1.1869000000000001</v>
          </cell>
        </row>
        <row r="4366">
          <cell r="A4366">
            <v>38116</v>
          </cell>
          <cell r="B4366">
            <v>1.1884999999999999</v>
          </cell>
        </row>
        <row r="4367">
          <cell r="A4367">
            <v>38115</v>
          </cell>
          <cell r="B4367">
            <v>1.1884999999999999</v>
          </cell>
        </row>
        <row r="4368">
          <cell r="A4368">
            <v>38114</v>
          </cell>
          <cell r="B4368">
            <v>1.2073</v>
          </cell>
        </row>
        <row r="4369">
          <cell r="A4369">
            <v>38113</v>
          </cell>
          <cell r="B4369">
            <v>1.2164999999999999</v>
          </cell>
        </row>
        <row r="4370">
          <cell r="A4370">
            <v>38112</v>
          </cell>
          <cell r="B4370">
            <v>1.2089000000000001</v>
          </cell>
        </row>
        <row r="4371">
          <cell r="A4371">
            <v>38111</v>
          </cell>
          <cell r="B4371">
            <v>1.1937</v>
          </cell>
        </row>
        <row r="4372">
          <cell r="A4372">
            <v>38110</v>
          </cell>
          <cell r="B4372">
            <v>1.2005999999999999</v>
          </cell>
        </row>
        <row r="4373">
          <cell r="A4373">
            <v>38109</v>
          </cell>
          <cell r="B4373">
            <v>1.198</v>
          </cell>
        </row>
        <row r="4374">
          <cell r="A4374">
            <v>38108</v>
          </cell>
          <cell r="B4374">
            <v>1.198</v>
          </cell>
        </row>
        <row r="4375">
          <cell r="A4375">
            <v>38107</v>
          </cell>
          <cell r="B4375">
            <v>1.1979</v>
          </cell>
        </row>
        <row r="4376">
          <cell r="A4376">
            <v>38106</v>
          </cell>
          <cell r="B4376">
            <v>1.1834</v>
          </cell>
        </row>
        <row r="4377">
          <cell r="A4377">
            <v>38105</v>
          </cell>
          <cell r="B4377">
            <v>1.1937</v>
          </cell>
        </row>
        <row r="4378">
          <cell r="A4378">
            <v>38104</v>
          </cell>
          <cell r="B4378">
            <v>1.1871</v>
          </cell>
        </row>
        <row r="4379">
          <cell r="A4379">
            <v>38103</v>
          </cell>
          <cell r="B4379">
            <v>1.1820999999999999</v>
          </cell>
        </row>
        <row r="4380">
          <cell r="A4380">
            <v>38102</v>
          </cell>
          <cell r="B4380">
            <v>1.1840999999999999</v>
          </cell>
        </row>
        <row r="4381">
          <cell r="A4381">
            <v>38101</v>
          </cell>
          <cell r="B4381">
            <v>1.1834</v>
          </cell>
        </row>
        <row r="4382">
          <cell r="A4382">
            <v>38100</v>
          </cell>
          <cell r="B4382">
            <v>1.1906000000000001</v>
          </cell>
        </row>
        <row r="4383">
          <cell r="A4383">
            <v>38099</v>
          </cell>
          <cell r="B4383">
            <v>1.1830000000000001</v>
          </cell>
        </row>
        <row r="4384">
          <cell r="A4384">
            <v>38098</v>
          </cell>
          <cell r="B4384">
            <v>1.1861999999999999</v>
          </cell>
        </row>
        <row r="4385">
          <cell r="A4385">
            <v>38097</v>
          </cell>
          <cell r="B4385">
            <v>1.2017</v>
          </cell>
        </row>
        <row r="4386">
          <cell r="A4386">
            <v>38096</v>
          </cell>
          <cell r="B4386">
            <v>1.2013</v>
          </cell>
        </row>
        <row r="4387">
          <cell r="A4387">
            <v>38095</v>
          </cell>
          <cell r="B4387">
            <v>1.2</v>
          </cell>
        </row>
        <row r="4388">
          <cell r="A4388">
            <v>38094</v>
          </cell>
          <cell r="B4388">
            <v>1.1987000000000001</v>
          </cell>
        </row>
        <row r="4389">
          <cell r="A4389">
            <v>38093</v>
          </cell>
          <cell r="B4389">
            <v>1.1974</v>
          </cell>
        </row>
        <row r="4390">
          <cell r="A4390">
            <v>38092</v>
          </cell>
          <cell r="B4390">
            <v>1.1964999999999999</v>
          </cell>
        </row>
        <row r="4391">
          <cell r="A4391">
            <v>38091</v>
          </cell>
          <cell r="B4391">
            <v>1.1943999999999999</v>
          </cell>
        </row>
        <row r="4392">
          <cell r="A4392">
            <v>38090</v>
          </cell>
          <cell r="B4392">
            <v>1.2070000000000001</v>
          </cell>
        </row>
        <row r="4393">
          <cell r="A4393">
            <v>38089</v>
          </cell>
          <cell r="B4393">
            <v>1.2090000000000001</v>
          </cell>
        </row>
        <row r="4394">
          <cell r="A4394">
            <v>38088</v>
          </cell>
          <cell r="B4394">
            <v>1.2083999999999999</v>
          </cell>
        </row>
        <row r="4395">
          <cell r="A4395">
            <v>38087</v>
          </cell>
          <cell r="B4395">
            <v>1.2094</v>
          </cell>
        </row>
        <row r="4396">
          <cell r="A4396">
            <v>38086</v>
          </cell>
          <cell r="B4396">
            <v>1.2078</v>
          </cell>
        </row>
        <row r="4397">
          <cell r="A4397">
            <v>38085</v>
          </cell>
          <cell r="B4397">
            <v>1.2169000000000001</v>
          </cell>
        </row>
        <row r="4398">
          <cell r="A4398">
            <v>38084</v>
          </cell>
          <cell r="B4398">
            <v>1.2089000000000001</v>
          </cell>
        </row>
        <row r="4399">
          <cell r="A4399">
            <v>38083</v>
          </cell>
          <cell r="B4399">
            <v>1.2016</v>
          </cell>
        </row>
        <row r="4400">
          <cell r="A4400">
            <v>38082</v>
          </cell>
          <cell r="B4400">
            <v>1.2117</v>
          </cell>
        </row>
        <row r="4401">
          <cell r="A4401">
            <v>38081</v>
          </cell>
          <cell r="B4401">
            <v>1.2121999999999999</v>
          </cell>
        </row>
        <row r="4402">
          <cell r="A4402">
            <v>38080</v>
          </cell>
          <cell r="B4402">
            <v>1.2133</v>
          </cell>
        </row>
        <row r="4403">
          <cell r="A4403">
            <v>38079</v>
          </cell>
          <cell r="B4403">
            <v>1.2352000000000001</v>
          </cell>
        </row>
        <row r="4404">
          <cell r="A4404">
            <v>38078</v>
          </cell>
          <cell r="B4404">
            <v>1.23</v>
          </cell>
        </row>
        <row r="4405">
          <cell r="A4405">
            <v>38077</v>
          </cell>
          <cell r="B4405">
            <v>1.2173</v>
          </cell>
        </row>
        <row r="4406">
          <cell r="A4406">
            <v>38076</v>
          </cell>
          <cell r="B4406">
            <v>1.2141999999999999</v>
          </cell>
        </row>
        <row r="4407">
          <cell r="A4407">
            <v>38075</v>
          </cell>
          <cell r="B4407">
            <v>1.2119</v>
          </cell>
        </row>
        <row r="4408">
          <cell r="A4408">
            <v>38074</v>
          </cell>
          <cell r="B4408">
            <v>1.2121</v>
          </cell>
        </row>
        <row r="4409">
          <cell r="A4409">
            <v>38073</v>
          </cell>
          <cell r="B4409">
            <v>1.2122999999999999</v>
          </cell>
        </row>
        <row r="4410">
          <cell r="A4410">
            <v>38072</v>
          </cell>
          <cell r="B4410">
            <v>1.2136</v>
          </cell>
        </row>
        <row r="4411">
          <cell r="A4411">
            <v>38071</v>
          </cell>
          <cell r="B4411">
            <v>1.2126999999999999</v>
          </cell>
        </row>
        <row r="4412">
          <cell r="A4412">
            <v>38070</v>
          </cell>
          <cell r="B4412">
            <v>1.2325999999999999</v>
          </cell>
        </row>
        <row r="4413">
          <cell r="A4413">
            <v>38069</v>
          </cell>
          <cell r="B4413">
            <v>1.2331000000000001</v>
          </cell>
        </row>
        <row r="4414">
          <cell r="A4414">
            <v>38068</v>
          </cell>
          <cell r="B4414">
            <v>1.2282</v>
          </cell>
        </row>
        <row r="4415">
          <cell r="A4415">
            <v>38067</v>
          </cell>
          <cell r="B4415">
            <v>1.2281</v>
          </cell>
        </row>
        <row r="4416">
          <cell r="A4416">
            <v>38066</v>
          </cell>
          <cell r="B4416">
            <v>1.2274</v>
          </cell>
        </row>
        <row r="4417">
          <cell r="A4417">
            <v>38065</v>
          </cell>
          <cell r="B4417">
            <v>1.2387999999999999</v>
          </cell>
        </row>
        <row r="4418">
          <cell r="A4418">
            <v>38064</v>
          </cell>
          <cell r="B4418">
            <v>1.2235</v>
          </cell>
        </row>
        <row r="4419">
          <cell r="A4419">
            <v>38063</v>
          </cell>
          <cell r="B4419">
            <v>1.2262</v>
          </cell>
        </row>
        <row r="4420">
          <cell r="A4420">
            <v>38062</v>
          </cell>
          <cell r="B4420">
            <v>1.2270000000000001</v>
          </cell>
        </row>
        <row r="4421">
          <cell r="A4421">
            <v>38061</v>
          </cell>
          <cell r="B4421">
            <v>1.2234</v>
          </cell>
        </row>
        <row r="4422">
          <cell r="A4422">
            <v>38060</v>
          </cell>
          <cell r="B4422">
            <v>1.2222</v>
          </cell>
        </row>
        <row r="4423">
          <cell r="A4423">
            <v>38059</v>
          </cell>
          <cell r="B4423">
            <v>1.222</v>
          </cell>
        </row>
        <row r="4424">
          <cell r="A4424">
            <v>38058</v>
          </cell>
          <cell r="B4424">
            <v>1.2337</v>
          </cell>
        </row>
        <row r="4425">
          <cell r="A4425">
            <v>38057</v>
          </cell>
          <cell r="B4425">
            <v>1.2242</v>
          </cell>
        </row>
        <row r="4426">
          <cell r="A4426">
            <v>38056</v>
          </cell>
          <cell r="B4426">
            <v>1.2311000000000001</v>
          </cell>
        </row>
        <row r="4427">
          <cell r="A4427">
            <v>38055</v>
          </cell>
          <cell r="B4427">
            <v>1.2404999999999999</v>
          </cell>
        </row>
        <row r="4428">
          <cell r="A4428">
            <v>38054</v>
          </cell>
          <cell r="B4428">
            <v>1.2383</v>
          </cell>
        </row>
        <row r="4429">
          <cell r="A4429">
            <v>38053</v>
          </cell>
          <cell r="B4429">
            <v>1.2361</v>
          </cell>
        </row>
        <row r="4430">
          <cell r="A4430">
            <v>38052</v>
          </cell>
          <cell r="B4430">
            <v>1.2373000000000001</v>
          </cell>
        </row>
        <row r="4431">
          <cell r="A4431">
            <v>38051</v>
          </cell>
          <cell r="B4431">
            <v>1.2189000000000001</v>
          </cell>
        </row>
        <row r="4432">
          <cell r="A4432">
            <v>38050</v>
          </cell>
          <cell r="B4432">
            <v>1.2197</v>
          </cell>
        </row>
        <row r="4433">
          <cell r="A4433">
            <v>38049</v>
          </cell>
          <cell r="B4433">
            <v>1.2214</v>
          </cell>
        </row>
        <row r="4434">
          <cell r="A4434">
            <v>38048</v>
          </cell>
          <cell r="B4434">
            <v>1.2442</v>
          </cell>
        </row>
        <row r="4435">
          <cell r="A4435">
            <v>38047</v>
          </cell>
          <cell r="B4435">
            <v>1.2488999999999999</v>
          </cell>
        </row>
        <row r="4436">
          <cell r="A4436">
            <v>38046</v>
          </cell>
          <cell r="B4436">
            <v>1.2490000000000001</v>
          </cell>
        </row>
        <row r="4437">
          <cell r="A4437">
            <v>38045</v>
          </cell>
          <cell r="B4437">
            <v>1.2493000000000001</v>
          </cell>
        </row>
        <row r="4438">
          <cell r="A4438">
            <v>38044</v>
          </cell>
          <cell r="B4438">
            <v>1.2432000000000001</v>
          </cell>
        </row>
        <row r="4439">
          <cell r="A4439">
            <v>38043</v>
          </cell>
          <cell r="B4439">
            <v>1.2493000000000001</v>
          </cell>
        </row>
        <row r="4440">
          <cell r="A4440">
            <v>38042</v>
          </cell>
          <cell r="B4440">
            <v>1.2683</v>
          </cell>
        </row>
        <row r="4441">
          <cell r="A4441">
            <v>38041</v>
          </cell>
          <cell r="B4441">
            <v>1.2553000000000001</v>
          </cell>
        </row>
        <row r="4442">
          <cell r="A4442">
            <v>38040</v>
          </cell>
          <cell r="B4442">
            <v>1.2506999999999999</v>
          </cell>
        </row>
        <row r="4443">
          <cell r="A4443">
            <v>38039</v>
          </cell>
          <cell r="B4443">
            <v>1.2538</v>
          </cell>
        </row>
        <row r="4444">
          <cell r="A4444">
            <v>38038</v>
          </cell>
          <cell r="B4444">
            <v>1.2522</v>
          </cell>
        </row>
        <row r="4445">
          <cell r="A4445">
            <v>38037</v>
          </cell>
          <cell r="B4445">
            <v>1.2706</v>
          </cell>
        </row>
        <row r="4446">
          <cell r="A4446">
            <v>38036</v>
          </cell>
          <cell r="B4446">
            <v>1.2661</v>
          </cell>
        </row>
        <row r="4447">
          <cell r="A4447">
            <v>38035</v>
          </cell>
          <cell r="B4447">
            <v>1.2835000000000001</v>
          </cell>
        </row>
        <row r="4448">
          <cell r="A4448">
            <v>38034</v>
          </cell>
          <cell r="B4448">
            <v>1.2768999999999999</v>
          </cell>
        </row>
        <row r="4449">
          <cell r="A4449">
            <v>38033</v>
          </cell>
          <cell r="B4449">
            <v>1.2747999999999999</v>
          </cell>
        </row>
        <row r="4450">
          <cell r="A4450">
            <v>38032</v>
          </cell>
          <cell r="B4450">
            <v>1.2722</v>
          </cell>
        </row>
        <row r="4451">
          <cell r="A4451">
            <v>38031</v>
          </cell>
          <cell r="B4451">
            <v>1.2741</v>
          </cell>
        </row>
        <row r="4452">
          <cell r="A4452">
            <v>38030</v>
          </cell>
          <cell r="B4452">
            <v>1.2803</v>
          </cell>
        </row>
        <row r="4453">
          <cell r="A4453">
            <v>38029</v>
          </cell>
          <cell r="B4453">
            <v>1.2823</v>
          </cell>
        </row>
        <row r="4454">
          <cell r="A4454">
            <v>38028</v>
          </cell>
          <cell r="B4454">
            <v>1.2697000000000001</v>
          </cell>
        </row>
        <row r="4455">
          <cell r="A4455">
            <v>38027</v>
          </cell>
          <cell r="B4455">
            <v>1.2682</v>
          </cell>
        </row>
        <row r="4456">
          <cell r="A4456">
            <v>38026</v>
          </cell>
          <cell r="B4456">
            <v>1.2625</v>
          </cell>
        </row>
        <row r="4457">
          <cell r="A4457">
            <v>38025</v>
          </cell>
          <cell r="B4457">
            <v>1.2697000000000001</v>
          </cell>
        </row>
        <row r="4458">
          <cell r="A4458">
            <v>38024</v>
          </cell>
          <cell r="B4458">
            <v>1.2701</v>
          </cell>
        </row>
        <row r="4459">
          <cell r="A4459">
            <v>38023</v>
          </cell>
          <cell r="B4459">
            <v>1.2539</v>
          </cell>
        </row>
        <row r="4460">
          <cell r="A4460">
            <v>38022</v>
          </cell>
          <cell r="B4460">
            <v>1.2527999999999999</v>
          </cell>
        </row>
        <row r="4461">
          <cell r="A4461">
            <v>38021</v>
          </cell>
          <cell r="B4461">
            <v>1.2529999999999999</v>
          </cell>
        </row>
        <row r="4462">
          <cell r="A4462">
            <v>38020</v>
          </cell>
          <cell r="B4462">
            <v>1.2426999999999999</v>
          </cell>
        </row>
        <row r="4463">
          <cell r="A4463">
            <v>38019</v>
          </cell>
          <cell r="B4463">
            <v>1.246</v>
          </cell>
        </row>
        <row r="4464">
          <cell r="A4464">
            <v>38018</v>
          </cell>
          <cell r="B4464">
            <v>1.246</v>
          </cell>
        </row>
        <row r="4465">
          <cell r="A4465">
            <v>38017</v>
          </cell>
          <cell r="B4465">
            <v>1.246</v>
          </cell>
        </row>
        <row r="4466">
          <cell r="A4466">
            <v>38016</v>
          </cell>
          <cell r="B4466">
            <v>1.2411000000000001</v>
          </cell>
        </row>
        <row r="4467">
          <cell r="A4467">
            <v>38015</v>
          </cell>
          <cell r="B4467">
            <v>1.2487999999999999</v>
          </cell>
        </row>
        <row r="4468">
          <cell r="A4468">
            <v>38014</v>
          </cell>
          <cell r="B4468">
            <v>1.2638</v>
          </cell>
        </row>
        <row r="4469">
          <cell r="A4469">
            <v>38013</v>
          </cell>
          <cell r="B4469">
            <v>1.2470000000000001</v>
          </cell>
        </row>
        <row r="4470">
          <cell r="A4470">
            <v>38012</v>
          </cell>
          <cell r="B4470">
            <v>1.258</v>
          </cell>
        </row>
        <row r="4471">
          <cell r="A4471">
            <v>38011</v>
          </cell>
          <cell r="B4471">
            <v>1.2587999999999999</v>
          </cell>
        </row>
        <row r="4472">
          <cell r="A4472">
            <v>38010</v>
          </cell>
          <cell r="B4472">
            <v>1.2586999999999999</v>
          </cell>
        </row>
        <row r="4473">
          <cell r="A4473">
            <v>38009</v>
          </cell>
          <cell r="B4473">
            <v>1.2708999999999999</v>
          </cell>
        </row>
        <row r="4474">
          <cell r="A4474">
            <v>38008</v>
          </cell>
          <cell r="B4474">
            <v>1.2629999999999999</v>
          </cell>
        </row>
        <row r="4475">
          <cell r="A4475">
            <v>38007</v>
          </cell>
          <cell r="B4475">
            <v>1.2576000000000001</v>
          </cell>
        </row>
        <row r="4476">
          <cell r="A4476">
            <v>38006</v>
          </cell>
          <cell r="B4476">
            <v>1.2351000000000001</v>
          </cell>
        </row>
        <row r="4477">
          <cell r="A4477">
            <v>38005</v>
          </cell>
          <cell r="B4477">
            <v>1.2169000000000001</v>
          </cell>
        </row>
        <row r="4478">
          <cell r="A4478">
            <v>38004</v>
          </cell>
          <cell r="B4478">
            <v>1.2393000000000001</v>
          </cell>
        </row>
        <row r="4479">
          <cell r="A4479">
            <v>38003</v>
          </cell>
          <cell r="B4479">
            <v>1.2565</v>
          </cell>
        </row>
        <row r="4480">
          <cell r="A4480">
            <v>38002</v>
          </cell>
          <cell r="B4480">
            <v>1.2565</v>
          </cell>
        </row>
        <row r="4481">
          <cell r="A4481">
            <v>38001</v>
          </cell>
          <cell r="B4481">
            <v>1.2649999999999999</v>
          </cell>
        </row>
        <row r="4482">
          <cell r="A4482">
            <v>38000</v>
          </cell>
          <cell r="B4482">
            <v>1.2764</v>
          </cell>
        </row>
        <row r="4483">
          <cell r="A4483">
            <v>37999</v>
          </cell>
          <cell r="B4483">
            <v>1.2743</v>
          </cell>
        </row>
        <row r="4484">
          <cell r="A4484">
            <v>37998</v>
          </cell>
          <cell r="B4484">
            <v>1.2829999999999999</v>
          </cell>
        </row>
        <row r="4485">
          <cell r="A4485">
            <v>37997</v>
          </cell>
          <cell r="B4485">
            <v>1.2825</v>
          </cell>
        </row>
        <row r="4486">
          <cell r="A4486">
            <v>37996</v>
          </cell>
          <cell r="B4486">
            <v>1.2825</v>
          </cell>
        </row>
        <row r="4487">
          <cell r="A4487">
            <v>37995</v>
          </cell>
          <cell r="B4487">
            <v>1.2764</v>
          </cell>
        </row>
        <row r="4488">
          <cell r="A4488">
            <v>37994</v>
          </cell>
          <cell r="B4488">
            <v>1.2636000000000001</v>
          </cell>
        </row>
        <row r="4489">
          <cell r="A4489">
            <v>37993</v>
          </cell>
          <cell r="B4489">
            <v>1.2736000000000001</v>
          </cell>
        </row>
        <row r="4490">
          <cell r="A4490">
            <v>37992</v>
          </cell>
          <cell r="B4490">
            <v>1.2654000000000001</v>
          </cell>
        </row>
        <row r="4491">
          <cell r="A4491">
            <v>37991</v>
          </cell>
          <cell r="B4491">
            <v>1.2583</v>
          </cell>
        </row>
        <row r="4492">
          <cell r="A4492">
            <v>37990</v>
          </cell>
          <cell r="B4492">
            <v>1.258</v>
          </cell>
        </row>
        <row r="4493">
          <cell r="A4493">
            <v>37989</v>
          </cell>
          <cell r="B4493">
            <v>1.2589999999999999</v>
          </cell>
        </row>
        <row r="4494">
          <cell r="A4494">
            <v>37988</v>
          </cell>
          <cell r="B4494">
            <v>1.2542</v>
          </cell>
        </row>
        <row r="4495">
          <cell r="A4495">
            <v>37987</v>
          </cell>
          <cell r="B4495">
            <v>1.2576000000000001</v>
          </cell>
        </row>
        <row r="4496">
          <cell r="A4496">
            <v>37986</v>
          </cell>
          <cell r="B4496">
            <v>1.2552000000000001</v>
          </cell>
        </row>
        <row r="4497">
          <cell r="A4497">
            <v>37985</v>
          </cell>
          <cell r="B4497">
            <v>1.2484</v>
          </cell>
        </row>
        <row r="4498">
          <cell r="A4498">
            <v>37984</v>
          </cell>
          <cell r="B4498">
            <v>1.2436</v>
          </cell>
        </row>
        <row r="4499">
          <cell r="A4499">
            <v>37983</v>
          </cell>
          <cell r="B4499">
            <v>1.2423999999999999</v>
          </cell>
        </row>
        <row r="4500">
          <cell r="A4500">
            <v>37982</v>
          </cell>
          <cell r="B4500">
            <v>1.2428999999999999</v>
          </cell>
        </row>
        <row r="4501">
          <cell r="A4501">
            <v>37981</v>
          </cell>
          <cell r="B4501">
            <v>1.2448999999999999</v>
          </cell>
        </row>
        <row r="4502">
          <cell r="A4502">
            <v>37980</v>
          </cell>
          <cell r="B4502">
            <v>1.2448999999999999</v>
          </cell>
        </row>
        <row r="4503">
          <cell r="A4503">
            <v>37979</v>
          </cell>
          <cell r="B4503">
            <v>1.2390000000000001</v>
          </cell>
        </row>
        <row r="4504">
          <cell r="A4504">
            <v>37978</v>
          </cell>
          <cell r="B4504">
            <v>1.24</v>
          </cell>
        </row>
        <row r="4505">
          <cell r="A4505">
            <v>37977</v>
          </cell>
          <cell r="B4505">
            <v>1.2404999999999999</v>
          </cell>
        </row>
        <row r="4506">
          <cell r="A4506">
            <v>37976</v>
          </cell>
          <cell r="B4506">
            <v>1.2353000000000001</v>
          </cell>
        </row>
        <row r="4507">
          <cell r="A4507">
            <v>37975</v>
          </cell>
          <cell r="B4507">
            <v>1.2377</v>
          </cell>
        </row>
        <row r="4508">
          <cell r="A4508">
            <v>37974</v>
          </cell>
          <cell r="B4508">
            <v>1.2433000000000001</v>
          </cell>
        </row>
        <row r="4509">
          <cell r="A4509">
            <v>37973</v>
          </cell>
          <cell r="B4509">
            <v>1.2403</v>
          </cell>
        </row>
        <row r="4510">
          <cell r="A4510">
            <v>37972</v>
          </cell>
          <cell r="B4510">
            <v>1.232</v>
          </cell>
        </row>
        <row r="4511">
          <cell r="A4511">
            <v>37971</v>
          </cell>
          <cell r="B4511">
            <v>1.2306999999999999</v>
          </cell>
        </row>
        <row r="4512">
          <cell r="A4512">
            <v>37970</v>
          </cell>
          <cell r="B4512">
            <v>1.2267999999999999</v>
          </cell>
        </row>
        <row r="4513">
          <cell r="A4513">
            <v>37969</v>
          </cell>
          <cell r="B4513">
            <v>1.2267999999999999</v>
          </cell>
        </row>
        <row r="4514">
          <cell r="A4514">
            <v>37968</v>
          </cell>
          <cell r="B4514">
            <v>1.2293000000000001</v>
          </cell>
        </row>
        <row r="4515">
          <cell r="A4515">
            <v>37967</v>
          </cell>
          <cell r="B4515">
            <v>1.2205999999999999</v>
          </cell>
        </row>
        <row r="4516">
          <cell r="A4516">
            <v>37966</v>
          </cell>
          <cell r="B4516">
            <v>1.2213000000000001</v>
          </cell>
        </row>
        <row r="4517">
          <cell r="A4517">
            <v>37965</v>
          </cell>
          <cell r="B4517">
            <v>1.2251000000000001</v>
          </cell>
        </row>
        <row r="4518">
          <cell r="A4518">
            <v>37964</v>
          </cell>
          <cell r="B4518">
            <v>1.2228000000000001</v>
          </cell>
        </row>
        <row r="4519">
          <cell r="A4519">
            <v>37963</v>
          </cell>
          <cell r="B4519">
            <v>1.2162999999999999</v>
          </cell>
        </row>
        <row r="4520">
          <cell r="A4520">
            <v>37962</v>
          </cell>
          <cell r="B4520">
            <v>1.2149000000000001</v>
          </cell>
        </row>
        <row r="4521">
          <cell r="A4521">
            <v>37961</v>
          </cell>
          <cell r="B4521">
            <v>1.2165999999999999</v>
          </cell>
        </row>
        <row r="4522">
          <cell r="A4522">
            <v>37960</v>
          </cell>
          <cell r="B4522">
            <v>1.2071000000000001</v>
          </cell>
        </row>
        <row r="4523">
          <cell r="A4523">
            <v>37959</v>
          </cell>
          <cell r="B4523">
            <v>1.2112000000000001</v>
          </cell>
        </row>
        <row r="4524">
          <cell r="A4524">
            <v>37958</v>
          </cell>
          <cell r="B4524">
            <v>1.2074</v>
          </cell>
        </row>
        <row r="4525">
          <cell r="A4525">
            <v>37957</v>
          </cell>
          <cell r="B4525">
            <v>1.1973</v>
          </cell>
        </row>
        <row r="4526">
          <cell r="A4526">
            <v>37956</v>
          </cell>
          <cell r="B4526">
            <v>1.1978</v>
          </cell>
        </row>
        <row r="4527">
          <cell r="A4527">
            <v>37955</v>
          </cell>
          <cell r="B4527">
            <v>1.1986000000000001</v>
          </cell>
        </row>
        <row r="4528">
          <cell r="A4528">
            <v>37954</v>
          </cell>
          <cell r="B4528">
            <v>1.1990000000000001</v>
          </cell>
        </row>
        <row r="4529">
          <cell r="A4529">
            <v>37953</v>
          </cell>
          <cell r="B4529">
            <v>1.1907000000000001</v>
          </cell>
        </row>
        <row r="4530">
          <cell r="A4530">
            <v>37952</v>
          </cell>
          <cell r="B4530">
            <v>1.1938</v>
          </cell>
        </row>
        <row r="4531">
          <cell r="A4531">
            <v>37951</v>
          </cell>
          <cell r="B4531">
            <v>1.1783999999999999</v>
          </cell>
        </row>
        <row r="4532">
          <cell r="A4532">
            <v>37950</v>
          </cell>
          <cell r="B4532">
            <v>1.1759999999999999</v>
          </cell>
        </row>
        <row r="4533">
          <cell r="A4533">
            <v>37949</v>
          </cell>
          <cell r="B4533">
            <v>1.1884999999999999</v>
          </cell>
        </row>
        <row r="4534">
          <cell r="A4534">
            <v>37948</v>
          </cell>
          <cell r="B4534">
            <v>1.1890000000000001</v>
          </cell>
        </row>
        <row r="4535">
          <cell r="A4535">
            <v>37947</v>
          </cell>
          <cell r="B4535">
            <v>1.1916</v>
          </cell>
        </row>
        <row r="4536">
          <cell r="A4536">
            <v>37946</v>
          </cell>
          <cell r="B4536">
            <v>1.1911</v>
          </cell>
        </row>
        <row r="4537">
          <cell r="A4537">
            <v>37945</v>
          </cell>
          <cell r="B4537">
            <v>1.1881999999999999</v>
          </cell>
        </row>
        <row r="4538">
          <cell r="A4538">
            <v>37944</v>
          </cell>
          <cell r="B4538">
            <v>1.1947000000000001</v>
          </cell>
        </row>
        <row r="4539">
          <cell r="A4539">
            <v>37943</v>
          </cell>
          <cell r="B4539">
            <v>1.1752</v>
          </cell>
        </row>
        <row r="4540">
          <cell r="A4540">
            <v>37942</v>
          </cell>
          <cell r="B4540">
            <v>1.1785000000000001</v>
          </cell>
        </row>
        <row r="4541">
          <cell r="A4541">
            <v>37941</v>
          </cell>
          <cell r="B4541">
            <v>1.1778</v>
          </cell>
        </row>
        <row r="4542">
          <cell r="A4542">
            <v>37940</v>
          </cell>
          <cell r="B4542">
            <v>1.1781999999999999</v>
          </cell>
        </row>
        <row r="4543">
          <cell r="A4543">
            <v>37939</v>
          </cell>
          <cell r="B4543">
            <v>1.1729000000000001</v>
          </cell>
        </row>
        <row r="4544">
          <cell r="A4544">
            <v>37938</v>
          </cell>
          <cell r="B4544">
            <v>1.1637</v>
          </cell>
        </row>
        <row r="4545">
          <cell r="A4545">
            <v>37937</v>
          </cell>
          <cell r="B4545">
            <v>1.1506000000000001</v>
          </cell>
        </row>
        <row r="4546">
          <cell r="A4546">
            <v>37936</v>
          </cell>
          <cell r="B4546">
            <v>1.1489</v>
          </cell>
        </row>
        <row r="4547">
          <cell r="A4547">
            <v>37935</v>
          </cell>
          <cell r="B4547">
            <v>1.1511</v>
          </cell>
        </row>
        <row r="4548">
          <cell r="A4548">
            <v>37934</v>
          </cell>
          <cell r="B4548">
            <v>1.1511</v>
          </cell>
        </row>
        <row r="4549">
          <cell r="A4549">
            <v>37933</v>
          </cell>
          <cell r="B4549">
            <v>1.1534</v>
          </cell>
        </row>
        <row r="4550">
          <cell r="A4550">
            <v>37932</v>
          </cell>
          <cell r="B4550">
            <v>1.1406000000000001</v>
          </cell>
        </row>
        <row r="4551">
          <cell r="A4551">
            <v>37931</v>
          </cell>
          <cell r="B4551">
            <v>1.1435999999999999</v>
          </cell>
        </row>
        <row r="4552">
          <cell r="A4552">
            <v>37930</v>
          </cell>
          <cell r="B4552">
            <v>1.1488</v>
          </cell>
        </row>
        <row r="4553">
          <cell r="A4553">
            <v>37929</v>
          </cell>
          <cell r="B4553">
            <v>1.1447000000000001</v>
          </cell>
        </row>
        <row r="4554">
          <cell r="A4554">
            <v>37928</v>
          </cell>
          <cell r="B4554">
            <v>1.1589</v>
          </cell>
        </row>
        <row r="4555">
          <cell r="A4555">
            <v>37927</v>
          </cell>
          <cell r="B4555">
            <v>1.1594</v>
          </cell>
        </row>
        <row r="4556">
          <cell r="A4556">
            <v>37926</v>
          </cell>
          <cell r="B4556">
            <v>1.1580999999999999</v>
          </cell>
        </row>
        <row r="4557">
          <cell r="A4557">
            <v>37925</v>
          </cell>
          <cell r="B4557">
            <v>1.1633</v>
          </cell>
        </row>
        <row r="4558">
          <cell r="A4558">
            <v>37924</v>
          </cell>
          <cell r="B4558">
            <v>1.1661999999999999</v>
          </cell>
        </row>
        <row r="4559">
          <cell r="A4559">
            <v>37923</v>
          </cell>
          <cell r="B4559">
            <v>1.1665000000000001</v>
          </cell>
        </row>
        <row r="4560">
          <cell r="A4560">
            <v>37922</v>
          </cell>
          <cell r="B4560">
            <v>1.1744000000000001</v>
          </cell>
        </row>
        <row r="4561">
          <cell r="A4561">
            <v>37921</v>
          </cell>
          <cell r="B4561">
            <v>1.1766000000000001</v>
          </cell>
        </row>
        <row r="4562">
          <cell r="A4562">
            <v>37920</v>
          </cell>
          <cell r="B4562">
            <v>1.1757</v>
          </cell>
        </row>
        <row r="4563">
          <cell r="A4563">
            <v>37919</v>
          </cell>
          <cell r="B4563">
            <v>1.1792</v>
          </cell>
        </row>
        <row r="4564">
          <cell r="A4564">
            <v>37918</v>
          </cell>
          <cell r="B4564">
            <v>1.1776</v>
          </cell>
        </row>
        <row r="4565">
          <cell r="A4565">
            <v>37917</v>
          </cell>
          <cell r="B4565">
            <v>1.1805000000000001</v>
          </cell>
        </row>
        <row r="4566">
          <cell r="A4566">
            <v>37916</v>
          </cell>
          <cell r="B4566">
            <v>1.1651</v>
          </cell>
        </row>
        <row r="4567">
          <cell r="A4567">
            <v>37915</v>
          </cell>
          <cell r="B4567">
            <v>1.1637</v>
          </cell>
        </row>
        <row r="4568">
          <cell r="A4568">
            <v>37914</v>
          </cell>
          <cell r="B4568">
            <v>1.1677999999999999</v>
          </cell>
        </row>
        <row r="4569">
          <cell r="A4569">
            <v>37913</v>
          </cell>
          <cell r="B4569">
            <v>1.1667000000000001</v>
          </cell>
        </row>
        <row r="4570">
          <cell r="A4570">
            <v>37912</v>
          </cell>
          <cell r="B4570">
            <v>1.1672</v>
          </cell>
        </row>
        <row r="4571">
          <cell r="A4571">
            <v>37911</v>
          </cell>
          <cell r="B4571">
            <v>1.1592</v>
          </cell>
        </row>
        <row r="4572">
          <cell r="A4572">
            <v>37910</v>
          </cell>
          <cell r="B4572">
            <v>1.1633</v>
          </cell>
        </row>
        <row r="4573">
          <cell r="A4573">
            <v>37909</v>
          </cell>
          <cell r="B4573">
            <v>1.1722999999999999</v>
          </cell>
        </row>
        <row r="4574">
          <cell r="A4574">
            <v>37908</v>
          </cell>
          <cell r="B4574">
            <v>1.1701999999999999</v>
          </cell>
        </row>
        <row r="4575">
          <cell r="A4575">
            <v>37907</v>
          </cell>
          <cell r="B4575">
            <v>1.179</v>
          </cell>
        </row>
        <row r="4576">
          <cell r="A4576">
            <v>37906</v>
          </cell>
          <cell r="B4576">
            <v>1.179</v>
          </cell>
        </row>
        <row r="4577">
          <cell r="A4577">
            <v>37905</v>
          </cell>
          <cell r="B4577">
            <v>1.1800999999999999</v>
          </cell>
        </row>
        <row r="4578">
          <cell r="A4578">
            <v>37904</v>
          </cell>
          <cell r="B4578">
            <v>1.1735</v>
          </cell>
        </row>
        <row r="4579">
          <cell r="A4579">
            <v>37903</v>
          </cell>
          <cell r="B4579">
            <v>1.1815</v>
          </cell>
        </row>
        <row r="4580">
          <cell r="A4580">
            <v>37902</v>
          </cell>
          <cell r="B4580">
            <v>1.1767000000000001</v>
          </cell>
        </row>
        <row r="4581">
          <cell r="A4581">
            <v>37901</v>
          </cell>
          <cell r="B4581">
            <v>1.1718</v>
          </cell>
        </row>
        <row r="4582">
          <cell r="A4582">
            <v>37900</v>
          </cell>
          <cell r="B4582">
            <v>1.1568000000000001</v>
          </cell>
        </row>
        <row r="4583">
          <cell r="A4583">
            <v>37899</v>
          </cell>
          <cell r="B4583">
            <v>1.157</v>
          </cell>
        </row>
        <row r="4584">
          <cell r="A4584">
            <v>37898</v>
          </cell>
          <cell r="B4584">
            <v>1.1569</v>
          </cell>
        </row>
        <row r="4585">
          <cell r="A4585">
            <v>37897</v>
          </cell>
          <cell r="B4585">
            <v>1.169</v>
          </cell>
        </row>
        <row r="4586">
          <cell r="A4586">
            <v>37896</v>
          </cell>
          <cell r="B4586">
            <v>1.1722999999999999</v>
          </cell>
        </row>
        <row r="4587">
          <cell r="A4587">
            <v>37895</v>
          </cell>
          <cell r="B4587">
            <v>1.1665000000000001</v>
          </cell>
        </row>
        <row r="4588">
          <cell r="A4588">
            <v>37894</v>
          </cell>
          <cell r="B4588">
            <v>1.1594</v>
          </cell>
        </row>
        <row r="4589">
          <cell r="A4589">
            <v>37893</v>
          </cell>
          <cell r="B4589">
            <v>1.1464000000000001</v>
          </cell>
        </row>
        <row r="4590">
          <cell r="A4590">
            <v>37892</v>
          </cell>
          <cell r="B4590">
            <v>1.1459999999999999</v>
          </cell>
        </row>
        <row r="4591">
          <cell r="A4591">
            <v>37891</v>
          </cell>
          <cell r="B4591">
            <v>1.1475</v>
          </cell>
        </row>
        <row r="4592">
          <cell r="A4592">
            <v>37890</v>
          </cell>
          <cell r="B4592">
            <v>1.1494</v>
          </cell>
        </row>
        <row r="4593">
          <cell r="A4593">
            <v>37889</v>
          </cell>
          <cell r="B4593">
            <v>1.1496999999999999</v>
          </cell>
        </row>
        <row r="4594">
          <cell r="A4594">
            <v>37888</v>
          </cell>
          <cell r="B4594">
            <v>1.1444000000000001</v>
          </cell>
        </row>
        <row r="4595">
          <cell r="A4595">
            <v>37887</v>
          </cell>
          <cell r="B4595">
            <v>1.1473</v>
          </cell>
        </row>
        <row r="4596">
          <cell r="A4596">
            <v>37886</v>
          </cell>
          <cell r="B4596">
            <v>1.1418999999999999</v>
          </cell>
        </row>
        <row r="4597">
          <cell r="A4597">
            <v>37885</v>
          </cell>
          <cell r="B4597">
            <v>1.1368</v>
          </cell>
        </row>
        <row r="4598">
          <cell r="A4598">
            <v>37884</v>
          </cell>
          <cell r="B4598">
            <v>1.1359999999999999</v>
          </cell>
        </row>
        <row r="4599">
          <cell r="A4599">
            <v>37883</v>
          </cell>
          <cell r="B4599">
            <v>1.1252</v>
          </cell>
        </row>
        <row r="4600">
          <cell r="A4600">
            <v>37882</v>
          </cell>
          <cell r="B4600">
            <v>1.1279999999999999</v>
          </cell>
        </row>
        <row r="4601">
          <cell r="A4601">
            <v>37881</v>
          </cell>
          <cell r="B4601">
            <v>1.1176999999999999</v>
          </cell>
        </row>
        <row r="4602">
          <cell r="A4602">
            <v>37880</v>
          </cell>
          <cell r="B4602">
            <v>1.1285000000000001</v>
          </cell>
        </row>
        <row r="4603">
          <cell r="A4603">
            <v>37879</v>
          </cell>
          <cell r="B4603">
            <v>1.1291</v>
          </cell>
        </row>
        <row r="4604">
          <cell r="A4604">
            <v>37878</v>
          </cell>
          <cell r="B4604">
            <v>1.129</v>
          </cell>
        </row>
        <row r="4605">
          <cell r="A4605">
            <v>37877</v>
          </cell>
          <cell r="B4605">
            <v>1.1286</v>
          </cell>
        </row>
        <row r="4606">
          <cell r="A4606">
            <v>37876</v>
          </cell>
          <cell r="B4606">
            <v>1.1204000000000001</v>
          </cell>
        </row>
        <row r="4607">
          <cell r="A4607">
            <v>37875</v>
          </cell>
          <cell r="B4607">
            <v>1.1211</v>
          </cell>
        </row>
        <row r="4608">
          <cell r="A4608">
            <v>37874</v>
          </cell>
          <cell r="B4608">
            <v>1.123</v>
          </cell>
        </row>
        <row r="4609">
          <cell r="A4609">
            <v>37873</v>
          </cell>
          <cell r="B4609">
            <v>1.1074999999999999</v>
          </cell>
        </row>
        <row r="4610">
          <cell r="A4610">
            <v>37872</v>
          </cell>
          <cell r="B4610">
            <v>1.1096999999999999</v>
          </cell>
        </row>
        <row r="4611">
          <cell r="A4611">
            <v>37871</v>
          </cell>
          <cell r="B4611">
            <v>1.1096999999999999</v>
          </cell>
        </row>
        <row r="4612">
          <cell r="A4612">
            <v>37870</v>
          </cell>
          <cell r="B4612">
            <v>1.1104000000000001</v>
          </cell>
        </row>
        <row r="4613">
          <cell r="A4613">
            <v>37869</v>
          </cell>
          <cell r="B4613">
            <v>1.0939000000000001</v>
          </cell>
        </row>
        <row r="4614">
          <cell r="A4614">
            <v>37868</v>
          </cell>
          <cell r="B4614">
            <v>1.0839000000000001</v>
          </cell>
        </row>
        <row r="4615">
          <cell r="A4615">
            <v>37867</v>
          </cell>
          <cell r="B4615">
            <v>1.0814999999999999</v>
          </cell>
        </row>
        <row r="4616">
          <cell r="A4616">
            <v>37866</v>
          </cell>
          <cell r="B4616">
            <v>1.0966</v>
          </cell>
        </row>
        <row r="4617">
          <cell r="A4617">
            <v>37865</v>
          </cell>
          <cell r="B4617">
            <v>1.0985</v>
          </cell>
        </row>
        <row r="4618">
          <cell r="A4618">
            <v>37864</v>
          </cell>
          <cell r="B4618">
            <v>1.0981000000000001</v>
          </cell>
        </row>
        <row r="4619">
          <cell r="A4619">
            <v>37863</v>
          </cell>
          <cell r="B4619">
            <v>1.0987</v>
          </cell>
        </row>
        <row r="4620">
          <cell r="A4620">
            <v>37862</v>
          </cell>
          <cell r="B4620">
            <v>1.087</v>
          </cell>
        </row>
        <row r="4621">
          <cell r="A4621">
            <v>37861</v>
          </cell>
          <cell r="B4621">
            <v>1.0875999999999999</v>
          </cell>
        </row>
        <row r="4622">
          <cell r="A4622">
            <v>37860</v>
          </cell>
          <cell r="B4622">
            <v>1.087</v>
          </cell>
        </row>
        <row r="4623">
          <cell r="A4623">
            <v>37859</v>
          </cell>
          <cell r="B4623">
            <v>1.0871</v>
          </cell>
        </row>
        <row r="4624">
          <cell r="A4624">
            <v>37858</v>
          </cell>
          <cell r="B4624">
            <v>1.0867</v>
          </cell>
        </row>
        <row r="4625">
          <cell r="A4625">
            <v>37857</v>
          </cell>
          <cell r="B4625">
            <v>1.0873999999999999</v>
          </cell>
        </row>
        <row r="4626">
          <cell r="A4626">
            <v>37856</v>
          </cell>
          <cell r="B4626">
            <v>1.0889</v>
          </cell>
        </row>
        <row r="4627">
          <cell r="A4627">
            <v>37855</v>
          </cell>
          <cell r="B4627">
            <v>1.0919000000000001</v>
          </cell>
        </row>
        <row r="4628">
          <cell r="A4628">
            <v>37854</v>
          </cell>
          <cell r="B4628">
            <v>1.1114999999999999</v>
          </cell>
        </row>
        <row r="4629">
          <cell r="A4629">
            <v>37853</v>
          </cell>
          <cell r="B4629">
            <v>1.1137999999999999</v>
          </cell>
        </row>
        <row r="4630">
          <cell r="A4630">
            <v>37852</v>
          </cell>
          <cell r="B4630">
            <v>1.1144000000000001</v>
          </cell>
        </row>
        <row r="4631">
          <cell r="A4631">
            <v>37851</v>
          </cell>
          <cell r="B4631">
            <v>1.1232</v>
          </cell>
        </row>
        <row r="4632">
          <cell r="A4632">
            <v>37850</v>
          </cell>
          <cell r="B4632">
            <v>1.1253</v>
          </cell>
        </row>
        <row r="4633">
          <cell r="A4633">
            <v>37849</v>
          </cell>
          <cell r="B4633">
            <v>1.1264000000000001</v>
          </cell>
        </row>
        <row r="4634">
          <cell r="A4634">
            <v>37848</v>
          </cell>
          <cell r="B4634">
            <v>1.1262000000000001</v>
          </cell>
        </row>
        <row r="4635">
          <cell r="A4635">
            <v>37847</v>
          </cell>
          <cell r="B4635">
            <v>1.1321000000000001</v>
          </cell>
        </row>
        <row r="4636">
          <cell r="A4636">
            <v>37846</v>
          </cell>
          <cell r="B4636">
            <v>1.1283000000000001</v>
          </cell>
        </row>
        <row r="4637">
          <cell r="A4637">
            <v>37845</v>
          </cell>
          <cell r="B4637">
            <v>1.1356999999999999</v>
          </cell>
        </row>
        <row r="4638">
          <cell r="A4638">
            <v>37844</v>
          </cell>
          <cell r="B4638">
            <v>1.1298999999999999</v>
          </cell>
        </row>
        <row r="4639">
          <cell r="A4639">
            <v>37843</v>
          </cell>
          <cell r="B4639">
            <v>1.1297999999999999</v>
          </cell>
        </row>
        <row r="4640">
          <cell r="A4640">
            <v>37842</v>
          </cell>
          <cell r="B4640">
            <v>1.1306</v>
          </cell>
        </row>
        <row r="4641">
          <cell r="A4641">
            <v>37841</v>
          </cell>
          <cell r="B4641">
            <v>1.1372</v>
          </cell>
        </row>
        <row r="4642">
          <cell r="A4642">
            <v>37840</v>
          </cell>
          <cell r="B4642">
            <v>1.1332</v>
          </cell>
        </row>
        <row r="4643">
          <cell r="A4643">
            <v>37839</v>
          </cell>
          <cell r="B4643">
            <v>1.1386000000000001</v>
          </cell>
        </row>
        <row r="4644">
          <cell r="A4644">
            <v>37838</v>
          </cell>
          <cell r="B4644">
            <v>1.1356999999999999</v>
          </cell>
        </row>
        <row r="4645">
          <cell r="A4645">
            <v>37837</v>
          </cell>
          <cell r="B4645">
            <v>1.1274999999999999</v>
          </cell>
        </row>
        <row r="4646">
          <cell r="A4646">
            <v>37836</v>
          </cell>
          <cell r="B4646">
            <v>1.1276999999999999</v>
          </cell>
        </row>
        <row r="4647">
          <cell r="A4647">
            <v>37835</v>
          </cell>
          <cell r="B4647">
            <v>1.1274</v>
          </cell>
        </row>
        <row r="4648">
          <cell r="A4648">
            <v>37834</v>
          </cell>
          <cell r="B4648">
            <v>1.1231</v>
          </cell>
        </row>
        <row r="4649">
          <cell r="A4649">
            <v>37833</v>
          </cell>
          <cell r="B4649">
            <v>1.1342000000000001</v>
          </cell>
        </row>
        <row r="4650">
          <cell r="A4650">
            <v>37832</v>
          </cell>
          <cell r="B4650">
            <v>1.1438999999999999</v>
          </cell>
        </row>
        <row r="4651">
          <cell r="A4651">
            <v>37831</v>
          </cell>
          <cell r="B4651">
            <v>1.1492</v>
          </cell>
        </row>
        <row r="4652">
          <cell r="A4652">
            <v>37830</v>
          </cell>
          <cell r="B4652">
            <v>1.1496</v>
          </cell>
        </row>
        <row r="4653">
          <cell r="A4653">
            <v>37829</v>
          </cell>
          <cell r="B4653">
            <v>1.1513</v>
          </cell>
        </row>
        <row r="4654">
          <cell r="A4654">
            <v>37828</v>
          </cell>
          <cell r="B4654">
            <v>1.1511</v>
          </cell>
        </row>
        <row r="4655">
          <cell r="A4655">
            <v>37827</v>
          </cell>
          <cell r="B4655">
            <v>1.1475</v>
          </cell>
        </row>
        <row r="4656">
          <cell r="A4656">
            <v>37826</v>
          </cell>
          <cell r="B4656">
            <v>1.1485000000000001</v>
          </cell>
        </row>
        <row r="4657">
          <cell r="A4657">
            <v>37825</v>
          </cell>
          <cell r="B4657">
            <v>1.1324000000000001</v>
          </cell>
        </row>
        <row r="4658">
          <cell r="A4658">
            <v>37824</v>
          </cell>
          <cell r="B4658">
            <v>1.1351</v>
          </cell>
        </row>
        <row r="4659">
          <cell r="A4659">
            <v>37823</v>
          </cell>
          <cell r="B4659">
            <v>1.1262000000000001</v>
          </cell>
        </row>
        <row r="4660">
          <cell r="A4660">
            <v>37822</v>
          </cell>
          <cell r="B4660">
            <v>1.1269</v>
          </cell>
        </row>
        <row r="4661">
          <cell r="A4661">
            <v>37821</v>
          </cell>
          <cell r="B4661">
            <v>1.1271</v>
          </cell>
        </row>
        <row r="4662">
          <cell r="A4662">
            <v>37820</v>
          </cell>
          <cell r="B4662">
            <v>1.1202000000000001</v>
          </cell>
        </row>
        <row r="4663">
          <cell r="A4663">
            <v>37819</v>
          </cell>
          <cell r="B4663">
            <v>1.1213</v>
          </cell>
        </row>
        <row r="4664">
          <cell r="A4664">
            <v>37818</v>
          </cell>
          <cell r="B4664">
            <v>1.1173999999999999</v>
          </cell>
        </row>
        <row r="4665">
          <cell r="A4665">
            <v>37817</v>
          </cell>
          <cell r="B4665">
            <v>1.1271</v>
          </cell>
        </row>
        <row r="4666">
          <cell r="A4666">
            <v>37816</v>
          </cell>
          <cell r="B4666">
            <v>1.1294999999999999</v>
          </cell>
        </row>
        <row r="4667">
          <cell r="A4667">
            <v>37815</v>
          </cell>
          <cell r="B4667">
            <v>1.1266</v>
          </cell>
        </row>
        <row r="4668">
          <cell r="A4668">
            <v>37814</v>
          </cell>
          <cell r="B4668">
            <v>1.1294</v>
          </cell>
        </row>
        <row r="4669">
          <cell r="A4669">
            <v>37813</v>
          </cell>
          <cell r="B4669">
            <v>1.1376999999999999</v>
          </cell>
        </row>
        <row r="4670">
          <cell r="A4670">
            <v>37812</v>
          </cell>
          <cell r="B4670">
            <v>1.1345000000000001</v>
          </cell>
        </row>
        <row r="4671">
          <cell r="A4671">
            <v>37811</v>
          </cell>
          <cell r="B4671">
            <v>1.1316999999999999</v>
          </cell>
        </row>
        <row r="4672">
          <cell r="A4672">
            <v>37810</v>
          </cell>
          <cell r="B4672">
            <v>1.1316999999999999</v>
          </cell>
        </row>
        <row r="4673">
          <cell r="A4673">
            <v>37809</v>
          </cell>
          <cell r="B4673">
            <v>1.1479999999999999</v>
          </cell>
        </row>
        <row r="4674">
          <cell r="A4674">
            <v>37808</v>
          </cell>
          <cell r="B4674">
            <v>1.1473</v>
          </cell>
        </row>
        <row r="4675">
          <cell r="A4675">
            <v>37807</v>
          </cell>
          <cell r="B4675">
            <v>1.1489</v>
          </cell>
        </row>
        <row r="4676">
          <cell r="A4676">
            <v>37806</v>
          </cell>
          <cell r="B4676">
            <v>1.1494</v>
          </cell>
        </row>
        <row r="4677">
          <cell r="A4677">
            <v>37805</v>
          </cell>
          <cell r="B4677">
            <v>1.1539999999999999</v>
          </cell>
        </row>
        <row r="4678">
          <cell r="A4678">
            <v>37804</v>
          </cell>
          <cell r="B4678">
            <v>1.1558999999999999</v>
          </cell>
        </row>
        <row r="4679">
          <cell r="A4679">
            <v>37803</v>
          </cell>
          <cell r="B4679">
            <v>1.1503000000000001</v>
          </cell>
        </row>
        <row r="4680">
          <cell r="A4680">
            <v>37802</v>
          </cell>
          <cell r="B4680">
            <v>1.1434</v>
          </cell>
        </row>
        <row r="4681">
          <cell r="A4681">
            <v>37801</v>
          </cell>
          <cell r="B4681">
            <v>1.1423000000000001</v>
          </cell>
        </row>
        <row r="4682">
          <cell r="A4682">
            <v>37800</v>
          </cell>
          <cell r="B4682">
            <v>1.1431</v>
          </cell>
        </row>
        <row r="4683">
          <cell r="A4683">
            <v>37799</v>
          </cell>
          <cell r="B4683">
            <v>1.1423000000000001</v>
          </cell>
        </row>
        <row r="4684">
          <cell r="A4684">
            <v>37798</v>
          </cell>
          <cell r="B4684">
            <v>1.1539999999999999</v>
          </cell>
        </row>
        <row r="4685">
          <cell r="A4685">
            <v>37797</v>
          </cell>
          <cell r="B4685">
            <v>1.1508</v>
          </cell>
        </row>
        <row r="4686">
          <cell r="A4686">
            <v>37796</v>
          </cell>
          <cell r="B4686">
            <v>1.1553</v>
          </cell>
        </row>
        <row r="4687">
          <cell r="A4687">
            <v>37795</v>
          </cell>
          <cell r="B4687">
            <v>1.1577</v>
          </cell>
        </row>
        <row r="4688">
          <cell r="A4688">
            <v>37794</v>
          </cell>
          <cell r="B4688">
            <v>1.161</v>
          </cell>
        </row>
        <row r="4689">
          <cell r="A4689">
            <v>37793</v>
          </cell>
          <cell r="B4689">
            <v>1.1599999999999999</v>
          </cell>
        </row>
        <row r="4690">
          <cell r="A4690">
            <v>37792</v>
          </cell>
          <cell r="B4690">
            <v>1.1724000000000001</v>
          </cell>
        </row>
        <row r="4691">
          <cell r="A4691">
            <v>37791</v>
          </cell>
          <cell r="B4691">
            <v>1.1688000000000001</v>
          </cell>
        </row>
        <row r="4692">
          <cell r="A4692">
            <v>37790</v>
          </cell>
          <cell r="B4692">
            <v>1.1780999999999999</v>
          </cell>
        </row>
        <row r="4693">
          <cell r="A4693">
            <v>37789</v>
          </cell>
          <cell r="B4693">
            <v>1.1822999999999999</v>
          </cell>
        </row>
        <row r="4694">
          <cell r="A4694">
            <v>37788</v>
          </cell>
          <cell r="B4694">
            <v>1.1875</v>
          </cell>
        </row>
        <row r="4695">
          <cell r="A4695">
            <v>37787</v>
          </cell>
          <cell r="B4695">
            <v>1.1868000000000001</v>
          </cell>
        </row>
        <row r="4696">
          <cell r="A4696">
            <v>37786</v>
          </cell>
          <cell r="B4696">
            <v>1.1859999999999999</v>
          </cell>
        </row>
        <row r="4697">
          <cell r="A4697">
            <v>37785</v>
          </cell>
          <cell r="B4697">
            <v>1.177</v>
          </cell>
        </row>
        <row r="4698">
          <cell r="A4698">
            <v>37784</v>
          </cell>
          <cell r="B4698">
            <v>1.1755</v>
          </cell>
        </row>
        <row r="4699">
          <cell r="A4699">
            <v>37783</v>
          </cell>
          <cell r="B4699">
            <v>1.1671</v>
          </cell>
        </row>
        <row r="4700">
          <cell r="A4700">
            <v>37782</v>
          </cell>
          <cell r="B4700">
            <v>1.1711</v>
          </cell>
        </row>
        <row r="4701">
          <cell r="A4701">
            <v>37781</v>
          </cell>
          <cell r="B4701">
            <v>1.1698</v>
          </cell>
        </row>
        <row r="4702">
          <cell r="A4702">
            <v>37780</v>
          </cell>
          <cell r="B4702">
            <v>1.1696</v>
          </cell>
        </row>
        <row r="4703">
          <cell r="A4703">
            <v>37779</v>
          </cell>
          <cell r="B4703">
            <v>1.1697</v>
          </cell>
        </row>
        <row r="4704">
          <cell r="A4704">
            <v>37778</v>
          </cell>
          <cell r="B4704">
            <v>1.1832</v>
          </cell>
        </row>
        <row r="4705">
          <cell r="A4705">
            <v>37777</v>
          </cell>
          <cell r="B4705">
            <v>1.1638999999999999</v>
          </cell>
        </row>
        <row r="4706">
          <cell r="A4706">
            <v>37776</v>
          </cell>
          <cell r="B4706">
            <v>1.1732</v>
          </cell>
        </row>
        <row r="4707">
          <cell r="A4707">
            <v>37775</v>
          </cell>
          <cell r="B4707">
            <v>1.1751</v>
          </cell>
        </row>
        <row r="4708">
          <cell r="A4708">
            <v>37774</v>
          </cell>
          <cell r="B4708">
            <v>1.1712</v>
          </cell>
        </row>
        <row r="4709">
          <cell r="A4709">
            <v>37773</v>
          </cell>
          <cell r="B4709">
            <v>1.1771</v>
          </cell>
        </row>
        <row r="4710">
          <cell r="A4710">
            <v>37772</v>
          </cell>
          <cell r="B4710">
            <v>1.1778999999999999</v>
          </cell>
        </row>
        <row r="4711">
          <cell r="A4711">
            <v>37771</v>
          </cell>
          <cell r="B4711">
            <v>1.1904999999999999</v>
          </cell>
        </row>
        <row r="4712">
          <cell r="A4712">
            <v>37770</v>
          </cell>
          <cell r="B4712">
            <v>1.1765000000000001</v>
          </cell>
        </row>
        <row r="4713">
          <cell r="A4713">
            <v>37769</v>
          </cell>
          <cell r="B4713">
            <v>1.1811</v>
          </cell>
        </row>
        <row r="4714">
          <cell r="A4714">
            <v>37768</v>
          </cell>
          <cell r="B4714">
            <v>1.1871</v>
          </cell>
        </row>
        <row r="4715">
          <cell r="A4715">
            <v>37767</v>
          </cell>
          <cell r="B4715">
            <v>1.1827000000000001</v>
          </cell>
        </row>
        <row r="4716">
          <cell r="A4716">
            <v>37766</v>
          </cell>
          <cell r="B4716">
            <v>1.1839999999999999</v>
          </cell>
        </row>
        <row r="4717">
          <cell r="A4717">
            <v>37765</v>
          </cell>
          <cell r="B4717">
            <v>1.1831</v>
          </cell>
        </row>
        <row r="4718">
          <cell r="A4718">
            <v>37764</v>
          </cell>
          <cell r="B4718">
            <v>1.1698999999999999</v>
          </cell>
        </row>
        <row r="4719">
          <cell r="A4719">
            <v>37763</v>
          </cell>
          <cell r="B4719">
            <v>1.1635</v>
          </cell>
        </row>
        <row r="4720">
          <cell r="A4720">
            <v>37762</v>
          </cell>
          <cell r="B4720">
            <v>1.1706000000000001</v>
          </cell>
        </row>
        <row r="4721">
          <cell r="A4721">
            <v>37761</v>
          </cell>
          <cell r="B4721">
            <v>1.1648000000000001</v>
          </cell>
        </row>
        <row r="4722">
          <cell r="A4722">
            <v>37760</v>
          </cell>
          <cell r="B4722">
            <v>1.1583000000000001</v>
          </cell>
        </row>
        <row r="4723">
          <cell r="A4723">
            <v>37759</v>
          </cell>
          <cell r="B4723">
            <v>1.1592</v>
          </cell>
        </row>
        <row r="4724">
          <cell r="A4724">
            <v>37758</v>
          </cell>
          <cell r="B4724">
            <v>1.1577999999999999</v>
          </cell>
        </row>
        <row r="4725">
          <cell r="A4725">
            <v>37757</v>
          </cell>
          <cell r="B4725">
            <v>1.1380999999999999</v>
          </cell>
        </row>
        <row r="4726">
          <cell r="A4726">
            <v>37756</v>
          </cell>
          <cell r="B4726">
            <v>1.1489</v>
          </cell>
        </row>
        <row r="4727">
          <cell r="A4727">
            <v>37755</v>
          </cell>
          <cell r="B4727">
            <v>1.1527000000000001</v>
          </cell>
        </row>
        <row r="4728">
          <cell r="A4728">
            <v>37754</v>
          </cell>
          <cell r="B4728">
            <v>1.1556999999999999</v>
          </cell>
        </row>
        <row r="4729">
          <cell r="A4729">
            <v>37753</v>
          </cell>
          <cell r="B4729">
            <v>1.1529</v>
          </cell>
        </row>
        <row r="4730">
          <cell r="A4730">
            <v>37752</v>
          </cell>
          <cell r="B4730">
            <v>1.1496999999999999</v>
          </cell>
        </row>
        <row r="4731">
          <cell r="A4731">
            <v>37751</v>
          </cell>
          <cell r="B4731">
            <v>1.1485000000000001</v>
          </cell>
        </row>
        <row r="4732">
          <cell r="A4732">
            <v>37750</v>
          </cell>
          <cell r="B4732">
            <v>1.1496</v>
          </cell>
        </row>
        <row r="4733">
          <cell r="A4733">
            <v>37749</v>
          </cell>
          <cell r="B4733">
            <v>1.1355</v>
          </cell>
        </row>
        <row r="4734">
          <cell r="A4734">
            <v>37748</v>
          </cell>
          <cell r="B4734">
            <v>1.1426000000000001</v>
          </cell>
        </row>
        <row r="4735">
          <cell r="A4735">
            <v>37747</v>
          </cell>
          <cell r="B4735">
            <v>1.1288</v>
          </cell>
        </row>
        <row r="4736">
          <cell r="A4736">
            <v>37746</v>
          </cell>
          <cell r="B4736">
            <v>1.1232</v>
          </cell>
        </row>
        <row r="4737">
          <cell r="A4737">
            <v>37745</v>
          </cell>
          <cell r="B4737">
            <v>1.1226</v>
          </cell>
        </row>
        <row r="4738">
          <cell r="A4738">
            <v>37744</v>
          </cell>
          <cell r="B4738">
            <v>1.1227</v>
          </cell>
        </row>
        <row r="4739">
          <cell r="A4739">
            <v>37743</v>
          </cell>
          <cell r="B4739">
            <v>1.1234999999999999</v>
          </cell>
        </row>
        <row r="4740">
          <cell r="A4740">
            <v>37742</v>
          </cell>
          <cell r="B4740">
            <v>1.1171</v>
          </cell>
        </row>
        <row r="4741">
          <cell r="A4741">
            <v>37741</v>
          </cell>
          <cell r="B4741">
            <v>1.1082000000000001</v>
          </cell>
        </row>
        <row r="4742">
          <cell r="A4742">
            <v>37740</v>
          </cell>
          <cell r="B4742">
            <v>1.0983000000000001</v>
          </cell>
        </row>
        <row r="4743">
          <cell r="A4743">
            <v>37739</v>
          </cell>
          <cell r="B4743">
            <v>1.1033999999999999</v>
          </cell>
        </row>
        <row r="4744">
          <cell r="A4744">
            <v>37738</v>
          </cell>
          <cell r="B4744">
            <v>1.1034999999999999</v>
          </cell>
        </row>
        <row r="4745">
          <cell r="A4745">
            <v>37737</v>
          </cell>
          <cell r="B4745">
            <v>1.1033999999999999</v>
          </cell>
        </row>
        <row r="4746">
          <cell r="A4746">
            <v>37736</v>
          </cell>
          <cell r="B4746">
            <v>1.103</v>
          </cell>
        </row>
        <row r="4747">
          <cell r="A4747">
            <v>37735</v>
          </cell>
          <cell r="B4747">
            <v>1.0972999999999999</v>
          </cell>
        </row>
        <row r="4748">
          <cell r="A4748">
            <v>37734</v>
          </cell>
          <cell r="B4748">
            <v>1.0966</v>
          </cell>
        </row>
        <row r="4749">
          <cell r="A4749">
            <v>37733</v>
          </cell>
          <cell r="B4749">
            <v>1.0869</v>
          </cell>
        </row>
        <row r="4750">
          <cell r="A4750">
            <v>37732</v>
          </cell>
          <cell r="B4750">
            <v>1.0885</v>
          </cell>
        </row>
        <row r="4751">
          <cell r="A4751">
            <v>37731</v>
          </cell>
          <cell r="B4751">
            <v>1.0871</v>
          </cell>
        </row>
        <row r="4752">
          <cell r="A4752">
            <v>37730</v>
          </cell>
          <cell r="B4752">
            <v>1.0878000000000001</v>
          </cell>
        </row>
        <row r="4753">
          <cell r="A4753">
            <v>37729</v>
          </cell>
          <cell r="B4753">
            <v>1.0873999999999999</v>
          </cell>
        </row>
        <row r="4754">
          <cell r="A4754">
            <v>37728</v>
          </cell>
          <cell r="B4754">
            <v>1.0911999999999999</v>
          </cell>
        </row>
        <row r="4755">
          <cell r="A4755">
            <v>37727</v>
          </cell>
          <cell r="B4755">
            <v>1.0795999999999999</v>
          </cell>
        </row>
        <row r="4756">
          <cell r="A4756">
            <v>37726</v>
          </cell>
          <cell r="B4756">
            <v>1.0745</v>
          </cell>
        </row>
        <row r="4757">
          <cell r="A4757">
            <v>37725</v>
          </cell>
          <cell r="B4757">
            <v>1.0742</v>
          </cell>
        </row>
        <row r="4758">
          <cell r="A4758">
            <v>37724</v>
          </cell>
          <cell r="B4758">
            <v>1.0749</v>
          </cell>
        </row>
        <row r="4759">
          <cell r="A4759">
            <v>37723</v>
          </cell>
          <cell r="B4759">
            <v>1.0752999999999999</v>
          </cell>
        </row>
        <row r="4760">
          <cell r="A4760">
            <v>37722</v>
          </cell>
          <cell r="B4760">
            <v>1.0786</v>
          </cell>
        </row>
        <row r="4761">
          <cell r="A4761">
            <v>37721</v>
          </cell>
          <cell r="B4761">
            <v>1.077</v>
          </cell>
        </row>
        <row r="4762">
          <cell r="A4762">
            <v>37720</v>
          </cell>
          <cell r="B4762">
            <v>1.0706</v>
          </cell>
        </row>
        <row r="4763">
          <cell r="A4763">
            <v>37719</v>
          </cell>
          <cell r="B4763">
            <v>1.0692999999999999</v>
          </cell>
        </row>
        <row r="4764">
          <cell r="A4764">
            <v>37718</v>
          </cell>
          <cell r="B4764">
            <v>1.0732999999999999</v>
          </cell>
        </row>
        <row r="4765">
          <cell r="A4765">
            <v>37717</v>
          </cell>
          <cell r="B4765">
            <v>1.0736000000000001</v>
          </cell>
        </row>
        <row r="4766">
          <cell r="A4766">
            <v>37716</v>
          </cell>
          <cell r="B4766">
            <v>1.0730999999999999</v>
          </cell>
        </row>
        <row r="4767">
          <cell r="A4767">
            <v>37715</v>
          </cell>
          <cell r="B4767">
            <v>1.0752999999999999</v>
          </cell>
        </row>
        <row r="4768">
          <cell r="A4768">
            <v>37714</v>
          </cell>
          <cell r="B4768">
            <v>1.0764</v>
          </cell>
        </row>
        <row r="4769">
          <cell r="A4769">
            <v>37713</v>
          </cell>
          <cell r="B4769">
            <v>1.0907</v>
          </cell>
        </row>
        <row r="4770">
          <cell r="A4770">
            <v>37712</v>
          </cell>
          <cell r="B4770">
            <v>1.0925</v>
          </cell>
        </row>
        <row r="4771">
          <cell r="A4771">
            <v>37711</v>
          </cell>
          <cell r="B4771">
            <v>1.0794999999999999</v>
          </cell>
        </row>
        <row r="4772">
          <cell r="A4772">
            <v>37710</v>
          </cell>
          <cell r="B4772">
            <v>1.0774999999999999</v>
          </cell>
        </row>
        <row r="4773">
          <cell r="A4773">
            <v>37709</v>
          </cell>
          <cell r="B4773">
            <v>1.0779000000000001</v>
          </cell>
        </row>
        <row r="4774">
          <cell r="A4774">
            <v>37708</v>
          </cell>
          <cell r="B4774">
            <v>1.0694999999999999</v>
          </cell>
        </row>
        <row r="4775">
          <cell r="A4775">
            <v>37707</v>
          </cell>
          <cell r="B4775">
            <v>1.0685</v>
          </cell>
        </row>
        <row r="4776">
          <cell r="A4776">
            <v>37706</v>
          </cell>
          <cell r="B4776">
            <v>1.0652999999999999</v>
          </cell>
        </row>
        <row r="4777">
          <cell r="A4777">
            <v>37705</v>
          </cell>
          <cell r="B4777">
            <v>1.0629999999999999</v>
          </cell>
        </row>
        <row r="4778">
          <cell r="A4778">
            <v>37704</v>
          </cell>
          <cell r="B4778">
            <v>1.0585</v>
          </cell>
        </row>
        <row r="4779">
          <cell r="A4779">
            <v>37703</v>
          </cell>
          <cell r="B4779">
            <v>1.0526</v>
          </cell>
        </row>
        <row r="4780">
          <cell r="A4780">
            <v>37702</v>
          </cell>
          <cell r="B4780">
            <v>1.0524</v>
          </cell>
        </row>
        <row r="4781">
          <cell r="A4781">
            <v>37701</v>
          </cell>
          <cell r="B4781">
            <v>1.0617000000000001</v>
          </cell>
        </row>
        <row r="4782">
          <cell r="A4782">
            <v>37700</v>
          </cell>
          <cell r="B4782">
            <v>1.0558000000000001</v>
          </cell>
        </row>
        <row r="4783">
          <cell r="A4783">
            <v>37699</v>
          </cell>
          <cell r="B4783">
            <v>1.0630999999999999</v>
          </cell>
        </row>
        <row r="4784">
          <cell r="A4784">
            <v>37698</v>
          </cell>
          <cell r="B4784">
            <v>1.0636000000000001</v>
          </cell>
        </row>
        <row r="4785">
          <cell r="A4785">
            <v>37697</v>
          </cell>
          <cell r="B4785">
            <v>1.0763</v>
          </cell>
        </row>
        <row r="4786">
          <cell r="A4786">
            <v>37696</v>
          </cell>
          <cell r="B4786">
            <v>1.0747</v>
          </cell>
        </row>
        <row r="4787">
          <cell r="A4787">
            <v>37695</v>
          </cell>
          <cell r="B4787">
            <v>1.0739000000000001</v>
          </cell>
        </row>
        <row r="4788">
          <cell r="A4788">
            <v>37694</v>
          </cell>
          <cell r="B4788">
            <v>1.0806</v>
          </cell>
        </row>
        <row r="4789">
          <cell r="A4789">
            <v>37693</v>
          </cell>
          <cell r="B4789">
            <v>1.1003000000000001</v>
          </cell>
        </row>
        <row r="4790">
          <cell r="A4790">
            <v>37692</v>
          </cell>
          <cell r="B4790">
            <v>1.1035999999999999</v>
          </cell>
        </row>
        <row r="4791">
          <cell r="A4791">
            <v>37691</v>
          </cell>
          <cell r="B4791">
            <v>1.1055999999999999</v>
          </cell>
        </row>
        <row r="4792">
          <cell r="A4792">
            <v>37690</v>
          </cell>
          <cell r="B4792">
            <v>1.1005</v>
          </cell>
        </row>
        <row r="4793">
          <cell r="A4793">
            <v>37689</v>
          </cell>
          <cell r="B4793">
            <v>1.0996999999999999</v>
          </cell>
        </row>
        <row r="4794">
          <cell r="A4794">
            <v>37688</v>
          </cell>
          <cell r="B4794">
            <v>1.1004</v>
          </cell>
        </row>
        <row r="4795">
          <cell r="A4795">
            <v>37687</v>
          </cell>
          <cell r="B4795">
            <v>1.0972</v>
          </cell>
        </row>
        <row r="4796">
          <cell r="A4796">
            <v>37686</v>
          </cell>
          <cell r="B4796">
            <v>1.0959000000000001</v>
          </cell>
        </row>
        <row r="4797">
          <cell r="A4797">
            <v>37685</v>
          </cell>
          <cell r="B4797">
            <v>1.0885</v>
          </cell>
        </row>
        <row r="4798">
          <cell r="A4798">
            <v>37684</v>
          </cell>
          <cell r="B4798">
            <v>1.0893999999999999</v>
          </cell>
        </row>
        <row r="4799">
          <cell r="A4799">
            <v>37683</v>
          </cell>
          <cell r="B4799">
            <v>1.0782</v>
          </cell>
        </row>
        <row r="4800">
          <cell r="A4800">
            <v>37682</v>
          </cell>
          <cell r="B4800">
            <v>1.0799000000000001</v>
          </cell>
        </row>
        <row r="4801">
          <cell r="A4801">
            <v>37681</v>
          </cell>
          <cell r="B4801">
            <v>1.0798000000000001</v>
          </cell>
        </row>
        <row r="4802">
          <cell r="A4802">
            <v>37680</v>
          </cell>
          <cell r="B4802">
            <v>1.0757000000000001</v>
          </cell>
        </row>
        <row r="4803">
          <cell r="A4803">
            <v>37679</v>
          </cell>
          <cell r="B4803">
            <v>1.0784</v>
          </cell>
        </row>
        <row r="4804">
          <cell r="A4804">
            <v>37678</v>
          </cell>
          <cell r="B4804">
            <v>1.0763</v>
          </cell>
        </row>
        <row r="4805">
          <cell r="A4805">
            <v>37677</v>
          </cell>
          <cell r="B4805">
            <v>1.0795999999999999</v>
          </cell>
        </row>
        <row r="4806">
          <cell r="A4806">
            <v>37676</v>
          </cell>
          <cell r="B4806">
            <v>1.0733999999999999</v>
          </cell>
        </row>
        <row r="4807">
          <cell r="A4807">
            <v>37675</v>
          </cell>
          <cell r="B4807">
            <v>1.0763</v>
          </cell>
        </row>
        <row r="4808">
          <cell r="A4808">
            <v>37674</v>
          </cell>
          <cell r="B4808">
            <v>1.0760000000000001</v>
          </cell>
        </row>
        <row r="4809">
          <cell r="A4809">
            <v>37673</v>
          </cell>
          <cell r="B4809">
            <v>1.0815999999999999</v>
          </cell>
        </row>
        <row r="4810">
          <cell r="A4810">
            <v>37672</v>
          </cell>
          <cell r="B4810">
            <v>1.0746</v>
          </cell>
        </row>
        <row r="4811">
          <cell r="A4811">
            <v>37671</v>
          </cell>
          <cell r="B4811">
            <v>1.069</v>
          </cell>
        </row>
        <row r="4812">
          <cell r="A4812">
            <v>37670</v>
          </cell>
          <cell r="B4812">
            <v>1.0731999999999999</v>
          </cell>
        </row>
        <row r="4813">
          <cell r="A4813">
            <v>37669</v>
          </cell>
          <cell r="B4813">
            <v>1.0761000000000001</v>
          </cell>
        </row>
        <row r="4814">
          <cell r="A4814">
            <v>37668</v>
          </cell>
          <cell r="B4814">
            <v>1.079</v>
          </cell>
        </row>
        <row r="4815">
          <cell r="A4815">
            <v>37667</v>
          </cell>
          <cell r="B4815">
            <v>1.0792999999999999</v>
          </cell>
        </row>
        <row r="4816">
          <cell r="A4816">
            <v>37666</v>
          </cell>
          <cell r="B4816">
            <v>1.0832999999999999</v>
          </cell>
        </row>
        <row r="4817">
          <cell r="A4817">
            <v>37665</v>
          </cell>
          <cell r="B4817">
            <v>1.0714999999999999</v>
          </cell>
        </row>
        <row r="4818">
          <cell r="A4818">
            <v>37664</v>
          </cell>
          <cell r="B4818">
            <v>1.073</v>
          </cell>
        </row>
        <row r="4819">
          <cell r="A4819">
            <v>37663</v>
          </cell>
          <cell r="B4819">
            <v>1.0736000000000001</v>
          </cell>
        </row>
        <row r="4820">
          <cell r="A4820">
            <v>37662</v>
          </cell>
          <cell r="B4820">
            <v>1.0808</v>
          </cell>
        </row>
        <row r="4821">
          <cell r="A4821">
            <v>37661</v>
          </cell>
          <cell r="B4821">
            <v>1.0820000000000001</v>
          </cell>
        </row>
        <row r="4822">
          <cell r="A4822">
            <v>37660</v>
          </cell>
          <cell r="B4822">
            <v>1.0826</v>
          </cell>
        </row>
        <row r="4823">
          <cell r="A4823">
            <v>37659</v>
          </cell>
          <cell r="B4823">
            <v>1.0833999999999999</v>
          </cell>
        </row>
        <row r="4824">
          <cell r="A4824">
            <v>37658</v>
          </cell>
          <cell r="B4824">
            <v>1.0792999999999999</v>
          </cell>
        </row>
        <row r="4825">
          <cell r="A4825">
            <v>37657</v>
          </cell>
          <cell r="B4825">
            <v>1.0882000000000001</v>
          </cell>
        </row>
        <row r="4826">
          <cell r="A4826">
            <v>37656</v>
          </cell>
          <cell r="B4826">
            <v>1.0779000000000001</v>
          </cell>
        </row>
        <row r="4827">
          <cell r="A4827">
            <v>37655</v>
          </cell>
          <cell r="B4827">
            <v>1.0787</v>
          </cell>
        </row>
        <row r="4828">
          <cell r="A4828">
            <v>37654</v>
          </cell>
          <cell r="B4828">
            <v>1.0767</v>
          </cell>
        </row>
        <row r="4829">
          <cell r="A4829">
            <v>37653</v>
          </cell>
          <cell r="B4829">
            <v>1.0764</v>
          </cell>
        </row>
        <row r="4830">
          <cell r="A4830">
            <v>37652</v>
          </cell>
          <cell r="B4830">
            <v>1.0812999999999999</v>
          </cell>
        </row>
        <row r="4831">
          <cell r="A4831">
            <v>37651</v>
          </cell>
          <cell r="B4831">
            <v>1.0831999999999999</v>
          </cell>
        </row>
        <row r="4832">
          <cell r="A4832">
            <v>37650</v>
          </cell>
          <cell r="B4832">
            <v>1.0818000000000001</v>
          </cell>
        </row>
        <row r="4833">
          <cell r="A4833">
            <v>37649</v>
          </cell>
          <cell r="B4833">
            <v>1.0854999999999999</v>
          </cell>
        </row>
        <row r="4834">
          <cell r="A4834">
            <v>37648</v>
          </cell>
          <cell r="B4834">
            <v>1.0842000000000001</v>
          </cell>
        </row>
        <row r="4835">
          <cell r="A4835">
            <v>37647</v>
          </cell>
          <cell r="B4835">
            <v>1.0843</v>
          </cell>
        </row>
        <row r="4836">
          <cell r="A4836">
            <v>37646</v>
          </cell>
          <cell r="B4836">
            <v>1.0828</v>
          </cell>
        </row>
        <row r="4837">
          <cell r="A4837">
            <v>37645</v>
          </cell>
          <cell r="B4837">
            <v>1.0749</v>
          </cell>
        </row>
        <row r="4838">
          <cell r="A4838">
            <v>37644</v>
          </cell>
          <cell r="B4838">
            <v>1.073</v>
          </cell>
        </row>
        <row r="4839">
          <cell r="A4839">
            <v>37643</v>
          </cell>
          <cell r="B4839">
            <v>1.0722</v>
          </cell>
        </row>
        <row r="4840">
          <cell r="A4840">
            <v>37642</v>
          </cell>
          <cell r="B4840">
            <v>1.0678000000000001</v>
          </cell>
        </row>
        <row r="4841">
          <cell r="A4841">
            <v>37641</v>
          </cell>
          <cell r="B4841">
            <v>1.0654999999999999</v>
          </cell>
        </row>
        <row r="4842">
          <cell r="A4842">
            <v>37640</v>
          </cell>
          <cell r="B4842">
            <v>1.0670999999999999</v>
          </cell>
        </row>
        <row r="4843">
          <cell r="A4843">
            <v>37639</v>
          </cell>
          <cell r="B4843">
            <v>1.0668</v>
          </cell>
        </row>
        <row r="4844">
          <cell r="A4844">
            <v>37638</v>
          </cell>
          <cell r="B4844">
            <v>1.0616000000000001</v>
          </cell>
        </row>
        <row r="4845">
          <cell r="A4845">
            <v>37637</v>
          </cell>
          <cell r="B4845">
            <v>1.0549999999999999</v>
          </cell>
        </row>
        <row r="4846">
          <cell r="A4846">
            <v>37636</v>
          </cell>
          <cell r="B4846">
            <v>1.0549999999999999</v>
          </cell>
        </row>
        <row r="4847">
          <cell r="A4847">
            <v>37635</v>
          </cell>
          <cell r="B4847">
            <v>1.0544</v>
          </cell>
        </row>
        <row r="4848">
          <cell r="A4848">
            <v>37634</v>
          </cell>
          <cell r="B4848">
            <v>1.0577000000000001</v>
          </cell>
        </row>
        <row r="4849">
          <cell r="A4849">
            <v>37633</v>
          </cell>
          <cell r="B4849">
            <v>1.0564</v>
          </cell>
        </row>
        <row r="4850">
          <cell r="A4850">
            <v>37632</v>
          </cell>
          <cell r="B4850">
            <v>1.0564</v>
          </cell>
        </row>
        <row r="4851">
          <cell r="A4851">
            <v>37631</v>
          </cell>
          <cell r="B4851">
            <v>1.0486</v>
          </cell>
        </row>
        <row r="4852">
          <cell r="A4852">
            <v>37630</v>
          </cell>
          <cell r="B4852">
            <v>1.0490999999999999</v>
          </cell>
        </row>
        <row r="4853">
          <cell r="A4853">
            <v>37629</v>
          </cell>
          <cell r="B4853">
            <v>1.0416000000000001</v>
          </cell>
        </row>
        <row r="4854">
          <cell r="A4854">
            <v>37628</v>
          </cell>
          <cell r="B4854">
            <v>1.0467</v>
          </cell>
        </row>
        <row r="4855">
          <cell r="A4855">
            <v>37627</v>
          </cell>
          <cell r="B4855">
            <v>1.0422</v>
          </cell>
        </row>
        <row r="4856">
          <cell r="A4856">
            <v>37626</v>
          </cell>
          <cell r="B4856">
            <v>1.0432999999999999</v>
          </cell>
        </row>
        <row r="4857">
          <cell r="A4857">
            <v>37625</v>
          </cell>
          <cell r="B4857">
            <v>1.0415000000000001</v>
          </cell>
        </row>
        <row r="4858">
          <cell r="A4858">
            <v>37624</v>
          </cell>
          <cell r="B4858">
            <v>1.0359</v>
          </cell>
        </row>
        <row r="4859">
          <cell r="A4859">
            <v>37623</v>
          </cell>
          <cell r="B4859">
            <v>1.0489999999999999</v>
          </cell>
        </row>
        <row r="4860">
          <cell r="A4860">
            <v>37622</v>
          </cell>
          <cell r="B4860">
            <v>1.0498000000000001</v>
          </cell>
        </row>
        <row r="4861">
          <cell r="A4861">
            <v>37621</v>
          </cell>
          <cell r="B4861">
            <v>1.0481</v>
          </cell>
        </row>
        <row r="4862">
          <cell r="A4862">
            <v>37620</v>
          </cell>
          <cell r="B4862">
            <v>1.0424</v>
          </cell>
        </row>
        <row r="4863">
          <cell r="A4863">
            <v>37619</v>
          </cell>
          <cell r="B4863">
            <v>1.044</v>
          </cell>
        </row>
        <row r="4864">
          <cell r="A4864">
            <v>37618</v>
          </cell>
          <cell r="B4864">
            <v>1.0436000000000001</v>
          </cell>
        </row>
        <row r="4865">
          <cell r="A4865">
            <v>37617</v>
          </cell>
          <cell r="B4865">
            <v>1.0373000000000001</v>
          </cell>
        </row>
        <row r="4866">
          <cell r="A4866">
            <v>37616</v>
          </cell>
          <cell r="B4866">
            <v>1.0319</v>
          </cell>
        </row>
        <row r="4867">
          <cell r="A4867">
            <v>37615</v>
          </cell>
          <cell r="B4867">
            <v>1.0297000000000001</v>
          </cell>
        </row>
        <row r="4868">
          <cell r="A4868">
            <v>37614</v>
          </cell>
          <cell r="B4868">
            <v>1.0262</v>
          </cell>
        </row>
        <row r="4869">
          <cell r="A4869">
            <v>37613</v>
          </cell>
          <cell r="B4869">
            <v>1.0274000000000001</v>
          </cell>
        </row>
        <row r="4870">
          <cell r="A4870">
            <v>37612</v>
          </cell>
          <cell r="B4870">
            <v>1.0266999999999999</v>
          </cell>
        </row>
        <row r="4871">
          <cell r="A4871">
            <v>37611</v>
          </cell>
          <cell r="B4871">
            <v>1.0266999999999999</v>
          </cell>
        </row>
        <row r="4872">
          <cell r="A4872">
            <v>37610</v>
          </cell>
          <cell r="B4872">
            <v>1.0271999999999999</v>
          </cell>
        </row>
        <row r="4873">
          <cell r="A4873">
            <v>37609</v>
          </cell>
          <cell r="B4873">
            <v>1.0263</v>
          </cell>
        </row>
        <row r="4874">
          <cell r="A4874">
            <v>37608</v>
          </cell>
          <cell r="B4874">
            <v>1.0283</v>
          </cell>
        </row>
        <row r="4875">
          <cell r="A4875">
            <v>37607</v>
          </cell>
          <cell r="B4875">
            <v>1.0226</v>
          </cell>
        </row>
        <row r="4876">
          <cell r="A4876">
            <v>37606</v>
          </cell>
          <cell r="B4876">
            <v>1.0235000000000001</v>
          </cell>
        </row>
        <row r="4877">
          <cell r="A4877">
            <v>37605</v>
          </cell>
          <cell r="B4877">
            <v>1.0230999999999999</v>
          </cell>
        </row>
        <row r="4878">
          <cell r="A4878">
            <v>37604</v>
          </cell>
          <cell r="B4878">
            <v>1.0227999999999999</v>
          </cell>
        </row>
        <row r="4879">
          <cell r="A4879">
            <v>37603</v>
          </cell>
          <cell r="B4879">
            <v>1.0183</v>
          </cell>
        </row>
        <row r="4880">
          <cell r="A4880">
            <v>37602</v>
          </cell>
          <cell r="B4880">
            <v>1.0081</v>
          </cell>
        </row>
        <row r="4881">
          <cell r="A4881">
            <v>37601</v>
          </cell>
          <cell r="B4881">
            <v>1.008</v>
          </cell>
        </row>
        <row r="4882">
          <cell r="A4882">
            <v>37600</v>
          </cell>
          <cell r="B4882">
            <v>1.0105</v>
          </cell>
        </row>
        <row r="4883">
          <cell r="A4883">
            <v>37599</v>
          </cell>
          <cell r="B4883">
            <v>1.0108999999999999</v>
          </cell>
        </row>
        <row r="4884">
          <cell r="A4884">
            <v>37598</v>
          </cell>
          <cell r="B4884">
            <v>1.0086999999999999</v>
          </cell>
        </row>
        <row r="4885">
          <cell r="A4885">
            <v>37597</v>
          </cell>
          <cell r="B4885">
            <v>1.0097</v>
          </cell>
        </row>
        <row r="4886">
          <cell r="A4886">
            <v>37596</v>
          </cell>
          <cell r="B4886">
            <v>1.0005999999999999</v>
          </cell>
        </row>
        <row r="4887">
          <cell r="A4887">
            <v>37595</v>
          </cell>
          <cell r="B4887">
            <v>1.0001</v>
          </cell>
        </row>
        <row r="4888">
          <cell r="A4888">
            <v>37594</v>
          </cell>
          <cell r="B4888">
            <v>0.99650000000000005</v>
          </cell>
        </row>
        <row r="4889">
          <cell r="A4889">
            <v>37593</v>
          </cell>
          <cell r="B4889">
            <v>0.99650000000000005</v>
          </cell>
        </row>
        <row r="4890">
          <cell r="A4890">
            <v>37592</v>
          </cell>
          <cell r="B4890">
            <v>0.99439999999999995</v>
          </cell>
        </row>
        <row r="4891">
          <cell r="A4891">
            <v>37591</v>
          </cell>
          <cell r="B4891">
            <v>0.99380000000000002</v>
          </cell>
        </row>
        <row r="4892">
          <cell r="A4892">
            <v>37590</v>
          </cell>
          <cell r="B4892">
            <v>0.99419999999999997</v>
          </cell>
        </row>
        <row r="4893">
          <cell r="A4893">
            <v>37589</v>
          </cell>
          <cell r="B4893">
            <v>0.99429999999999996</v>
          </cell>
        </row>
        <row r="4894">
          <cell r="A4894">
            <v>37588</v>
          </cell>
          <cell r="B4894">
            <v>0.99029999999999996</v>
          </cell>
        </row>
        <row r="4895">
          <cell r="A4895">
            <v>37587</v>
          </cell>
          <cell r="B4895">
            <v>0.99339999999999995</v>
          </cell>
        </row>
        <row r="4896">
          <cell r="A4896">
            <v>37586</v>
          </cell>
          <cell r="B4896">
            <v>0.9909</v>
          </cell>
        </row>
        <row r="4897">
          <cell r="A4897">
            <v>37585</v>
          </cell>
          <cell r="B4897">
            <v>0.99660000000000004</v>
          </cell>
        </row>
        <row r="4898">
          <cell r="A4898">
            <v>37584</v>
          </cell>
          <cell r="B4898">
            <v>0.99639999999999995</v>
          </cell>
        </row>
        <row r="4899">
          <cell r="A4899">
            <v>37583</v>
          </cell>
          <cell r="B4899">
            <v>0.997</v>
          </cell>
        </row>
        <row r="4900">
          <cell r="A4900">
            <v>37582</v>
          </cell>
          <cell r="B4900">
            <v>1.0013000000000001</v>
          </cell>
        </row>
        <row r="4901">
          <cell r="A4901">
            <v>37581</v>
          </cell>
          <cell r="B4901">
            <v>1.0012000000000001</v>
          </cell>
        </row>
        <row r="4902">
          <cell r="A4902">
            <v>37580</v>
          </cell>
          <cell r="B4902">
            <v>1.0033000000000001</v>
          </cell>
        </row>
        <row r="4903">
          <cell r="A4903">
            <v>37579</v>
          </cell>
          <cell r="B4903">
            <v>1.0078</v>
          </cell>
        </row>
        <row r="4904">
          <cell r="A4904">
            <v>37578</v>
          </cell>
          <cell r="B4904">
            <v>1.0091000000000001</v>
          </cell>
        </row>
        <row r="4905">
          <cell r="A4905">
            <v>37577</v>
          </cell>
          <cell r="B4905">
            <v>1.0095000000000001</v>
          </cell>
        </row>
        <row r="4906">
          <cell r="A4906">
            <v>37576</v>
          </cell>
          <cell r="B4906">
            <v>1.0089999999999999</v>
          </cell>
        </row>
        <row r="4907">
          <cell r="A4907">
            <v>37575</v>
          </cell>
          <cell r="B4907">
            <v>1.0042</v>
          </cell>
        </row>
        <row r="4908">
          <cell r="A4908">
            <v>37574</v>
          </cell>
          <cell r="B4908">
            <v>1.0065999999999999</v>
          </cell>
        </row>
        <row r="4909">
          <cell r="A4909">
            <v>37573</v>
          </cell>
          <cell r="B4909">
            <v>1.0124</v>
          </cell>
        </row>
        <row r="4910">
          <cell r="A4910">
            <v>37572</v>
          </cell>
          <cell r="B4910">
            <v>1.0102</v>
          </cell>
        </row>
        <row r="4911">
          <cell r="A4911">
            <v>37571</v>
          </cell>
          <cell r="B4911">
            <v>1.0125</v>
          </cell>
        </row>
        <row r="4912">
          <cell r="A4912">
            <v>37570</v>
          </cell>
          <cell r="B4912">
            <v>1.0156000000000001</v>
          </cell>
        </row>
        <row r="4913">
          <cell r="A4913">
            <v>37569</v>
          </cell>
          <cell r="B4913">
            <v>1.0127999999999999</v>
          </cell>
        </row>
        <row r="4914">
          <cell r="A4914">
            <v>37568</v>
          </cell>
          <cell r="B4914">
            <v>1.0092000000000001</v>
          </cell>
        </row>
        <row r="4915">
          <cell r="A4915">
            <v>37567</v>
          </cell>
          <cell r="B4915">
            <v>1.0027999999999999</v>
          </cell>
        </row>
        <row r="4916">
          <cell r="A4916">
            <v>37566</v>
          </cell>
          <cell r="B4916">
            <v>1.0001</v>
          </cell>
        </row>
        <row r="4917">
          <cell r="A4917">
            <v>37565</v>
          </cell>
          <cell r="B4917">
            <v>0.99739999999999995</v>
          </cell>
        </row>
        <row r="4918">
          <cell r="A4918">
            <v>37564</v>
          </cell>
          <cell r="B4918">
            <v>0.99690000000000001</v>
          </cell>
        </row>
        <row r="4919">
          <cell r="A4919">
            <v>37563</v>
          </cell>
          <cell r="B4919">
            <v>0.99629999999999996</v>
          </cell>
        </row>
        <row r="4920">
          <cell r="A4920">
            <v>37562</v>
          </cell>
          <cell r="B4920">
            <v>0.99660000000000004</v>
          </cell>
        </row>
        <row r="4921">
          <cell r="A4921">
            <v>37561</v>
          </cell>
          <cell r="B4921">
            <v>0.98970000000000002</v>
          </cell>
        </row>
        <row r="4922">
          <cell r="A4922">
            <v>37560</v>
          </cell>
          <cell r="B4922">
            <v>0.98419999999999996</v>
          </cell>
        </row>
        <row r="4923">
          <cell r="A4923">
            <v>37559</v>
          </cell>
          <cell r="B4923">
            <v>0.98340000000000005</v>
          </cell>
        </row>
        <row r="4924">
          <cell r="A4924">
            <v>37558</v>
          </cell>
          <cell r="B4924">
            <v>0.98440000000000005</v>
          </cell>
        </row>
        <row r="4925">
          <cell r="A4925">
            <v>37557</v>
          </cell>
          <cell r="B4925">
            <v>0.97640000000000005</v>
          </cell>
        </row>
        <row r="4926">
          <cell r="A4926">
            <v>37556</v>
          </cell>
          <cell r="B4926">
            <v>0.97599999999999998</v>
          </cell>
        </row>
        <row r="4927">
          <cell r="A4927">
            <v>37555</v>
          </cell>
          <cell r="B4927">
            <v>0.9758</v>
          </cell>
        </row>
        <row r="4928">
          <cell r="A4928">
            <v>37554</v>
          </cell>
          <cell r="B4928">
            <v>0.97729999999999995</v>
          </cell>
        </row>
        <row r="4929">
          <cell r="A4929">
            <v>37553</v>
          </cell>
          <cell r="B4929">
            <v>0.97619999999999996</v>
          </cell>
        </row>
        <row r="4930">
          <cell r="A4930">
            <v>37552</v>
          </cell>
          <cell r="B4930">
            <v>0.97760000000000002</v>
          </cell>
        </row>
        <row r="4931">
          <cell r="A4931">
            <v>37551</v>
          </cell>
          <cell r="B4931">
            <v>0.97360000000000002</v>
          </cell>
        </row>
        <row r="4932">
          <cell r="A4932">
            <v>37550</v>
          </cell>
          <cell r="B4932">
            <v>0.97230000000000005</v>
          </cell>
        </row>
        <row r="4933">
          <cell r="A4933">
            <v>37549</v>
          </cell>
          <cell r="B4933">
            <v>0.97250000000000003</v>
          </cell>
        </row>
        <row r="4934">
          <cell r="A4934">
            <v>37548</v>
          </cell>
          <cell r="B4934">
            <v>0.97219999999999995</v>
          </cell>
        </row>
        <row r="4935">
          <cell r="A4935">
            <v>37547</v>
          </cell>
          <cell r="B4935">
            <v>0.9708</v>
          </cell>
        </row>
        <row r="4936">
          <cell r="A4936">
            <v>37546</v>
          </cell>
          <cell r="B4936">
            <v>0.98109999999999997</v>
          </cell>
        </row>
        <row r="4937">
          <cell r="A4937">
            <v>37545</v>
          </cell>
          <cell r="B4937">
            <v>0.98160000000000003</v>
          </cell>
        </row>
        <row r="4938">
          <cell r="A4938">
            <v>37544</v>
          </cell>
          <cell r="B4938">
            <v>0.9869</v>
          </cell>
        </row>
        <row r="4939">
          <cell r="A4939">
            <v>37543</v>
          </cell>
          <cell r="B4939">
            <v>0.98729999999999996</v>
          </cell>
        </row>
        <row r="4940">
          <cell r="A4940">
            <v>37542</v>
          </cell>
          <cell r="B4940">
            <v>0.98699999999999999</v>
          </cell>
        </row>
        <row r="4941">
          <cell r="A4941">
            <v>37541</v>
          </cell>
          <cell r="B4941">
            <v>0.98699999999999999</v>
          </cell>
        </row>
        <row r="4942">
          <cell r="A4942">
            <v>37540</v>
          </cell>
          <cell r="B4942">
            <v>0.98609999999999998</v>
          </cell>
        </row>
        <row r="4943">
          <cell r="A4943">
            <v>37539</v>
          </cell>
          <cell r="B4943">
            <v>0.98960000000000004</v>
          </cell>
        </row>
        <row r="4944">
          <cell r="A4944">
            <v>37538</v>
          </cell>
          <cell r="B4944">
            <v>0.97860000000000003</v>
          </cell>
        </row>
        <row r="4945">
          <cell r="A4945">
            <v>37537</v>
          </cell>
          <cell r="B4945">
            <v>0.98319999999999996</v>
          </cell>
        </row>
        <row r="4946">
          <cell r="A4946">
            <v>37536</v>
          </cell>
          <cell r="B4946">
            <v>0.97960000000000003</v>
          </cell>
        </row>
        <row r="4947">
          <cell r="A4947">
            <v>37535</v>
          </cell>
          <cell r="B4947">
            <v>0.9788</v>
          </cell>
        </row>
        <row r="4948">
          <cell r="A4948">
            <v>37534</v>
          </cell>
          <cell r="B4948">
            <v>0.97919999999999996</v>
          </cell>
        </row>
        <row r="4949">
          <cell r="A4949">
            <v>37533</v>
          </cell>
          <cell r="B4949">
            <v>0.98760000000000003</v>
          </cell>
        </row>
        <row r="4950">
          <cell r="A4950">
            <v>37532</v>
          </cell>
          <cell r="B4950">
            <v>0.98670000000000002</v>
          </cell>
        </row>
        <row r="4951">
          <cell r="A4951">
            <v>37531</v>
          </cell>
          <cell r="B4951">
            <v>0.98270000000000002</v>
          </cell>
        </row>
        <row r="4952">
          <cell r="A4952">
            <v>37530</v>
          </cell>
          <cell r="B4952">
            <v>0.98729999999999996</v>
          </cell>
        </row>
        <row r="4953">
          <cell r="A4953">
            <v>37529</v>
          </cell>
          <cell r="B4953">
            <v>0.98099999999999998</v>
          </cell>
        </row>
        <row r="4954">
          <cell r="A4954">
            <v>37528</v>
          </cell>
          <cell r="B4954">
            <v>0.97370000000000001</v>
          </cell>
        </row>
        <row r="4955">
          <cell r="A4955">
            <v>37527</v>
          </cell>
          <cell r="B4955">
            <v>0.98040000000000005</v>
          </cell>
        </row>
        <row r="4956">
          <cell r="A4956">
            <v>37526</v>
          </cell>
          <cell r="B4956">
            <v>0.97619999999999996</v>
          </cell>
        </row>
        <row r="4957">
          <cell r="A4957">
            <v>37525</v>
          </cell>
          <cell r="B4957">
            <v>0.97609999999999997</v>
          </cell>
        </row>
        <row r="4958">
          <cell r="A4958">
            <v>37524</v>
          </cell>
          <cell r="B4958">
            <v>0.98119999999999996</v>
          </cell>
        </row>
        <row r="4959">
          <cell r="A4959">
            <v>37523</v>
          </cell>
          <cell r="B4959">
            <v>0.97789999999999999</v>
          </cell>
        </row>
        <row r="4960">
          <cell r="A4960">
            <v>37522</v>
          </cell>
          <cell r="B4960">
            <v>0.98089999999999999</v>
          </cell>
        </row>
        <row r="4961">
          <cell r="A4961">
            <v>37521</v>
          </cell>
          <cell r="B4961">
            <v>0.98209999999999997</v>
          </cell>
        </row>
        <row r="4962">
          <cell r="A4962">
            <v>37520</v>
          </cell>
          <cell r="B4962">
            <v>0.98209999999999997</v>
          </cell>
        </row>
        <row r="4963">
          <cell r="A4963">
            <v>37519</v>
          </cell>
          <cell r="B4963">
            <v>0.98650000000000004</v>
          </cell>
        </row>
        <row r="4964">
          <cell r="A4964">
            <v>37518</v>
          </cell>
          <cell r="B4964">
            <v>0.97750000000000004</v>
          </cell>
        </row>
        <row r="4965">
          <cell r="A4965">
            <v>37517</v>
          </cell>
          <cell r="B4965">
            <v>0.97460000000000002</v>
          </cell>
        </row>
        <row r="4966">
          <cell r="A4966">
            <v>37516</v>
          </cell>
          <cell r="B4966">
            <v>0.96899999999999997</v>
          </cell>
        </row>
        <row r="4967">
          <cell r="A4967">
            <v>37515</v>
          </cell>
          <cell r="B4967">
            <v>0.97070000000000001</v>
          </cell>
        </row>
        <row r="4968">
          <cell r="A4968">
            <v>37514</v>
          </cell>
          <cell r="B4968">
            <v>0.96660000000000001</v>
          </cell>
        </row>
        <row r="4969">
          <cell r="A4969">
            <v>37513</v>
          </cell>
          <cell r="B4969">
            <v>0.97150000000000003</v>
          </cell>
        </row>
        <row r="4970">
          <cell r="A4970">
            <v>37512</v>
          </cell>
          <cell r="B4970">
            <v>0.98170000000000002</v>
          </cell>
        </row>
        <row r="4971">
          <cell r="A4971">
            <v>37511</v>
          </cell>
          <cell r="B4971">
            <v>0.97589999999999999</v>
          </cell>
        </row>
        <row r="4972">
          <cell r="A4972">
            <v>37510</v>
          </cell>
          <cell r="B4972">
            <v>0.97540000000000004</v>
          </cell>
        </row>
        <row r="4973">
          <cell r="A4973">
            <v>37509</v>
          </cell>
          <cell r="B4973">
            <v>0.97940000000000005</v>
          </cell>
        </row>
        <row r="4974">
          <cell r="A4974">
            <v>37508</v>
          </cell>
          <cell r="B4974">
            <v>0.98150000000000004</v>
          </cell>
        </row>
        <row r="4975">
          <cell r="A4975">
            <v>37507</v>
          </cell>
          <cell r="B4975">
            <v>0.98150000000000004</v>
          </cell>
        </row>
        <row r="4976">
          <cell r="A4976">
            <v>37506</v>
          </cell>
          <cell r="B4976">
            <v>0.98170000000000002</v>
          </cell>
        </row>
        <row r="4977">
          <cell r="A4977">
            <v>37505</v>
          </cell>
          <cell r="B4977">
            <v>0.99150000000000005</v>
          </cell>
        </row>
        <row r="4978">
          <cell r="A4978">
            <v>37504</v>
          </cell>
          <cell r="B4978">
            <v>0.99270000000000003</v>
          </cell>
        </row>
        <row r="4979">
          <cell r="A4979">
            <v>37503</v>
          </cell>
          <cell r="B4979">
            <v>0.99670000000000003</v>
          </cell>
        </row>
        <row r="4980">
          <cell r="A4980">
            <v>37502</v>
          </cell>
          <cell r="B4980">
            <v>0.98340000000000005</v>
          </cell>
        </row>
        <row r="4981">
          <cell r="A4981">
            <v>37501</v>
          </cell>
          <cell r="B4981">
            <v>0.98219999999999996</v>
          </cell>
        </row>
        <row r="4982">
          <cell r="A4982">
            <v>37500</v>
          </cell>
          <cell r="B4982">
            <v>0.98029999999999995</v>
          </cell>
        </row>
        <row r="4983">
          <cell r="A4983">
            <v>37499</v>
          </cell>
          <cell r="B4983">
            <v>0.98180000000000001</v>
          </cell>
        </row>
        <row r="4984">
          <cell r="A4984">
            <v>37498</v>
          </cell>
          <cell r="B4984">
            <v>0.98470000000000002</v>
          </cell>
        </row>
        <row r="4985">
          <cell r="A4985">
            <v>37497</v>
          </cell>
          <cell r="B4985">
            <v>0.97909999999999997</v>
          </cell>
        </row>
        <row r="4986">
          <cell r="A4986">
            <v>37496</v>
          </cell>
          <cell r="B4986">
            <v>0.98319999999999996</v>
          </cell>
        </row>
        <row r="4987">
          <cell r="A4987">
            <v>37495</v>
          </cell>
          <cell r="B4987">
            <v>0.97170000000000001</v>
          </cell>
        </row>
        <row r="4988">
          <cell r="A4988">
            <v>37494</v>
          </cell>
          <cell r="B4988">
            <v>0.97250000000000003</v>
          </cell>
        </row>
        <row r="4989">
          <cell r="A4989">
            <v>37493</v>
          </cell>
          <cell r="B4989">
            <v>0.9728</v>
          </cell>
        </row>
        <row r="4990">
          <cell r="A4990">
            <v>37492</v>
          </cell>
          <cell r="B4990">
            <v>0.9728</v>
          </cell>
        </row>
        <row r="4991">
          <cell r="A4991">
            <v>37491</v>
          </cell>
          <cell r="B4991">
            <v>0.96889999999999998</v>
          </cell>
        </row>
        <row r="4992">
          <cell r="A4992">
            <v>37490</v>
          </cell>
          <cell r="B4992">
            <v>0.98050000000000004</v>
          </cell>
        </row>
        <row r="4993">
          <cell r="A4993">
            <v>37489</v>
          </cell>
          <cell r="B4993">
            <v>0.97899999999999998</v>
          </cell>
        </row>
        <row r="4994">
          <cell r="A4994">
            <v>37488</v>
          </cell>
          <cell r="B4994">
            <v>0.97619999999999996</v>
          </cell>
        </row>
        <row r="4995">
          <cell r="A4995">
            <v>37487</v>
          </cell>
          <cell r="B4995">
            <v>0.98380000000000001</v>
          </cell>
        </row>
        <row r="4996">
          <cell r="A4996">
            <v>37486</v>
          </cell>
          <cell r="B4996">
            <v>0.98319999999999996</v>
          </cell>
        </row>
        <row r="4997">
          <cell r="A4997">
            <v>37485</v>
          </cell>
          <cell r="B4997">
            <v>0.98499999999999999</v>
          </cell>
        </row>
        <row r="4998">
          <cell r="A4998">
            <v>37484</v>
          </cell>
          <cell r="B4998">
            <v>0.98180000000000001</v>
          </cell>
        </row>
        <row r="4999">
          <cell r="A4999">
            <v>37483</v>
          </cell>
          <cell r="B4999">
            <v>0.97940000000000005</v>
          </cell>
        </row>
        <row r="5000">
          <cell r="A5000">
            <v>37482</v>
          </cell>
          <cell r="B5000">
            <v>0.98370000000000002</v>
          </cell>
        </row>
        <row r="5001">
          <cell r="A5001">
            <v>37481</v>
          </cell>
          <cell r="B5001">
            <v>0.97840000000000005</v>
          </cell>
        </row>
        <row r="5002">
          <cell r="A5002">
            <v>37480</v>
          </cell>
          <cell r="B5002">
            <v>0.96960000000000002</v>
          </cell>
        </row>
        <row r="5003">
          <cell r="A5003">
            <v>37479</v>
          </cell>
          <cell r="B5003">
            <v>0.97</v>
          </cell>
        </row>
        <row r="5004">
          <cell r="A5004">
            <v>37478</v>
          </cell>
          <cell r="B5004">
            <v>0.97019999999999995</v>
          </cell>
        </row>
        <row r="5005">
          <cell r="A5005">
            <v>37477</v>
          </cell>
          <cell r="B5005">
            <v>0.96709999999999996</v>
          </cell>
        </row>
        <row r="5006">
          <cell r="A5006">
            <v>37476</v>
          </cell>
          <cell r="B5006">
            <v>0.97450000000000003</v>
          </cell>
        </row>
        <row r="5007">
          <cell r="A5007">
            <v>37475</v>
          </cell>
          <cell r="B5007">
            <v>0.96589999999999998</v>
          </cell>
        </row>
        <row r="5008">
          <cell r="A5008">
            <v>37474</v>
          </cell>
          <cell r="B5008">
            <v>0.98</v>
          </cell>
        </row>
        <row r="5009">
          <cell r="A5009">
            <v>37473</v>
          </cell>
          <cell r="B5009">
            <v>0.98660000000000003</v>
          </cell>
        </row>
        <row r="5010">
          <cell r="A5010">
            <v>37472</v>
          </cell>
          <cell r="B5010">
            <v>0.98709999999999998</v>
          </cell>
        </row>
        <row r="5011">
          <cell r="A5011">
            <v>37471</v>
          </cell>
          <cell r="B5011">
            <v>0.98650000000000004</v>
          </cell>
        </row>
        <row r="5012">
          <cell r="A5012">
            <v>37470</v>
          </cell>
          <cell r="B5012">
            <v>0.98440000000000005</v>
          </cell>
        </row>
        <row r="5013">
          <cell r="A5013">
            <v>37469</v>
          </cell>
          <cell r="B5013">
            <v>0.97709999999999997</v>
          </cell>
        </row>
        <row r="5014">
          <cell r="A5014">
            <v>37468</v>
          </cell>
          <cell r="B5014">
            <v>0.98329999999999995</v>
          </cell>
        </row>
        <row r="5015">
          <cell r="A5015">
            <v>37467</v>
          </cell>
          <cell r="B5015">
            <v>0.98060000000000003</v>
          </cell>
        </row>
        <row r="5016">
          <cell r="A5016">
            <v>37466</v>
          </cell>
          <cell r="B5016">
            <v>0.98629999999999995</v>
          </cell>
        </row>
        <row r="5017">
          <cell r="A5017">
            <v>37465</v>
          </cell>
          <cell r="B5017">
            <v>0.98540000000000005</v>
          </cell>
        </row>
        <row r="5018">
          <cell r="A5018">
            <v>37464</v>
          </cell>
          <cell r="B5018">
            <v>0.9869</v>
          </cell>
        </row>
        <row r="5019">
          <cell r="A5019">
            <v>37463</v>
          </cell>
          <cell r="B5019">
            <v>1.0043</v>
          </cell>
        </row>
        <row r="5020">
          <cell r="A5020">
            <v>37462</v>
          </cell>
          <cell r="B5020">
            <v>0.995</v>
          </cell>
        </row>
        <row r="5021">
          <cell r="A5021">
            <v>37461</v>
          </cell>
          <cell r="B5021">
            <v>0.98870000000000002</v>
          </cell>
        </row>
        <row r="5022">
          <cell r="A5022">
            <v>37460</v>
          </cell>
          <cell r="B5022">
            <v>1.0085999999999999</v>
          </cell>
        </row>
        <row r="5023">
          <cell r="A5023">
            <v>37459</v>
          </cell>
          <cell r="B5023">
            <v>1.0121</v>
          </cell>
        </row>
        <row r="5024">
          <cell r="A5024">
            <v>37458</v>
          </cell>
          <cell r="B5024">
            <v>1.0123</v>
          </cell>
        </row>
        <row r="5025">
          <cell r="A5025">
            <v>37457</v>
          </cell>
          <cell r="B5025">
            <v>1.0118</v>
          </cell>
        </row>
        <row r="5026">
          <cell r="A5026">
            <v>37456</v>
          </cell>
          <cell r="B5026">
            <v>1.0112000000000001</v>
          </cell>
        </row>
        <row r="5027">
          <cell r="A5027">
            <v>37455</v>
          </cell>
          <cell r="B5027">
            <v>1.0068999999999999</v>
          </cell>
        </row>
        <row r="5028">
          <cell r="A5028">
            <v>37454</v>
          </cell>
          <cell r="B5028">
            <v>1.0117</v>
          </cell>
        </row>
        <row r="5029">
          <cell r="A5029">
            <v>37453</v>
          </cell>
          <cell r="B5029">
            <v>1.0034000000000001</v>
          </cell>
        </row>
        <row r="5030">
          <cell r="A5030">
            <v>37452</v>
          </cell>
          <cell r="B5030">
            <v>0.99160000000000004</v>
          </cell>
        </row>
        <row r="5031">
          <cell r="A5031">
            <v>37451</v>
          </cell>
          <cell r="B5031">
            <v>0.99129999999999996</v>
          </cell>
        </row>
        <row r="5032">
          <cell r="A5032">
            <v>37450</v>
          </cell>
          <cell r="B5032">
            <v>0.99060000000000004</v>
          </cell>
        </row>
        <row r="5033">
          <cell r="A5033">
            <v>37449</v>
          </cell>
          <cell r="B5033">
            <v>0.98880000000000001</v>
          </cell>
        </row>
        <row r="5034">
          <cell r="A5034">
            <v>37448</v>
          </cell>
          <cell r="B5034">
            <v>0.98819999999999997</v>
          </cell>
        </row>
        <row r="5035">
          <cell r="A5035">
            <v>37447</v>
          </cell>
          <cell r="B5035">
            <v>0.99350000000000005</v>
          </cell>
        </row>
        <row r="5036">
          <cell r="A5036">
            <v>37446</v>
          </cell>
          <cell r="B5036">
            <v>0.99050000000000005</v>
          </cell>
        </row>
        <row r="5037">
          <cell r="A5037">
            <v>37445</v>
          </cell>
          <cell r="B5037">
            <v>0.97450000000000003</v>
          </cell>
        </row>
        <row r="5038">
          <cell r="A5038">
            <v>37444</v>
          </cell>
          <cell r="B5038">
            <v>0.97340000000000004</v>
          </cell>
        </row>
        <row r="5039">
          <cell r="A5039">
            <v>37443</v>
          </cell>
          <cell r="B5039">
            <v>0.97340000000000004</v>
          </cell>
        </row>
        <row r="5040">
          <cell r="A5040">
            <v>37442</v>
          </cell>
          <cell r="B5040">
            <v>0.97899999999999998</v>
          </cell>
        </row>
        <row r="5041">
          <cell r="A5041">
            <v>37441</v>
          </cell>
          <cell r="B5041">
            <v>0.98040000000000005</v>
          </cell>
        </row>
        <row r="5042">
          <cell r="A5042">
            <v>37440</v>
          </cell>
          <cell r="B5042">
            <v>0.98629999999999995</v>
          </cell>
        </row>
        <row r="5043">
          <cell r="A5043">
            <v>37439</v>
          </cell>
          <cell r="B5043">
            <v>0.99099999999999999</v>
          </cell>
        </row>
        <row r="5044">
          <cell r="A5044">
            <v>37438</v>
          </cell>
          <cell r="B5044">
            <v>0.99129999999999996</v>
          </cell>
        </row>
        <row r="5045">
          <cell r="A5045">
            <v>37437</v>
          </cell>
          <cell r="B5045">
            <v>0.99109999999999998</v>
          </cell>
        </row>
        <row r="5046">
          <cell r="A5046">
            <v>37436</v>
          </cell>
          <cell r="B5046">
            <v>0.99170000000000003</v>
          </cell>
        </row>
        <row r="5047">
          <cell r="A5047">
            <v>37435</v>
          </cell>
          <cell r="B5047">
            <v>0.98819999999999997</v>
          </cell>
        </row>
        <row r="5048">
          <cell r="A5048">
            <v>37434</v>
          </cell>
          <cell r="B5048">
            <v>0.98040000000000005</v>
          </cell>
        </row>
        <row r="5049">
          <cell r="A5049">
            <v>37433</v>
          </cell>
          <cell r="B5049">
            <v>0.97909999999999997</v>
          </cell>
        </row>
        <row r="5050">
          <cell r="A5050">
            <v>37432</v>
          </cell>
          <cell r="B5050">
            <v>0.97009999999999996</v>
          </cell>
        </row>
        <row r="5051">
          <cell r="A5051">
            <v>37431</v>
          </cell>
          <cell r="B5051">
            <v>0.96909999999999996</v>
          </cell>
        </row>
        <row r="5052">
          <cell r="A5052">
            <v>37430</v>
          </cell>
          <cell r="B5052">
            <v>0.97109999999999996</v>
          </cell>
        </row>
        <row r="5053">
          <cell r="A5053">
            <v>37429</v>
          </cell>
          <cell r="B5053">
            <v>0.97099999999999997</v>
          </cell>
        </row>
        <row r="5054">
          <cell r="A5054">
            <v>37428</v>
          </cell>
          <cell r="B5054">
            <v>0.96460000000000001</v>
          </cell>
        </row>
        <row r="5055">
          <cell r="A5055">
            <v>37427</v>
          </cell>
          <cell r="B5055">
            <v>0.95730000000000004</v>
          </cell>
        </row>
        <row r="5056">
          <cell r="A5056">
            <v>37426</v>
          </cell>
          <cell r="B5056">
            <v>0.95179999999999998</v>
          </cell>
        </row>
        <row r="5057">
          <cell r="A5057">
            <v>37425</v>
          </cell>
          <cell r="B5057">
            <v>0.94430000000000003</v>
          </cell>
        </row>
        <row r="5058">
          <cell r="A5058">
            <v>37424</v>
          </cell>
          <cell r="B5058">
            <v>0.94489999999999996</v>
          </cell>
        </row>
        <row r="5059">
          <cell r="A5059">
            <v>37423</v>
          </cell>
          <cell r="B5059">
            <v>0.94540000000000002</v>
          </cell>
        </row>
        <row r="5060">
          <cell r="A5060">
            <v>37422</v>
          </cell>
          <cell r="B5060">
            <v>0.94540000000000002</v>
          </cell>
        </row>
        <row r="5061">
          <cell r="A5061">
            <v>37421</v>
          </cell>
          <cell r="B5061">
            <v>0.94330000000000003</v>
          </cell>
        </row>
        <row r="5062">
          <cell r="A5062">
            <v>37420</v>
          </cell>
          <cell r="B5062">
            <v>0.94359999999999999</v>
          </cell>
        </row>
        <row r="5063">
          <cell r="A5063">
            <v>37419</v>
          </cell>
          <cell r="B5063">
            <v>0.94830000000000003</v>
          </cell>
        </row>
        <row r="5064">
          <cell r="A5064">
            <v>37418</v>
          </cell>
          <cell r="B5064">
            <v>0.94450000000000001</v>
          </cell>
        </row>
        <row r="5065">
          <cell r="A5065">
            <v>37417</v>
          </cell>
          <cell r="B5065">
            <v>0.94299999999999995</v>
          </cell>
        </row>
        <row r="5066">
          <cell r="A5066">
            <v>37416</v>
          </cell>
          <cell r="B5066">
            <v>0.94320000000000004</v>
          </cell>
        </row>
        <row r="5067">
          <cell r="A5067">
            <v>37415</v>
          </cell>
          <cell r="B5067">
            <v>0.94379999999999997</v>
          </cell>
        </row>
        <row r="5068">
          <cell r="A5068">
            <v>37414</v>
          </cell>
          <cell r="B5068">
            <v>0.9476</v>
          </cell>
        </row>
        <row r="5069">
          <cell r="A5069">
            <v>37413</v>
          </cell>
          <cell r="B5069">
            <v>0.93920000000000003</v>
          </cell>
        </row>
        <row r="5070">
          <cell r="A5070">
            <v>37412</v>
          </cell>
          <cell r="B5070">
            <v>0.93899999999999995</v>
          </cell>
        </row>
        <row r="5071">
          <cell r="A5071">
            <v>37411</v>
          </cell>
          <cell r="B5071">
            <v>0.94099999999999995</v>
          </cell>
        </row>
        <row r="5072">
          <cell r="A5072">
            <v>37410</v>
          </cell>
          <cell r="B5072">
            <v>0.93269999999999997</v>
          </cell>
        </row>
        <row r="5073">
          <cell r="A5073">
            <v>37409</v>
          </cell>
          <cell r="B5073">
            <v>0.93200000000000005</v>
          </cell>
        </row>
        <row r="5074">
          <cell r="A5074">
            <v>37408</v>
          </cell>
          <cell r="B5074">
            <v>0.93379999999999996</v>
          </cell>
        </row>
        <row r="5075">
          <cell r="A5075">
            <v>37407</v>
          </cell>
          <cell r="B5075">
            <v>0.93679999999999997</v>
          </cell>
        </row>
        <row r="5076">
          <cell r="A5076">
            <v>37406</v>
          </cell>
          <cell r="B5076">
            <v>0.93540000000000001</v>
          </cell>
        </row>
        <row r="5077">
          <cell r="A5077">
            <v>37405</v>
          </cell>
          <cell r="B5077">
            <v>0.92869999999999997</v>
          </cell>
        </row>
        <row r="5078">
          <cell r="A5078">
            <v>37404</v>
          </cell>
          <cell r="B5078">
            <v>0.92049999999999998</v>
          </cell>
        </row>
        <row r="5079">
          <cell r="A5079">
            <v>37403</v>
          </cell>
          <cell r="B5079">
            <v>0.91949999999999998</v>
          </cell>
        </row>
        <row r="5080">
          <cell r="A5080">
            <v>37402</v>
          </cell>
          <cell r="B5080">
            <v>0.92020000000000002</v>
          </cell>
        </row>
        <row r="5081">
          <cell r="A5081">
            <v>37401</v>
          </cell>
          <cell r="B5081">
            <v>0.92049999999999998</v>
          </cell>
        </row>
        <row r="5082">
          <cell r="A5082">
            <v>37400</v>
          </cell>
          <cell r="B5082">
            <v>0.92130000000000001</v>
          </cell>
        </row>
        <row r="5083">
          <cell r="A5083">
            <v>37399</v>
          </cell>
          <cell r="B5083">
            <v>0.92549999999999999</v>
          </cell>
        </row>
        <row r="5084">
          <cell r="A5084">
            <v>37398</v>
          </cell>
          <cell r="B5084">
            <v>0.91969999999999996</v>
          </cell>
        </row>
        <row r="5085">
          <cell r="A5085">
            <v>37397</v>
          </cell>
          <cell r="B5085">
            <v>0.92079999999999995</v>
          </cell>
        </row>
        <row r="5086">
          <cell r="A5086">
            <v>37396</v>
          </cell>
          <cell r="B5086">
            <v>0.92</v>
          </cell>
        </row>
        <row r="5087">
          <cell r="A5087">
            <v>37395</v>
          </cell>
          <cell r="B5087">
            <v>0.92079999999999995</v>
          </cell>
        </row>
        <row r="5088">
          <cell r="A5088">
            <v>37394</v>
          </cell>
          <cell r="B5088">
            <v>0.92079999999999995</v>
          </cell>
        </row>
        <row r="5089">
          <cell r="A5089">
            <v>37393</v>
          </cell>
          <cell r="B5089">
            <v>0.91180000000000005</v>
          </cell>
        </row>
        <row r="5090">
          <cell r="A5090">
            <v>37392</v>
          </cell>
          <cell r="B5090">
            <v>0.91249999999999998</v>
          </cell>
        </row>
        <row r="5091">
          <cell r="A5091">
            <v>37391</v>
          </cell>
          <cell r="B5091">
            <v>0.90249999999999997</v>
          </cell>
        </row>
        <row r="5092">
          <cell r="A5092">
            <v>37390</v>
          </cell>
          <cell r="B5092">
            <v>0.91120000000000001</v>
          </cell>
        </row>
        <row r="5093">
          <cell r="A5093">
            <v>37389</v>
          </cell>
          <cell r="B5093">
            <v>0.91339999999999999</v>
          </cell>
        </row>
        <row r="5094">
          <cell r="A5094">
            <v>37388</v>
          </cell>
          <cell r="B5094">
            <v>0.91379999999999995</v>
          </cell>
        </row>
        <row r="5095">
          <cell r="A5095">
            <v>37387</v>
          </cell>
          <cell r="B5095">
            <v>0.91379999999999995</v>
          </cell>
        </row>
        <row r="5096">
          <cell r="A5096">
            <v>37386</v>
          </cell>
          <cell r="B5096">
            <v>0.90910000000000002</v>
          </cell>
        </row>
        <row r="5097">
          <cell r="A5097">
            <v>37385</v>
          </cell>
          <cell r="B5097">
            <v>0.9042</v>
          </cell>
        </row>
        <row r="5098">
          <cell r="A5098">
            <v>37384</v>
          </cell>
          <cell r="B5098">
            <v>0.9153</v>
          </cell>
        </row>
        <row r="5099">
          <cell r="A5099">
            <v>37383</v>
          </cell>
          <cell r="B5099">
            <v>0.91810000000000003</v>
          </cell>
        </row>
        <row r="5100">
          <cell r="A5100">
            <v>37382</v>
          </cell>
          <cell r="B5100">
            <v>0.91720000000000002</v>
          </cell>
        </row>
        <row r="5101">
          <cell r="A5101">
            <v>37381</v>
          </cell>
          <cell r="B5101">
            <v>0.91749999999999998</v>
          </cell>
        </row>
        <row r="5102">
          <cell r="A5102">
            <v>37380</v>
          </cell>
          <cell r="B5102">
            <v>0.91720000000000002</v>
          </cell>
        </row>
        <row r="5103">
          <cell r="A5103">
            <v>37379</v>
          </cell>
          <cell r="B5103">
            <v>0.90300000000000002</v>
          </cell>
        </row>
        <row r="5104">
          <cell r="A5104">
            <v>37378</v>
          </cell>
          <cell r="B5104">
            <v>0.90590000000000004</v>
          </cell>
        </row>
        <row r="5105">
          <cell r="A5105">
            <v>37377</v>
          </cell>
          <cell r="B5105">
            <v>0.9</v>
          </cell>
        </row>
        <row r="5106">
          <cell r="A5106">
            <v>37376</v>
          </cell>
          <cell r="B5106">
            <v>0.90359999999999996</v>
          </cell>
        </row>
        <row r="5107">
          <cell r="A5107">
            <v>37375</v>
          </cell>
          <cell r="B5107">
            <v>0.90139999999999998</v>
          </cell>
        </row>
        <row r="5108">
          <cell r="A5108">
            <v>37374</v>
          </cell>
          <cell r="B5108">
            <v>0.90169999999999995</v>
          </cell>
        </row>
        <row r="5109">
          <cell r="A5109">
            <v>37373</v>
          </cell>
          <cell r="B5109">
            <v>0.90200000000000002</v>
          </cell>
        </row>
        <row r="5110">
          <cell r="A5110">
            <v>37372</v>
          </cell>
          <cell r="B5110">
            <v>0.89759999999999995</v>
          </cell>
        </row>
        <row r="5111">
          <cell r="A5111">
            <v>37371</v>
          </cell>
          <cell r="B5111">
            <v>0.89300000000000002</v>
          </cell>
        </row>
        <row r="5112">
          <cell r="A5112">
            <v>37370</v>
          </cell>
          <cell r="B5112">
            <v>0.88849999999999996</v>
          </cell>
        </row>
        <row r="5113">
          <cell r="A5113">
            <v>37369</v>
          </cell>
          <cell r="B5113">
            <v>0.88919999999999999</v>
          </cell>
        </row>
        <row r="5114">
          <cell r="A5114">
            <v>37368</v>
          </cell>
          <cell r="B5114">
            <v>0.89029999999999998</v>
          </cell>
        </row>
        <row r="5115">
          <cell r="A5115">
            <v>37367</v>
          </cell>
          <cell r="B5115">
            <v>0.89170000000000005</v>
          </cell>
        </row>
        <row r="5116">
          <cell r="A5116">
            <v>37366</v>
          </cell>
          <cell r="B5116">
            <v>0.89200000000000002</v>
          </cell>
        </row>
        <row r="5117">
          <cell r="A5117">
            <v>37365</v>
          </cell>
          <cell r="B5117">
            <v>0.89070000000000005</v>
          </cell>
        </row>
        <row r="5118">
          <cell r="A5118">
            <v>37364</v>
          </cell>
          <cell r="B5118">
            <v>0.89049999999999996</v>
          </cell>
        </row>
        <row r="5119">
          <cell r="A5119">
            <v>37363</v>
          </cell>
          <cell r="B5119">
            <v>0.88290000000000002</v>
          </cell>
        </row>
        <row r="5120">
          <cell r="A5120">
            <v>37362</v>
          </cell>
          <cell r="B5120">
            <v>0.87929999999999997</v>
          </cell>
        </row>
        <row r="5121">
          <cell r="A5121">
            <v>37361</v>
          </cell>
          <cell r="B5121">
            <v>0.87909999999999999</v>
          </cell>
        </row>
        <row r="5122">
          <cell r="A5122">
            <v>37360</v>
          </cell>
          <cell r="B5122">
            <v>0.87909999999999999</v>
          </cell>
        </row>
        <row r="5123">
          <cell r="A5123">
            <v>37359</v>
          </cell>
          <cell r="B5123">
            <v>0.87890000000000001</v>
          </cell>
        </row>
        <row r="5124">
          <cell r="A5124">
            <v>37358</v>
          </cell>
          <cell r="B5124">
            <v>0.88270000000000004</v>
          </cell>
        </row>
        <row r="5125">
          <cell r="A5125">
            <v>37357</v>
          </cell>
          <cell r="B5125">
            <v>0.88019999999999998</v>
          </cell>
        </row>
        <row r="5126">
          <cell r="A5126">
            <v>37356</v>
          </cell>
          <cell r="B5126">
            <v>0.88070000000000004</v>
          </cell>
        </row>
        <row r="5127">
          <cell r="A5127">
            <v>37355</v>
          </cell>
          <cell r="B5127">
            <v>0.87460000000000004</v>
          </cell>
        </row>
        <row r="5128">
          <cell r="A5128">
            <v>37354</v>
          </cell>
          <cell r="B5128">
            <v>0.87919999999999998</v>
          </cell>
        </row>
        <row r="5129">
          <cell r="A5129">
            <v>37353</v>
          </cell>
          <cell r="B5129">
            <v>0.87870000000000004</v>
          </cell>
        </row>
        <row r="5130">
          <cell r="A5130">
            <v>37352</v>
          </cell>
          <cell r="B5130">
            <v>0.879</v>
          </cell>
        </row>
        <row r="5131">
          <cell r="A5131">
            <v>37351</v>
          </cell>
          <cell r="B5131">
            <v>0.87739999999999996</v>
          </cell>
        </row>
        <row r="5132">
          <cell r="A5132">
            <v>37350</v>
          </cell>
          <cell r="B5132">
            <v>0.88080000000000003</v>
          </cell>
        </row>
        <row r="5133">
          <cell r="A5133">
            <v>37349</v>
          </cell>
          <cell r="B5133">
            <v>0.87890000000000001</v>
          </cell>
        </row>
        <row r="5134">
          <cell r="A5134">
            <v>37348</v>
          </cell>
          <cell r="B5134">
            <v>0.88029999999999997</v>
          </cell>
        </row>
        <row r="5135">
          <cell r="A5135">
            <v>37347</v>
          </cell>
          <cell r="B5135">
            <v>0.87150000000000005</v>
          </cell>
        </row>
        <row r="5136">
          <cell r="A5136">
            <v>37346</v>
          </cell>
          <cell r="B5136">
            <v>0.87</v>
          </cell>
        </row>
        <row r="5137">
          <cell r="A5137">
            <v>37345</v>
          </cell>
          <cell r="B5137">
            <v>0.87150000000000005</v>
          </cell>
        </row>
        <row r="5138">
          <cell r="A5138">
            <v>37344</v>
          </cell>
          <cell r="B5138">
            <v>0.87060000000000004</v>
          </cell>
        </row>
        <row r="5139">
          <cell r="A5139">
            <v>37343</v>
          </cell>
          <cell r="B5139">
            <v>0.87280000000000002</v>
          </cell>
        </row>
        <row r="5140">
          <cell r="A5140">
            <v>37342</v>
          </cell>
          <cell r="B5140">
            <v>0.87709999999999999</v>
          </cell>
        </row>
        <row r="5141">
          <cell r="A5141">
            <v>37341</v>
          </cell>
          <cell r="B5141">
            <v>0.87749999999999995</v>
          </cell>
        </row>
        <row r="5142">
          <cell r="A5142">
            <v>37340</v>
          </cell>
          <cell r="B5142">
            <v>0.87670000000000003</v>
          </cell>
        </row>
        <row r="5143">
          <cell r="A5143">
            <v>37339</v>
          </cell>
          <cell r="B5143">
            <v>0.87729999999999997</v>
          </cell>
        </row>
        <row r="5144">
          <cell r="A5144">
            <v>37338</v>
          </cell>
          <cell r="B5144">
            <v>0.87690000000000001</v>
          </cell>
        </row>
        <row r="5145">
          <cell r="A5145">
            <v>37337</v>
          </cell>
          <cell r="B5145">
            <v>0.88200000000000001</v>
          </cell>
        </row>
        <row r="5146">
          <cell r="A5146">
            <v>37336</v>
          </cell>
          <cell r="B5146">
            <v>0.88500000000000001</v>
          </cell>
        </row>
        <row r="5147">
          <cell r="A5147">
            <v>37335</v>
          </cell>
          <cell r="B5147">
            <v>0.88170000000000004</v>
          </cell>
        </row>
        <row r="5148">
          <cell r="A5148">
            <v>37334</v>
          </cell>
          <cell r="B5148">
            <v>0.88249999999999995</v>
          </cell>
        </row>
        <row r="5149">
          <cell r="A5149">
            <v>37333</v>
          </cell>
          <cell r="B5149">
            <v>0.88170000000000004</v>
          </cell>
        </row>
        <row r="5150">
          <cell r="A5150">
            <v>37332</v>
          </cell>
          <cell r="B5150">
            <v>0.88229999999999997</v>
          </cell>
        </row>
        <row r="5151">
          <cell r="A5151">
            <v>37331</v>
          </cell>
          <cell r="B5151">
            <v>0.88219999999999998</v>
          </cell>
        </row>
        <row r="5152">
          <cell r="A5152">
            <v>37330</v>
          </cell>
          <cell r="B5152">
            <v>0.88239999999999996</v>
          </cell>
        </row>
        <row r="5153">
          <cell r="A5153">
            <v>37329</v>
          </cell>
          <cell r="B5153">
            <v>0.87539999999999996</v>
          </cell>
        </row>
        <row r="5154">
          <cell r="A5154">
            <v>37328</v>
          </cell>
          <cell r="B5154">
            <v>0.87519999999999998</v>
          </cell>
        </row>
        <row r="5155">
          <cell r="A5155">
            <v>37327</v>
          </cell>
          <cell r="B5155">
            <v>0.87519999999999998</v>
          </cell>
        </row>
        <row r="5156">
          <cell r="A5156">
            <v>37326</v>
          </cell>
          <cell r="B5156">
            <v>0.87439999999999996</v>
          </cell>
        </row>
        <row r="5157">
          <cell r="A5157">
            <v>37325</v>
          </cell>
          <cell r="B5157">
            <v>0.87470000000000003</v>
          </cell>
        </row>
        <row r="5158">
          <cell r="A5158">
            <v>37324</v>
          </cell>
          <cell r="B5158">
            <v>0.87409999999999999</v>
          </cell>
        </row>
        <row r="5159">
          <cell r="A5159">
            <v>37323</v>
          </cell>
          <cell r="B5159">
            <v>0.88229999999999997</v>
          </cell>
        </row>
        <row r="5160">
          <cell r="A5160">
            <v>37322</v>
          </cell>
          <cell r="B5160">
            <v>0.87670000000000003</v>
          </cell>
        </row>
        <row r="5161">
          <cell r="A5161">
            <v>37321</v>
          </cell>
          <cell r="B5161">
            <v>0.87180000000000002</v>
          </cell>
        </row>
        <row r="5162">
          <cell r="A5162">
            <v>37320</v>
          </cell>
          <cell r="B5162">
            <v>0.86929999999999996</v>
          </cell>
        </row>
        <row r="5163">
          <cell r="A5163">
            <v>37319</v>
          </cell>
          <cell r="B5163">
            <v>0.86519999999999997</v>
          </cell>
        </row>
        <row r="5164">
          <cell r="A5164">
            <v>37318</v>
          </cell>
          <cell r="B5164">
            <v>0.86519999999999997</v>
          </cell>
        </row>
        <row r="5165">
          <cell r="A5165">
            <v>37317</v>
          </cell>
          <cell r="B5165">
            <v>0.86470000000000002</v>
          </cell>
        </row>
        <row r="5166">
          <cell r="A5166">
            <v>37316</v>
          </cell>
          <cell r="B5166">
            <v>0.86880000000000002</v>
          </cell>
        </row>
        <row r="5167">
          <cell r="A5167">
            <v>37315</v>
          </cell>
          <cell r="B5167">
            <v>0.86550000000000005</v>
          </cell>
        </row>
        <row r="5168">
          <cell r="A5168">
            <v>37314</v>
          </cell>
          <cell r="B5168">
            <v>0.8639</v>
          </cell>
        </row>
        <row r="5169">
          <cell r="A5169">
            <v>37313</v>
          </cell>
          <cell r="B5169">
            <v>0.86890000000000001</v>
          </cell>
        </row>
        <row r="5170">
          <cell r="A5170">
            <v>37312</v>
          </cell>
          <cell r="B5170">
            <v>0.87560000000000004</v>
          </cell>
        </row>
        <row r="5171">
          <cell r="A5171">
            <v>37311</v>
          </cell>
          <cell r="B5171">
            <v>0.87539999999999996</v>
          </cell>
        </row>
        <row r="5172">
          <cell r="A5172">
            <v>37310</v>
          </cell>
          <cell r="B5172">
            <v>0.87549999999999994</v>
          </cell>
        </row>
        <row r="5173">
          <cell r="A5173">
            <v>37309</v>
          </cell>
          <cell r="B5173">
            <v>0.86960000000000004</v>
          </cell>
        </row>
        <row r="5174">
          <cell r="A5174">
            <v>37308</v>
          </cell>
          <cell r="B5174">
            <v>0.86950000000000005</v>
          </cell>
        </row>
        <row r="5175">
          <cell r="A5175">
            <v>37307</v>
          </cell>
          <cell r="B5175">
            <v>0.87619999999999998</v>
          </cell>
        </row>
        <row r="5176">
          <cell r="A5176">
            <v>37306</v>
          </cell>
          <cell r="B5176">
            <v>0.87070000000000003</v>
          </cell>
        </row>
        <row r="5177">
          <cell r="A5177">
            <v>37305</v>
          </cell>
          <cell r="B5177">
            <v>0.87309999999999999</v>
          </cell>
        </row>
        <row r="5178">
          <cell r="A5178">
            <v>37304</v>
          </cell>
          <cell r="B5178">
            <v>0.873</v>
          </cell>
        </row>
        <row r="5179">
          <cell r="A5179">
            <v>37303</v>
          </cell>
          <cell r="B5179">
            <v>0.87319999999999998</v>
          </cell>
        </row>
        <row r="5180">
          <cell r="A5180">
            <v>37302</v>
          </cell>
          <cell r="B5180">
            <v>0.87390000000000001</v>
          </cell>
        </row>
        <row r="5181">
          <cell r="A5181">
            <v>37301</v>
          </cell>
          <cell r="B5181">
            <v>0.871</v>
          </cell>
        </row>
        <row r="5182">
          <cell r="A5182">
            <v>37300</v>
          </cell>
          <cell r="B5182">
            <v>0.87619999999999998</v>
          </cell>
        </row>
        <row r="5183">
          <cell r="A5183">
            <v>37299</v>
          </cell>
          <cell r="B5183">
            <v>0.87560000000000004</v>
          </cell>
        </row>
        <row r="5184">
          <cell r="A5184">
            <v>37298</v>
          </cell>
          <cell r="B5184">
            <v>0.87250000000000005</v>
          </cell>
        </row>
        <row r="5185">
          <cell r="A5185">
            <v>37297</v>
          </cell>
          <cell r="B5185">
            <v>0.87260000000000004</v>
          </cell>
        </row>
        <row r="5186">
          <cell r="A5186">
            <v>37296</v>
          </cell>
          <cell r="B5186">
            <v>0.87260000000000004</v>
          </cell>
        </row>
        <row r="5187">
          <cell r="A5187">
            <v>37295</v>
          </cell>
          <cell r="B5187">
            <v>0.87119999999999997</v>
          </cell>
        </row>
        <row r="5188">
          <cell r="A5188">
            <v>37294</v>
          </cell>
          <cell r="B5188">
            <v>0.86739999999999995</v>
          </cell>
        </row>
        <row r="5189">
          <cell r="A5189">
            <v>37293</v>
          </cell>
          <cell r="B5189">
            <v>0.86750000000000005</v>
          </cell>
        </row>
        <row r="5190">
          <cell r="A5190">
            <v>37292</v>
          </cell>
          <cell r="B5190">
            <v>0.87070000000000003</v>
          </cell>
        </row>
        <row r="5191">
          <cell r="A5191">
            <v>37291</v>
          </cell>
          <cell r="B5191">
            <v>0.86070000000000002</v>
          </cell>
        </row>
        <row r="5192">
          <cell r="A5192">
            <v>37290</v>
          </cell>
          <cell r="B5192">
            <v>0.86170000000000002</v>
          </cell>
        </row>
        <row r="5193">
          <cell r="A5193">
            <v>37289</v>
          </cell>
          <cell r="B5193">
            <v>0.86150000000000004</v>
          </cell>
        </row>
        <row r="5194">
          <cell r="A5194">
            <v>37288</v>
          </cell>
          <cell r="B5194">
            <v>0.85799999999999998</v>
          </cell>
        </row>
        <row r="5195">
          <cell r="A5195">
            <v>37287</v>
          </cell>
          <cell r="B5195">
            <v>0.86119999999999997</v>
          </cell>
        </row>
        <row r="5196">
          <cell r="A5196">
            <v>37286</v>
          </cell>
          <cell r="B5196">
            <v>0.86480000000000001</v>
          </cell>
        </row>
        <row r="5197">
          <cell r="A5197">
            <v>37285</v>
          </cell>
          <cell r="B5197">
            <v>0.86250000000000004</v>
          </cell>
        </row>
        <row r="5198">
          <cell r="A5198">
            <v>37284</v>
          </cell>
          <cell r="B5198">
            <v>0.8649</v>
          </cell>
        </row>
        <row r="5199">
          <cell r="A5199">
            <v>37283</v>
          </cell>
          <cell r="B5199">
            <v>0.86329999999999996</v>
          </cell>
        </row>
        <row r="5200">
          <cell r="A5200">
            <v>37282</v>
          </cell>
          <cell r="B5200">
            <v>0.86580000000000001</v>
          </cell>
        </row>
        <row r="5201">
          <cell r="A5201">
            <v>37281</v>
          </cell>
          <cell r="B5201">
            <v>0.87719999999999998</v>
          </cell>
        </row>
        <row r="5202">
          <cell r="A5202">
            <v>37280</v>
          </cell>
          <cell r="B5202">
            <v>0.87790000000000001</v>
          </cell>
        </row>
        <row r="5203">
          <cell r="A5203">
            <v>37279</v>
          </cell>
          <cell r="B5203">
            <v>0.88619999999999999</v>
          </cell>
        </row>
        <row r="5204">
          <cell r="A5204">
            <v>37278</v>
          </cell>
          <cell r="B5204">
            <v>0.88329999999999997</v>
          </cell>
        </row>
        <row r="5205">
          <cell r="A5205">
            <v>37277</v>
          </cell>
          <cell r="B5205">
            <v>0.88390000000000002</v>
          </cell>
        </row>
        <row r="5206">
          <cell r="A5206">
            <v>37276</v>
          </cell>
          <cell r="B5206">
            <v>0.8841</v>
          </cell>
        </row>
        <row r="5207">
          <cell r="A5207">
            <v>37275</v>
          </cell>
          <cell r="B5207">
            <v>0.88370000000000004</v>
          </cell>
        </row>
        <row r="5208">
          <cell r="A5208">
            <v>37274</v>
          </cell>
          <cell r="B5208">
            <v>0.88070000000000004</v>
          </cell>
        </row>
        <row r="5209">
          <cell r="A5209">
            <v>37273</v>
          </cell>
          <cell r="B5209">
            <v>0.88319999999999999</v>
          </cell>
        </row>
        <row r="5210">
          <cell r="A5210">
            <v>37272</v>
          </cell>
          <cell r="B5210">
            <v>0.88300000000000001</v>
          </cell>
        </row>
        <row r="5211">
          <cell r="A5211">
            <v>37271</v>
          </cell>
          <cell r="B5211">
            <v>0.89410000000000001</v>
          </cell>
        </row>
        <row r="5212">
          <cell r="A5212">
            <v>37270</v>
          </cell>
          <cell r="B5212">
            <v>0.89300000000000002</v>
          </cell>
        </row>
        <row r="5213">
          <cell r="A5213">
            <v>37269</v>
          </cell>
          <cell r="B5213">
            <v>0.89190000000000003</v>
          </cell>
        </row>
        <row r="5214">
          <cell r="A5214">
            <v>37268</v>
          </cell>
          <cell r="B5214">
            <v>0.8921</v>
          </cell>
        </row>
        <row r="5215">
          <cell r="A5215">
            <v>37267</v>
          </cell>
          <cell r="B5215">
            <v>0.89090000000000003</v>
          </cell>
        </row>
        <row r="5216">
          <cell r="A5216">
            <v>37266</v>
          </cell>
          <cell r="B5216">
            <v>0.89129999999999998</v>
          </cell>
        </row>
        <row r="5217">
          <cell r="A5217">
            <v>37265</v>
          </cell>
          <cell r="B5217">
            <v>0.89280000000000004</v>
          </cell>
        </row>
        <row r="5218">
          <cell r="A5218">
            <v>37264</v>
          </cell>
          <cell r="B5218">
            <v>0.89329999999999998</v>
          </cell>
        </row>
        <row r="5219">
          <cell r="A5219">
            <v>37263</v>
          </cell>
          <cell r="B5219">
            <v>0.89590000000000003</v>
          </cell>
        </row>
        <row r="5220">
          <cell r="A5220">
            <v>37262</v>
          </cell>
          <cell r="B5220">
            <v>0.89470000000000005</v>
          </cell>
        </row>
        <row r="5221">
          <cell r="A5221">
            <v>37261</v>
          </cell>
          <cell r="B5221">
            <v>0.89449999999999996</v>
          </cell>
        </row>
        <row r="5222">
          <cell r="A5222">
            <v>37260</v>
          </cell>
          <cell r="B5222">
            <v>0.89939999999999998</v>
          </cell>
        </row>
        <row r="5223">
          <cell r="A5223">
            <v>37259</v>
          </cell>
          <cell r="B5223">
            <v>0.9032</v>
          </cell>
        </row>
        <row r="5224">
          <cell r="A5224">
            <v>37258</v>
          </cell>
          <cell r="B5224">
            <v>0.8891</v>
          </cell>
        </row>
        <row r="5225">
          <cell r="A5225">
            <v>37257</v>
          </cell>
          <cell r="B5225">
            <v>0.89139999999999997</v>
          </cell>
        </row>
        <row r="5226">
          <cell r="A5226">
            <v>37256</v>
          </cell>
          <cell r="B5226">
            <v>0.88580000000000003</v>
          </cell>
        </row>
        <row r="5227">
          <cell r="A5227">
            <v>37255</v>
          </cell>
          <cell r="B5227">
            <v>0.88580000000000003</v>
          </cell>
        </row>
        <row r="5228">
          <cell r="A5228">
            <v>37254</v>
          </cell>
          <cell r="B5228">
            <v>0.88580000000000003</v>
          </cell>
        </row>
        <row r="5229">
          <cell r="A5229">
            <v>37253</v>
          </cell>
          <cell r="B5229">
            <v>0.88270000000000004</v>
          </cell>
        </row>
        <row r="5230">
          <cell r="A5230">
            <v>37252</v>
          </cell>
          <cell r="B5230">
            <v>0.87929999999999997</v>
          </cell>
        </row>
        <row r="5231">
          <cell r="A5231">
            <v>37251</v>
          </cell>
          <cell r="B5231">
            <v>0.879</v>
          </cell>
        </row>
        <row r="5232">
          <cell r="A5232">
            <v>37250</v>
          </cell>
          <cell r="B5232">
            <v>0.87790000000000001</v>
          </cell>
        </row>
        <row r="5233">
          <cell r="A5233">
            <v>37249</v>
          </cell>
          <cell r="B5233">
            <v>0.88729999999999998</v>
          </cell>
        </row>
        <row r="5234">
          <cell r="A5234">
            <v>37248</v>
          </cell>
          <cell r="B5234">
            <v>0.88649999999999995</v>
          </cell>
        </row>
        <row r="5235">
          <cell r="A5235">
            <v>37247</v>
          </cell>
          <cell r="B5235">
            <v>0.88759999999999994</v>
          </cell>
        </row>
        <row r="5236">
          <cell r="A5236">
            <v>37246</v>
          </cell>
          <cell r="B5236">
            <v>0.90029999999999999</v>
          </cell>
        </row>
        <row r="5237">
          <cell r="A5237">
            <v>37245</v>
          </cell>
          <cell r="B5237">
            <v>0.90049999999999997</v>
          </cell>
        </row>
        <row r="5238">
          <cell r="A5238">
            <v>37244</v>
          </cell>
          <cell r="B5238">
            <v>0.90229999999999999</v>
          </cell>
        </row>
        <row r="5239">
          <cell r="A5239">
            <v>37243</v>
          </cell>
          <cell r="B5239">
            <v>0.90210000000000001</v>
          </cell>
        </row>
        <row r="5240">
          <cell r="A5240">
            <v>37242</v>
          </cell>
          <cell r="B5240">
            <v>0.90280000000000005</v>
          </cell>
        </row>
        <row r="5241">
          <cell r="A5241">
            <v>37241</v>
          </cell>
          <cell r="B5241">
            <v>0.90280000000000005</v>
          </cell>
        </row>
        <row r="5242">
          <cell r="A5242">
            <v>37240</v>
          </cell>
          <cell r="B5242">
            <v>0.90400000000000003</v>
          </cell>
        </row>
        <row r="5243">
          <cell r="A5243">
            <v>37239</v>
          </cell>
          <cell r="B5243">
            <v>0.89270000000000005</v>
          </cell>
        </row>
        <row r="5244">
          <cell r="A5244">
            <v>37238</v>
          </cell>
          <cell r="B5244">
            <v>0.89780000000000004</v>
          </cell>
        </row>
        <row r="5245">
          <cell r="A5245">
            <v>37237</v>
          </cell>
          <cell r="B5245">
            <v>0.89229999999999998</v>
          </cell>
        </row>
        <row r="5246">
          <cell r="A5246">
            <v>37236</v>
          </cell>
          <cell r="B5246">
            <v>0.89059999999999995</v>
          </cell>
        </row>
        <row r="5247">
          <cell r="A5247">
            <v>37235</v>
          </cell>
          <cell r="B5247">
            <v>0.89080000000000004</v>
          </cell>
        </row>
        <row r="5248">
          <cell r="A5248">
            <v>37234</v>
          </cell>
          <cell r="B5248">
            <v>0.8901</v>
          </cell>
        </row>
        <row r="5249">
          <cell r="A5249">
            <v>37233</v>
          </cell>
          <cell r="B5249">
            <v>0.88900000000000001</v>
          </cell>
        </row>
        <row r="5250">
          <cell r="A5250">
            <v>37232</v>
          </cell>
          <cell r="B5250">
            <v>0.89459999999999995</v>
          </cell>
        </row>
        <row r="5251">
          <cell r="A5251">
            <v>37231</v>
          </cell>
          <cell r="B5251">
            <v>0.88849999999999996</v>
          </cell>
        </row>
        <row r="5252">
          <cell r="A5252">
            <v>37230</v>
          </cell>
          <cell r="B5252">
            <v>0.88980000000000004</v>
          </cell>
        </row>
        <row r="5253">
          <cell r="A5253">
            <v>37229</v>
          </cell>
          <cell r="B5253">
            <v>0.89159999999999995</v>
          </cell>
        </row>
        <row r="5254">
          <cell r="A5254">
            <v>37228</v>
          </cell>
          <cell r="B5254">
            <v>0.89570000000000005</v>
          </cell>
        </row>
        <row r="5255">
          <cell r="A5255">
            <v>37227</v>
          </cell>
          <cell r="B5255">
            <v>0.89629999999999999</v>
          </cell>
        </row>
        <row r="5256">
          <cell r="A5256">
            <v>37226</v>
          </cell>
          <cell r="B5256">
            <v>0.89590000000000003</v>
          </cell>
        </row>
        <row r="5257">
          <cell r="A5257">
            <v>37225</v>
          </cell>
          <cell r="B5257">
            <v>0.88800000000000001</v>
          </cell>
        </row>
        <row r="5258">
          <cell r="A5258">
            <v>37224</v>
          </cell>
          <cell r="B5258">
            <v>0.88819999999999999</v>
          </cell>
        </row>
        <row r="5259">
          <cell r="A5259">
            <v>37223</v>
          </cell>
          <cell r="B5259">
            <v>0.88329999999999997</v>
          </cell>
        </row>
        <row r="5260">
          <cell r="A5260">
            <v>37222</v>
          </cell>
          <cell r="B5260">
            <v>0.87980000000000003</v>
          </cell>
        </row>
        <row r="5261">
          <cell r="A5261">
            <v>37221</v>
          </cell>
          <cell r="B5261">
            <v>0.87780000000000002</v>
          </cell>
        </row>
        <row r="5262">
          <cell r="A5262">
            <v>37220</v>
          </cell>
          <cell r="B5262">
            <v>0.87780000000000002</v>
          </cell>
        </row>
        <row r="5263">
          <cell r="A5263">
            <v>37219</v>
          </cell>
          <cell r="B5263">
            <v>0.87790000000000001</v>
          </cell>
        </row>
        <row r="5264">
          <cell r="A5264">
            <v>37218</v>
          </cell>
          <cell r="B5264">
            <v>0.87780000000000002</v>
          </cell>
        </row>
        <row r="5265">
          <cell r="A5265">
            <v>37217</v>
          </cell>
          <cell r="B5265">
            <v>0.87919999999999998</v>
          </cell>
        </row>
        <row r="5266">
          <cell r="A5266">
            <v>37216</v>
          </cell>
          <cell r="B5266">
            <v>0.88270000000000004</v>
          </cell>
        </row>
        <row r="5267">
          <cell r="A5267">
            <v>37215</v>
          </cell>
          <cell r="B5267">
            <v>0.87809999999999999</v>
          </cell>
        </row>
        <row r="5268">
          <cell r="A5268">
            <v>37214</v>
          </cell>
          <cell r="B5268">
            <v>0.88429999999999997</v>
          </cell>
        </row>
        <row r="5269">
          <cell r="A5269">
            <v>37213</v>
          </cell>
          <cell r="B5269">
            <v>0.88419999999999999</v>
          </cell>
        </row>
        <row r="5270">
          <cell r="A5270">
            <v>37212</v>
          </cell>
          <cell r="B5270">
            <v>0.88400000000000001</v>
          </cell>
        </row>
        <row r="5271">
          <cell r="A5271">
            <v>37211</v>
          </cell>
          <cell r="B5271">
            <v>0.88190000000000002</v>
          </cell>
        </row>
        <row r="5272">
          <cell r="A5272">
            <v>37210</v>
          </cell>
          <cell r="B5272">
            <v>0.88290000000000002</v>
          </cell>
        </row>
        <row r="5273">
          <cell r="A5273">
            <v>37209</v>
          </cell>
          <cell r="B5273">
            <v>0.88029999999999997</v>
          </cell>
        </row>
        <row r="5274">
          <cell r="A5274">
            <v>37208</v>
          </cell>
          <cell r="B5274">
            <v>0.89429999999999998</v>
          </cell>
        </row>
        <row r="5275">
          <cell r="A5275">
            <v>37207</v>
          </cell>
          <cell r="B5275">
            <v>0.89439999999999997</v>
          </cell>
        </row>
        <row r="5276">
          <cell r="A5276">
            <v>37206</v>
          </cell>
          <cell r="B5276">
            <v>0.89400000000000002</v>
          </cell>
        </row>
        <row r="5277">
          <cell r="A5277">
            <v>37205</v>
          </cell>
          <cell r="B5277">
            <v>0.89459999999999995</v>
          </cell>
        </row>
        <row r="5278">
          <cell r="A5278">
            <v>37204</v>
          </cell>
          <cell r="B5278">
            <v>0.89280000000000004</v>
          </cell>
        </row>
        <row r="5279">
          <cell r="A5279">
            <v>37203</v>
          </cell>
          <cell r="B5279">
            <v>0.89739999999999998</v>
          </cell>
        </row>
        <row r="5280">
          <cell r="A5280">
            <v>37202</v>
          </cell>
          <cell r="B5280">
            <v>0.89510000000000001</v>
          </cell>
        </row>
        <row r="5281">
          <cell r="A5281">
            <v>37201</v>
          </cell>
          <cell r="B5281">
            <v>0.89770000000000005</v>
          </cell>
        </row>
        <row r="5282">
          <cell r="A5282">
            <v>37200</v>
          </cell>
          <cell r="B5282">
            <v>0.90249999999999997</v>
          </cell>
        </row>
        <row r="5283">
          <cell r="A5283">
            <v>37199</v>
          </cell>
          <cell r="B5283">
            <v>0.90239999999999998</v>
          </cell>
        </row>
        <row r="5284">
          <cell r="A5284">
            <v>37198</v>
          </cell>
          <cell r="B5284">
            <v>0.90290000000000004</v>
          </cell>
        </row>
        <row r="5285">
          <cell r="A5285">
            <v>37197</v>
          </cell>
          <cell r="B5285">
            <v>0.90239999999999998</v>
          </cell>
        </row>
        <row r="5286">
          <cell r="A5286">
            <v>37196</v>
          </cell>
          <cell r="B5286">
            <v>0.89980000000000004</v>
          </cell>
        </row>
        <row r="5287">
          <cell r="A5287">
            <v>37195</v>
          </cell>
          <cell r="B5287">
            <v>0.90449999999999997</v>
          </cell>
        </row>
        <row r="5288">
          <cell r="A5288">
            <v>37194</v>
          </cell>
          <cell r="B5288">
            <v>0.90429999999999999</v>
          </cell>
        </row>
        <row r="5289">
          <cell r="A5289">
            <v>37193</v>
          </cell>
          <cell r="B5289">
            <v>0.89229999999999998</v>
          </cell>
        </row>
        <row r="5290">
          <cell r="A5290">
            <v>37192</v>
          </cell>
          <cell r="B5290">
            <v>0.89300000000000002</v>
          </cell>
        </row>
        <row r="5291">
          <cell r="A5291">
            <v>37191</v>
          </cell>
          <cell r="B5291">
            <v>0.8921</v>
          </cell>
        </row>
        <row r="5292">
          <cell r="A5292">
            <v>37190</v>
          </cell>
          <cell r="B5292">
            <v>0.89290000000000003</v>
          </cell>
        </row>
        <row r="5293">
          <cell r="A5293">
            <v>37189</v>
          </cell>
          <cell r="B5293">
            <v>0.89319999999999999</v>
          </cell>
        </row>
        <row r="5294">
          <cell r="A5294">
            <v>37188</v>
          </cell>
          <cell r="B5294">
            <v>0.89080000000000004</v>
          </cell>
        </row>
        <row r="5295">
          <cell r="A5295">
            <v>37187</v>
          </cell>
          <cell r="B5295">
            <v>0.89159999999999995</v>
          </cell>
        </row>
        <row r="5296">
          <cell r="A5296">
            <v>37186</v>
          </cell>
          <cell r="B5296">
            <v>0.89900000000000002</v>
          </cell>
        </row>
        <row r="5297">
          <cell r="A5297">
            <v>37185</v>
          </cell>
          <cell r="B5297">
            <v>0.89849999999999997</v>
          </cell>
        </row>
        <row r="5298">
          <cell r="A5298">
            <v>37184</v>
          </cell>
          <cell r="B5298">
            <v>0.8982</v>
          </cell>
        </row>
        <row r="5299">
          <cell r="A5299">
            <v>37183</v>
          </cell>
          <cell r="B5299">
            <v>0.90439999999999998</v>
          </cell>
        </row>
        <row r="5300">
          <cell r="A5300">
            <v>37182</v>
          </cell>
          <cell r="B5300">
            <v>0.90349999999999997</v>
          </cell>
        </row>
        <row r="5301">
          <cell r="A5301">
            <v>37181</v>
          </cell>
          <cell r="B5301">
            <v>0.90839999999999999</v>
          </cell>
        </row>
        <row r="5302">
          <cell r="A5302">
            <v>37180</v>
          </cell>
          <cell r="B5302">
            <v>0.9083</v>
          </cell>
        </row>
        <row r="5303">
          <cell r="A5303">
            <v>37179</v>
          </cell>
          <cell r="B5303">
            <v>0.91069999999999995</v>
          </cell>
        </row>
        <row r="5304">
          <cell r="A5304">
            <v>37178</v>
          </cell>
          <cell r="B5304">
            <v>0.90949999999999998</v>
          </cell>
        </row>
        <row r="5305">
          <cell r="A5305">
            <v>37177</v>
          </cell>
          <cell r="B5305">
            <v>0.90969999999999995</v>
          </cell>
        </row>
        <row r="5306">
          <cell r="A5306">
            <v>37176</v>
          </cell>
          <cell r="B5306">
            <v>0.90249999999999997</v>
          </cell>
        </row>
        <row r="5307">
          <cell r="A5307">
            <v>37175</v>
          </cell>
          <cell r="B5307">
            <v>0.91059999999999997</v>
          </cell>
        </row>
        <row r="5308">
          <cell r="A5308">
            <v>37174</v>
          </cell>
          <cell r="B5308">
            <v>0.91369999999999996</v>
          </cell>
        </row>
        <row r="5309">
          <cell r="A5309">
            <v>37173</v>
          </cell>
          <cell r="B5309">
            <v>0.91990000000000005</v>
          </cell>
        </row>
        <row r="5310">
          <cell r="A5310">
            <v>37172</v>
          </cell>
          <cell r="B5310">
            <v>0.91839999999999999</v>
          </cell>
        </row>
        <row r="5311">
          <cell r="A5311">
            <v>37171</v>
          </cell>
          <cell r="B5311">
            <v>0.91700000000000004</v>
          </cell>
        </row>
        <row r="5312">
          <cell r="A5312">
            <v>37170</v>
          </cell>
          <cell r="B5312">
            <v>0.91839999999999999</v>
          </cell>
        </row>
        <row r="5313">
          <cell r="A5313">
            <v>37169</v>
          </cell>
          <cell r="B5313">
            <v>0.91720000000000002</v>
          </cell>
        </row>
        <row r="5314">
          <cell r="A5314">
            <v>37168</v>
          </cell>
          <cell r="B5314">
            <v>0.91379999999999995</v>
          </cell>
        </row>
        <row r="5315">
          <cell r="A5315">
            <v>37167</v>
          </cell>
          <cell r="B5315">
            <v>0.91900000000000004</v>
          </cell>
        </row>
        <row r="5316">
          <cell r="A5316">
            <v>37166</v>
          </cell>
          <cell r="B5316">
            <v>0.91669999999999996</v>
          </cell>
        </row>
        <row r="5317">
          <cell r="A5317">
            <v>37165</v>
          </cell>
          <cell r="B5317">
            <v>0.90959999999999996</v>
          </cell>
        </row>
        <row r="5318">
          <cell r="A5318">
            <v>37164</v>
          </cell>
          <cell r="B5318">
            <v>0.90959999999999996</v>
          </cell>
        </row>
        <row r="5319">
          <cell r="A5319">
            <v>37163</v>
          </cell>
          <cell r="B5319">
            <v>0.90959999999999996</v>
          </cell>
        </row>
        <row r="5320">
          <cell r="A5320">
            <v>37162</v>
          </cell>
          <cell r="B5320">
            <v>0.91749999999999998</v>
          </cell>
        </row>
        <row r="5321">
          <cell r="A5321">
            <v>37161</v>
          </cell>
          <cell r="B5321">
            <v>0.92349999999999999</v>
          </cell>
        </row>
        <row r="5322">
          <cell r="A5322">
            <v>37160</v>
          </cell>
          <cell r="B5322">
            <v>0.92269999999999996</v>
          </cell>
        </row>
        <row r="5323">
          <cell r="A5323">
            <v>37159</v>
          </cell>
          <cell r="B5323">
            <v>0.91579999999999995</v>
          </cell>
        </row>
        <row r="5324">
          <cell r="A5324">
            <v>37158</v>
          </cell>
          <cell r="B5324">
            <v>0.91339999999999999</v>
          </cell>
        </row>
        <row r="5325">
          <cell r="A5325">
            <v>37157</v>
          </cell>
          <cell r="B5325">
            <v>0.91339999999999999</v>
          </cell>
        </row>
        <row r="5326">
          <cell r="A5326">
            <v>37156</v>
          </cell>
          <cell r="B5326">
            <v>0.9133</v>
          </cell>
        </row>
        <row r="5327">
          <cell r="A5327">
            <v>37155</v>
          </cell>
          <cell r="B5327">
            <v>0.92720000000000002</v>
          </cell>
        </row>
        <row r="5328">
          <cell r="A5328">
            <v>37154</v>
          </cell>
          <cell r="B5328">
            <v>0.92749999999999999</v>
          </cell>
        </row>
        <row r="5329">
          <cell r="A5329">
            <v>37153</v>
          </cell>
          <cell r="B5329">
            <v>0.9274</v>
          </cell>
        </row>
        <row r="5330">
          <cell r="A5330">
            <v>37152</v>
          </cell>
          <cell r="B5330">
            <v>0.92469999999999997</v>
          </cell>
        </row>
        <row r="5331">
          <cell r="A5331">
            <v>37151</v>
          </cell>
          <cell r="B5331">
            <v>0.91910000000000003</v>
          </cell>
        </row>
        <row r="5332">
          <cell r="A5332">
            <v>37150</v>
          </cell>
          <cell r="B5332">
            <v>0.91910000000000003</v>
          </cell>
        </row>
        <row r="5333">
          <cell r="A5333">
            <v>37149</v>
          </cell>
          <cell r="B5333">
            <v>0.91910000000000003</v>
          </cell>
        </row>
        <row r="5334">
          <cell r="A5334">
            <v>37148</v>
          </cell>
          <cell r="B5334">
            <v>0.91049999999999998</v>
          </cell>
        </row>
        <row r="5335">
          <cell r="A5335">
            <v>37147</v>
          </cell>
          <cell r="B5335">
            <v>0.90639999999999998</v>
          </cell>
        </row>
        <row r="5336">
          <cell r="A5336">
            <v>37146</v>
          </cell>
          <cell r="B5336">
            <v>0.91449999999999998</v>
          </cell>
        </row>
        <row r="5337">
          <cell r="A5337">
            <v>37145</v>
          </cell>
          <cell r="B5337">
            <v>0.89900000000000002</v>
          </cell>
        </row>
        <row r="5338">
          <cell r="A5338">
            <v>37144</v>
          </cell>
          <cell r="B5338">
            <v>0.90629999999999999</v>
          </cell>
        </row>
        <row r="5339">
          <cell r="A5339">
            <v>37143</v>
          </cell>
          <cell r="B5339">
            <v>0.90739999999999998</v>
          </cell>
        </row>
        <row r="5340">
          <cell r="A5340">
            <v>37142</v>
          </cell>
          <cell r="B5340">
            <v>0.90739999999999998</v>
          </cell>
        </row>
        <row r="5341">
          <cell r="A5341">
            <v>37141</v>
          </cell>
          <cell r="B5341">
            <v>0.89559999999999995</v>
          </cell>
        </row>
        <row r="5342">
          <cell r="A5342">
            <v>37140</v>
          </cell>
          <cell r="B5342">
            <v>0.88580000000000003</v>
          </cell>
        </row>
        <row r="5343">
          <cell r="A5343">
            <v>37139</v>
          </cell>
          <cell r="B5343">
            <v>0.88839999999999997</v>
          </cell>
        </row>
        <row r="5344">
          <cell r="A5344">
            <v>37138</v>
          </cell>
          <cell r="B5344">
            <v>0.90759999999999996</v>
          </cell>
        </row>
        <row r="5345">
          <cell r="A5345">
            <v>37137</v>
          </cell>
          <cell r="B5345">
            <v>0.91039999999999999</v>
          </cell>
        </row>
        <row r="5346">
          <cell r="A5346">
            <v>37136</v>
          </cell>
          <cell r="B5346">
            <v>0.9123</v>
          </cell>
        </row>
        <row r="5347">
          <cell r="A5347">
            <v>37135</v>
          </cell>
          <cell r="B5347">
            <v>0.91110000000000002</v>
          </cell>
        </row>
        <row r="5348">
          <cell r="A5348">
            <v>37134</v>
          </cell>
          <cell r="B5348">
            <v>0.91639999999999999</v>
          </cell>
        </row>
        <row r="5349">
          <cell r="A5349">
            <v>37133</v>
          </cell>
          <cell r="B5349">
            <v>0.90980000000000005</v>
          </cell>
        </row>
        <row r="5350">
          <cell r="A5350">
            <v>37132</v>
          </cell>
          <cell r="B5350">
            <v>0.91120000000000001</v>
          </cell>
        </row>
        <row r="5351">
          <cell r="A5351">
            <v>37131</v>
          </cell>
          <cell r="B5351">
            <v>0.91159999999999997</v>
          </cell>
        </row>
        <row r="5352">
          <cell r="A5352">
            <v>37130</v>
          </cell>
          <cell r="B5352">
            <v>0.91390000000000005</v>
          </cell>
        </row>
        <row r="5353">
          <cell r="A5353">
            <v>37129</v>
          </cell>
          <cell r="B5353">
            <v>0.91390000000000005</v>
          </cell>
        </row>
        <row r="5354">
          <cell r="A5354">
            <v>37128</v>
          </cell>
          <cell r="B5354">
            <v>0.91310000000000002</v>
          </cell>
        </row>
        <row r="5355">
          <cell r="A5355">
            <v>37127</v>
          </cell>
          <cell r="B5355">
            <v>0.91449999999999998</v>
          </cell>
        </row>
        <row r="5356">
          <cell r="A5356">
            <v>37126</v>
          </cell>
          <cell r="B5356">
            <v>0.91449999999999998</v>
          </cell>
        </row>
        <row r="5357">
          <cell r="A5357">
            <v>37125</v>
          </cell>
          <cell r="B5357">
            <v>0.91669999999999996</v>
          </cell>
        </row>
        <row r="5358">
          <cell r="A5358">
            <v>37124</v>
          </cell>
          <cell r="B5358">
            <v>0.91379999999999995</v>
          </cell>
        </row>
        <row r="5359">
          <cell r="A5359">
            <v>37123</v>
          </cell>
          <cell r="B5359">
            <v>0.91610000000000003</v>
          </cell>
        </row>
        <row r="5360">
          <cell r="A5360">
            <v>37122</v>
          </cell>
          <cell r="B5360">
            <v>0.91610000000000003</v>
          </cell>
        </row>
        <row r="5361">
          <cell r="A5361">
            <v>37121</v>
          </cell>
          <cell r="B5361">
            <v>0.91769999999999996</v>
          </cell>
        </row>
        <row r="5362">
          <cell r="A5362">
            <v>37120</v>
          </cell>
          <cell r="B5362">
            <v>0.91249999999999998</v>
          </cell>
        </row>
        <row r="5363">
          <cell r="A5363">
            <v>37119</v>
          </cell>
          <cell r="B5363">
            <v>0.91279999999999994</v>
          </cell>
        </row>
        <row r="5364">
          <cell r="A5364">
            <v>37118</v>
          </cell>
          <cell r="B5364">
            <v>0.90290000000000004</v>
          </cell>
        </row>
        <row r="5365">
          <cell r="A5365">
            <v>37117</v>
          </cell>
          <cell r="B5365">
            <v>0.8972</v>
          </cell>
        </row>
        <row r="5366">
          <cell r="A5366">
            <v>37116</v>
          </cell>
          <cell r="B5366">
            <v>0.89349999999999996</v>
          </cell>
        </row>
        <row r="5367">
          <cell r="A5367">
            <v>37115</v>
          </cell>
          <cell r="B5367">
            <v>0.89419999999999999</v>
          </cell>
        </row>
        <row r="5368">
          <cell r="A5368">
            <v>37114</v>
          </cell>
          <cell r="B5368">
            <v>0.89359999999999995</v>
          </cell>
        </row>
        <row r="5369">
          <cell r="A5369">
            <v>37113</v>
          </cell>
          <cell r="B5369">
            <v>0.89170000000000005</v>
          </cell>
        </row>
        <row r="5370">
          <cell r="A5370">
            <v>37112</v>
          </cell>
          <cell r="B5370">
            <v>0.87990000000000002</v>
          </cell>
        </row>
        <row r="5371">
          <cell r="A5371">
            <v>37111</v>
          </cell>
          <cell r="B5371">
            <v>0.87739999999999996</v>
          </cell>
        </row>
        <row r="5372">
          <cell r="A5372">
            <v>37110</v>
          </cell>
          <cell r="B5372">
            <v>0.88170000000000004</v>
          </cell>
        </row>
        <row r="5373">
          <cell r="A5373">
            <v>37109</v>
          </cell>
          <cell r="B5373">
            <v>0.88370000000000004</v>
          </cell>
        </row>
        <row r="5374">
          <cell r="A5374">
            <v>37108</v>
          </cell>
          <cell r="B5374">
            <v>0.88349999999999995</v>
          </cell>
        </row>
        <row r="5375">
          <cell r="A5375">
            <v>37107</v>
          </cell>
          <cell r="B5375">
            <v>0.88360000000000005</v>
          </cell>
        </row>
        <row r="5376">
          <cell r="A5376">
            <v>37106</v>
          </cell>
          <cell r="B5376">
            <v>0.88370000000000004</v>
          </cell>
        </row>
        <row r="5377">
          <cell r="A5377">
            <v>37105</v>
          </cell>
          <cell r="B5377">
            <v>0.88080000000000003</v>
          </cell>
        </row>
        <row r="5378">
          <cell r="A5378">
            <v>37104</v>
          </cell>
          <cell r="B5378">
            <v>0.87539999999999996</v>
          </cell>
        </row>
        <row r="5379">
          <cell r="A5379">
            <v>37103</v>
          </cell>
          <cell r="B5379">
            <v>0.87419999999999998</v>
          </cell>
        </row>
        <row r="5380">
          <cell r="A5380">
            <v>37102</v>
          </cell>
          <cell r="B5380">
            <v>0.87680000000000002</v>
          </cell>
        </row>
        <row r="5381">
          <cell r="A5381">
            <v>37101</v>
          </cell>
          <cell r="B5381">
            <v>0.87690000000000001</v>
          </cell>
        </row>
        <row r="5382">
          <cell r="A5382">
            <v>37100</v>
          </cell>
          <cell r="B5382">
            <v>0.87680000000000002</v>
          </cell>
        </row>
        <row r="5383">
          <cell r="A5383">
            <v>37099</v>
          </cell>
          <cell r="B5383">
            <v>0.87739999999999996</v>
          </cell>
        </row>
        <row r="5384">
          <cell r="A5384">
            <v>37098</v>
          </cell>
          <cell r="B5384">
            <v>0.88</v>
          </cell>
        </row>
        <row r="5385">
          <cell r="A5385">
            <v>37097</v>
          </cell>
          <cell r="B5385">
            <v>0.87649999999999995</v>
          </cell>
        </row>
        <row r="5386">
          <cell r="A5386">
            <v>37096</v>
          </cell>
          <cell r="B5386">
            <v>0.86890000000000001</v>
          </cell>
        </row>
        <row r="5387">
          <cell r="A5387">
            <v>37095</v>
          </cell>
          <cell r="B5387">
            <v>0.87150000000000005</v>
          </cell>
        </row>
        <row r="5388">
          <cell r="A5388">
            <v>37094</v>
          </cell>
          <cell r="B5388">
            <v>0.87070000000000003</v>
          </cell>
        </row>
        <row r="5389">
          <cell r="A5389">
            <v>37093</v>
          </cell>
          <cell r="B5389">
            <v>0.87139999999999995</v>
          </cell>
        </row>
        <row r="5390">
          <cell r="A5390">
            <v>37092</v>
          </cell>
          <cell r="B5390">
            <v>0.87109999999999999</v>
          </cell>
        </row>
        <row r="5391">
          <cell r="A5391">
            <v>37091</v>
          </cell>
          <cell r="B5391">
            <v>0.87260000000000004</v>
          </cell>
        </row>
        <row r="5392">
          <cell r="A5392">
            <v>37090</v>
          </cell>
          <cell r="B5392">
            <v>0.85909999999999997</v>
          </cell>
        </row>
        <row r="5393">
          <cell r="A5393">
            <v>37089</v>
          </cell>
          <cell r="B5393">
            <v>0.85470000000000002</v>
          </cell>
        </row>
        <row r="5394">
          <cell r="A5394">
            <v>37088</v>
          </cell>
          <cell r="B5394">
            <v>0.85419999999999996</v>
          </cell>
        </row>
        <row r="5395">
          <cell r="A5395">
            <v>37087</v>
          </cell>
          <cell r="B5395">
            <v>0.85419999999999996</v>
          </cell>
        </row>
        <row r="5396">
          <cell r="A5396">
            <v>37086</v>
          </cell>
          <cell r="B5396">
            <v>0.85429999999999995</v>
          </cell>
        </row>
        <row r="5397">
          <cell r="A5397">
            <v>37085</v>
          </cell>
          <cell r="B5397">
            <v>0.85360000000000003</v>
          </cell>
        </row>
        <row r="5398">
          <cell r="A5398">
            <v>37084</v>
          </cell>
          <cell r="B5398">
            <v>0.85899999999999999</v>
          </cell>
        </row>
        <row r="5399">
          <cell r="A5399">
            <v>37083</v>
          </cell>
          <cell r="B5399">
            <v>0.85550000000000004</v>
          </cell>
        </row>
        <row r="5400">
          <cell r="A5400">
            <v>37082</v>
          </cell>
          <cell r="B5400">
            <v>0.84809999999999997</v>
          </cell>
        </row>
        <row r="5401">
          <cell r="A5401">
            <v>37081</v>
          </cell>
          <cell r="B5401">
            <v>0.84660000000000002</v>
          </cell>
        </row>
        <row r="5402">
          <cell r="A5402">
            <v>37080</v>
          </cell>
          <cell r="B5402">
            <v>0.84640000000000004</v>
          </cell>
        </row>
        <row r="5403">
          <cell r="A5403">
            <v>37079</v>
          </cell>
          <cell r="B5403">
            <v>0.84689999999999999</v>
          </cell>
        </row>
        <row r="5404">
          <cell r="A5404">
            <v>37078</v>
          </cell>
          <cell r="B5404">
            <v>0.83730000000000004</v>
          </cell>
        </row>
        <row r="5405">
          <cell r="A5405">
            <v>37077</v>
          </cell>
          <cell r="B5405">
            <v>0.84609999999999996</v>
          </cell>
        </row>
        <row r="5406">
          <cell r="A5406">
            <v>37076</v>
          </cell>
          <cell r="B5406">
            <v>0.8498</v>
          </cell>
        </row>
        <row r="5407">
          <cell r="A5407">
            <v>37075</v>
          </cell>
          <cell r="B5407">
            <v>0.84670000000000001</v>
          </cell>
        </row>
        <row r="5408">
          <cell r="A5408">
            <v>37074</v>
          </cell>
          <cell r="B5408">
            <v>0.84950000000000003</v>
          </cell>
        </row>
        <row r="5409">
          <cell r="A5409">
            <v>37073</v>
          </cell>
          <cell r="B5409">
            <v>0.84950000000000003</v>
          </cell>
        </row>
        <row r="5410">
          <cell r="A5410">
            <v>37072</v>
          </cell>
          <cell r="B5410">
            <v>0.84899999999999998</v>
          </cell>
        </row>
        <row r="5411">
          <cell r="A5411">
            <v>37071</v>
          </cell>
          <cell r="B5411">
            <v>0.84430000000000005</v>
          </cell>
        </row>
        <row r="5412">
          <cell r="A5412">
            <v>37070</v>
          </cell>
          <cell r="B5412">
            <v>0.86009999999999998</v>
          </cell>
        </row>
        <row r="5413">
          <cell r="A5413">
            <v>37069</v>
          </cell>
          <cell r="B5413">
            <v>0.86329999999999996</v>
          </cell>
        </row>
        <row r="5414">
          <cell r="A5414">
            <v>37068</v>
          </cell>
          <cell r="B5414">
            <v>0.85909999999999997</v>
          </cell>
        </row>
        <row r="5415">
          <cell r="A5415">
            <v>37067</v>
          </cell>
          <cell r="B5415">
            <v>0.85660000000000003</v>
          </cell>
        </row>
        <row r="5416">
          <cell r="A5416">
            <v>37066</v>
          </cell>
          <cell r="B5416">
            <v>0.85719999999999996</v>
          </cell>
        </row>
        <row r="5417">
          <cell r="A5417">
            <v>37065</v>
          </cell>
          <cell r="B5417">
            <v>0.85660000000000003</v>
          </cell>
        </row>
        <row r="5418">
          <cell r="A5418">
            <v>37064</v>
          </cell>
          <cell r="B5418">
            <v>0.85529999999999995</v>
          </cell>
        </row>
        <row r="5419">
          <cell r="A5419">
            <v>37063</v>
          </cell>
          <cell r="B5419">
            <v>0.85450000000000004</v>
          </cell>
        </row>
        <row r="5420">
          <cell r="A5420">
            <v>37062</v>
          </cell>
          <cell r="B5420">
            <v>0.85399999999999998</v>
          </cell>
        </row>
        <row r="5421">
          <cell r="A5421">
            <v>37061</v>
          </cell>
          <cell r="B5421">
            <v>0.86119999999999997</v>
          </cell>
        </row>
        <row r="5422">
          <cell r="A5422">
            <v>37060</v>
          </cell>
          <cell r="B5422">
            <v>0.86309999999999998</v>
          </cell>
        </row>
        <row r="5423">
          <cell r="A5423">
            <v>37059</v>
          </cell>
          <cell r="B5423">
            <v>0.86309999999999998</v>
          </cell>
        </row>
        <row r="5424">
          <cell r="A5424">
            <v>37058</v>
          </cell>
          <cell r="B5424">
            <v>0.86160000000000003</v>
          </cell>
        </row>
        <row r="5425">
          <cell r="A5425">
            <v>37057</v>
          </cell>
          <cell r="B5425">
            <v>0.86109999999999998</v>
          </cell>
        </row>
        <row r="5426">
          <cell r="A5426">
            <v>37056</v>
          </cell>
          <cell r="B5426">
            <v>0.85419999999999996</v>
          </cell>
        </row>
        <row r="5427">
          <cell r="A5427">
            <v>37055</v>
          </cell>
          <cell r="B5427">
            <v>0.85209999999999997</v>
          </cell>
        </row>
        <row r="5428">
          <cell r="A5428">
            <v>37054</v>
          </cell>
          <cell r="B5428">
            <v>0.84330000000000005</v>
          </cell>
        </row>
        <row r="5429">
          <cell r="A5429">
            <v>37053</v>
          </cell>
          <cell r="B5429">
            <v>0.84970000000000001</v>
          </cell>
        </row>
        <row r="5430">
          <cell r="A5430">
            <v>37052</v>
          </cell>
          <cell r="B5430">
            <v>0.85019999999999996</v>
          </cell>
        </row>
        <row r="5431">
          <cell r="A5431">
            <v>37051</v>
          </cell>
          <cell r="B5431">
            <v>0.85029999999999994</v>
          </cell>
        </row>
        <row r="5432">
          <cell r="A5432">
            <v>37050</v>
          </cell>
          <cell r="B5432">
            <v>0.84989999999999999</v>
          </cell>
        </row>
        <row r="5433">
          <cell r="A5433">
            <v>37049</v>
          </cell>
          <cell r="B5433">
            <v>0.8488</v>
          </cell>
        </row>
        <row r="5434">
          <cell r="A5434">
            <v>37048</v>
          </cell>
          <cell r="B5434">
            <v>0.85389999999999999</v>
          </cell>
        </row>
        <row r="5435">
          <cell r="A5435">
            <v>37047</v>
          </cell>
          <cell r="B5435">
            <v>0.8458</v>
          </cell>
        </row>
        <row r="5436">
          <cell r="A5436">
            <v>37046</v>
          </cell>
          <cell r="B5436">
            <v>0.84789999999999999</v>
          </cell>
        </row>
        <row r="5437">
          <cell r="A5437">
            <v>37045</v>
          </cell>
          <cell r="B5437">
            <v>0.84789999999999999</v>
          </cell>
        </row>
        <row r="5438">
          <cell r="A5438">
            <v>37044</v>
          </cell>
          <cell r="B5438">
            <v>0.84789999999999999</v>
          </cell>
        </row>
        <row r="5439">
          <cell r="A5439">
            <v>37043</v>
          </cell>
          <cell r="B5439">
            <v>0.84560000000000002</v>
          </cell>
        </row>
        <row r="5440">
          <cell r="A5440">
            <v>37042</v>
          </cell>
          <cell r="B5440">
            <v>0.85699999999999998</v>
          </cell>
        </row>
        <row r="5441">
          <cell r="A5441">
            <v>37041</v>
          </cell>
          <cell r="B5441">
            <v>0.85370000000000001</v>
          </cell>
        </row>
        <row r="5442">
          <cell r="A5442">
            <v>37040</v>
          </cell>
          <cell r="B5442">
            <v>0.85960000000000003</v>
          </cell>
        </row>
        <row r="5443">
          <cell r="A5443">
            <v>37039</v>
          </cell>
          <cell r="B5443">
            <v>0.85950000000000004</v>
          </cell>
        </row>
        <row r="5444">
          <cell r="A5444">
            <v>37038</v>
          </cell>
          <cell r="B5444">
            <v>0.85950000000000004</v>
          </cell>
        </row>
        <row r="5445">
          <cell r="A5445">
            <v>37037</v>
          </cell>
          <cell r="B5445">
            <v>0.86019999999999996</v>
          </cell>
        </row>
        <row r="5446">
          <cell r="A5446">
            <v>37036</v>
          </cell>
          <cell r="B5446">
            <v>0.8569</v>
          </cell>
        </row>
        <row r="5447">
          <cell r="A5447">
            <v>37035</v>
          </cell>
          <cell r="B5447">
            <v>0.85640000000000005</v>
          </cell>
        </row>
        <row r="5448">
          <cell r="A5448">
            <v>37034</v>
          </cell>
          <cell r="B5448">
            <v>0.86480000000000001</v>
          </cell>
        </row>
        <row r="5449">
          <cell r="A5449">
            <v>37033</v>
          </cell>
          <cell r="B5449">
            <v>0.877</v>
          </cell>
        </row>
        <row r="5450">
          <cell r="A5450">
            <v>37032</v>
          </cell>
          <cell r="B5450">
            <v>0.88100000000000001</v>
          </cell>
        </row>
        <row r="5451">
          <cell r="A5451">
            <v>37031</v>
          </cell>
          <cell r="B5451">
            <v>0.88100000000000001</v>
          </cell>
        </row>
        <row r="5452">
          <cell r="A5452">
            <v>37030</v>
          </cell>
          <cell r="B5452">
            <v>0.87980000000000003</v>
          </cell>
        </row>
        <row r="5453">
          <cell r="A5453">
            <v>37029</v>
          </cell>
          <cell r="B5453">
            <v>0.88239999999999996</v>
          </cell>
        </row>
        <row r="5454">
          <cell r="A5454">
            <v>37028</v>
          </cell>
          <cell r="B5454">
            <v>0.88280000000000003</v>
          </cell>
        </row>
        <row r="5455">
          <cell r="A5455">
            <v>37027</v>
          </cell>
          <cell r="B5455">
            <v>0.87790000000000001</v>
          </cell>
        </row>
        <row r="5456">
          <cell r="A5456">
            <v>37026</v>
          </cell>
          <cell r="B5456">
            <v>0.87429999999999997</v>
          </cell>
        </row>
        <row r="5457">
          <cell r="A5457">
            <v>37025</v>
          </cell>
          <cell r="B5457">
            <v>0.87609999999999999</v>
          </cell>
        </row>
        <row r="5458">
          <cell r="A5458">
            <v>37024</v>
          </cell>
          <cell r="B5458">
            <v>0.875</v>
          </cell>
        </row>
        <row r="5459">
          <cell r="A5459">
            <v>37023</v>
          </cell>
          <cell r="B5459">
            <v>0.87660000000000005</v>
          </cell>
        </row>
        <row r="5460">
          <cell r="A5460">
            <v>37022</v>
          </cell>
          <cell r="B5460">
            <v>0.88119999999999998</v>
          </cell>
        </row>
        <row r="5461">
          <cell r="A5461">
            <v>37021</v>
          </cell>
          <cell r="B5461">
            <v>0.88480000000000003</v>
          </cell>
        </row>
        <row r="5462">
          <cell r="A5462">
            <v>37020</v>
          </cell>
          <cell r="B5462">
            <v>0.88349999999999995</v>
          </cell>
        </row>
        <row r="5463">
          <cell r="A5463">
            <v>37019</v>
          </cell>
          <cell r="B5463">
            <v>0.88959999999999995</v>
          </cell>
        </row>
        <row r="5464">
          <cell r="A5464">
            <v>37018</v>
          </cell>
          <cell r="B5464">
            <v>0.89359999999999995</v>
          </cell>
        </row>
        <row r="5465">
          <cell r="A5465">
            <v>37017</v>
          </cell>
          <cell r="B5465">
            <v>0.89249999999999996</v>
          </cell>
        </row>
        <row r="5466">
          <cell r="A5466">
            <v>37016</v>
          </cell>
          <cell r="B5466">
            <v>0.89349999999999996</v>
          </cell>
        </row>
        <row r="5467">
          <cell r="A5467">
            <v>37015</v>
          </cell>
          <cell r="B5467">
            <v>0.88990000000000002</v>
          </cell>
        </row>
        <row r="5468">
          <cell r="A5468">
            <v>37014</v>
          </cell>
          <cell r="B5468">
            <v>0.89300000000000002</v>
          </cell>
        </row>
        <row r="5469">
          <cell r="A5469">
            <v>37013</v>
          </cell>
          <cell r="B5469">
            <v>0.89219999999999999</v>
          </cell>
        </row>
        <row r="5470">
          <cell r="A5470">
            <v>37012</v>
          </cell>
          <cell r="B5470">
            <v>0.88700000000000001</v>
          </cell>
        </row>
        <row r="5471">
          <cell r="A5471">
            <v>37011</v>
          </cell>
          <cell r="B5471">
            <v>0.88959999999999995</v>
          </cell>
        </row>
        <row r="5472">
          <cell r="A5472">
            <v>37010</v>
          </cell>
          <cell r="B5472">
            <v>0.88959999999999995</v>
          </cell>
        </row>
        <row r="5473">
          <cell r="A5473">
            <v>37009</v>
          </cell>
          <cell r="B5473">
            <v>0.89039999999999997</v>
          </cell>
        </row>
        <row r="5474">
          <cell r="A5474">
            <v>37008</v>
          </cell>
          <cell r="B5474">
            <v>0.90339999999999998</v>
          </cell>
        </row>
        <row r="5475">
          <cell r="A5475">
            <v>37007</v>
          </cell>
          <cell r="B5475">
            <v>0.89580000000000004</v>
          </cell>
        </row>
        <row r="5476">
          <cell r="A5476">
            <v>37006</v>
          </cell>
          <cell r="B5476">
            <v>0.89370000000000005</v>
          </cell>
        </row>
        <row r="5477">
          <cell r="A5477">
            <v>37005</v>
          </cell>
          <cell r="B5477">
            <v>0.89780000000000004</v>
          </cell>
        </row>
        <row r="5478">
          <cell r="A5478">
            <v>37004</v>
          </cell>
          <cell r="B5478">
            <v>0.90139999999999998</v>
          </cell>
        </row>
        <row r="5479">
          <cell r="A5479">
            <v>37003</v>
          </cell>
          <cell r="B5479">
            <v>0.90139999999999998</v>
          </cell>
        </row>
        <row r="5480">
          <cell r="A5480">
            <v>37002</v>
          </cell>
          <cell r="B5480">
            <v>0.90280000000000005</v>
          </cell>
        </row>
        <row r="5481">
          <cell r="A5481">
            <v>37001</v>
          </cell>
          <cell r="B5481">
            <v>0.8962</v>
          </cell>
        </row>
        <row r="5482">
          <cell r="A5482">
            <v>37000</v>
          </cell>
          <cell r="B5482">
            <v>0.88490000000000002</v>
          </cell>
        </row>
        <row r="5483">
          <cell r="A5483">
            <v>36999</v>
          </cell>
          <cell r="B5483">
            <v>0.88200000000000001</v>
          </cell>
        </row>
        <row r="5484">
          <cell r="A5484">
            <v>36998</v>
          </cell>
          <cell r="B5484">
            <v>0.88660000000000005</v>
          </cell>
        </row>
        <row r="5485">
          <cell r="A5485">
            <v>36997</v>
          </cell>
          <cell r="B5485">
            <v>0.8881</v>
          </cell>
        </row>
        <row r="5486">
          <cell r="A5486">
            <v>36996</v>
          </cell>
          <cell r="B5486">
            <v>0.8881</v>
          </cell>
        </row>
        <row r="5487">
          <cell r="A5487">
            <v>36995</v>
          </cell>
          <cell r="B5487">
            <v>0.8881</v>
          </cell>
        </row>
        <row r="5488">
          <cell r="A5488">
            <v>36994</v>
          </cell>
          <cell r="B5488">
            <v>0.89170000000000005</v>
          </cell>
        </row>
        <row r="5489">
          <cell r="A5489">
            <v>36993</v>
          </cell>
          <cell r="B5489">
            <v>0.88700000000000001</v>
          </cell>
        </row>
        <row r="5490">
          <cell r="A5490">
            <v>36992</v>
          </cell>
          <cell r="B5490">
            <v>0.88759999999999994</v>
          </cell>
        </row>
        <row r="5491">
          <cell r="A5491">
            <v>36991</v>
          </cell>
          <cell r="B5491">
            <v>0.89639999999999997</v>
          </cell>
        </row>
        <row r="5492">
          <cell r="A5492">
            <v>36990</v>
          </cell>
          <cell r="B5492">
            <v>0.90280000000000005</v>
          </cell>
        </row>
        <row r="5493">
          <cell r="A5493">
            <v>36989</v>
          </cell>
          <cell r="B5493">
            <v>0.90280000000000005</v>
          </cell>
        </row>
        <row r="5494">
          <cell r="A5494">
            <v>36988</v>
          </cell>
          <cell r="B5494">
            <v>0.90310000000000001</v>
          </cell>
        </row>
        <row r="5495">
          <cell r="A5495">
            <v>36987</v>
          </cell>
          <cell r="B5495">
            <v>0.89390000000000003</v>
          </cell>
        </row>
        <row r="5496">
          <cell r="A5496">
            <v>36986</v>
          </cell>
          <cell r="B5496">
            <v>0.9012</v>
          </cell>
        </row>
        <row r="5497">
          <cell r="A5497">
            <v>36985</v>
          </cell>
          <cell r="B5497">
            <v>0.89610000000000001</v>
          </cell>
        </row>
        <row r="5498">
          <cell r="A5498">
            <v>36984</v>
          </cell>
          <cell r="B5498">
            <v>0.87939999999999996</v>
          </cell>
        </row>
        <row r="5499">
          <cell r="A5499">
            <v>36983</v>
          </cell>
          <cell r="B5499">
            <v>0.87419999999999998</v>
          </cell>
        </row>
        <row r="5500">
          <cell r="A5500">
            <v>36982</v>
          </cell>
          <cell r="B5500">
            <v>0.87419999999999998</v>
          </cell>
        </row>
        <row r="5501">
          <cell r="A5501">
            <v>36981</v>
          </cell>
          <cell r="B5501">
            <v>0.87870000000000004</v>
          </cell>
        </row>
        <row r="5502">
          <cell r="A5502">
            <v>36980</v>
          </cell>
          <cell r="B5502">
            <v>0.88249999999999995</v>
          </cell>
        </row>
        <row r="5503">
          <cell r="A5503">
            <v>36979</v>
          </cell>
          <cell r="B5503">
            <v>0.88600000000000001</v>
          </cell>
        </row>
        <row r="5504">
          <cell r="A5504">
            <v>36978</v>
          </cell>
          <cell r="B5504">
            <v>0.89300000000000002</v>
          </cell>
        </row>
        <row r="5505">
          <cell r="A5505">
            <v>36977</v>
          </cell>
          <cell r="B5505">
            <v>0.89559999999999995</v>
          </cell>
        </row>
        <row r="5506">
          <cell r="A5506">
            <v>36976</v>
          </cell>
          <cell r="B5506">
            <v>0.89180000000000004</v>
          </cell>
        </row>
        <row r="5507">
          <cell r="A5507">
            <v>36975</v>
          </cell>
          <cell r="B5507">
            <v>0.88980000000000004</v>
          </cell>
        </row>
        <row r="5508">
          <cell r="A5508">
            <v>36974</v>
          </cell>
          <cell r="B5508">
            <v>0.88970000000000005</v>
          </cell>
        </row>
        <row r="5509">
          <cell r="A5509">
            <v>36973</v>
          </cell>
          <cell r="B5509">
            <v>0.88719999999999999</v>
          </cell>
        </row>
        <row r="5510">
          <cell r="A5510">
            <v>36972</v>
          </cell>
          <cell r="B5510">
            <v>0.89570000000000005</v>
          </cell>
        </row>
        <row r="5511">
          <cell r="A5511">
            <v>36971</v>
          </cell>
          <cell r="B5511">
            <v>0.90820000000000001</v>
          </cell>
        </row>
        <row r="5512">
          <cell r="A5512">
            <v>36970</v>
          </cell>
          <cell r="B5512">
            <v>0.89829999999999999</v>
          </cell>
        </row>
        <row r="5513">
          <cell r="A5513">
            <v>36969</v>
          </cell>
          <cell r="B5513">
            <v>0.89690000000000003</v>
          </cell>
        </row>
        <row r="5514">
          <cell r="A5514">
            <v>36968</v>
          </cell>
          <cell r="B5514">
            <v>0.89690000000000003</v>
          </cell>
        </row>
        <row r="5515">
          <cell r="A5515">
            <v>36967</v>
          </cell>
          <cell r="B5515">
            <v>0.89580000000000004</v>
          </cell>
        </row>
        <row r="5516">
          <cell r="A5516">
            <v>36966</v>
          </cell>
          <cell r="B5516">
            <v>0.89929999999999999</v>
          </cell>
        </row>
        <row r="5517">
          <cell r="A5517">
            <v>36965</v>
          </cell>
          <cell r="B5517">
            <v>0.91080000000000005</v>
          </cell>
        </row>
        <row r="5518">
          <cell r="A5518">
            <v>36964</v>
          </cell>
          <cell r="B5518">
            <v>0.91459999999999997</v>
          </cell>
        </row>
        <row r="5519">
          <cell r="A5519">
            <v>36963</v>
          </cell>
          <cell r="B5519">
            <v>0.92969999999999997</v>
          </cell>
        </row>
        <row r="5520">
          <cell r="A5520">
            <v>36962</v>
          </cell>
          <cell r="B5520">
            <v>0.93179999999999996</v>
          </cell>
        </row>
        <row r="5521">
          <cell r="A5521">
            <v>36961</v>
          </cell>
          <cell r="B5521">
            <v>0.93400000000000005</v>
          </cell>
        </row>
        <row r="5522">
          <cell r="A5522">
            <v>36960</v>
          </cell>
          <cell r="B5522">
            <v>0.93230000000000002</v>
          </cell>
        </row>
        <row r="5523">
          <cell r="A5523">
            <v>36959</v>
          </cell>
          <cell r="B5523">
            <v>0.93149999999999999</v>
          </cell>
        </row>
        <row r="5524">
          <cell r="A5524">
            <v>36958</v>
          </cell>
          <cell r="B5524">
            <v>0.9294</v>
          </cell>
        </row>
        <row r="5525">
          <cell r="A5525">
            <v>36957</v>
          </cell>
          <cell r="B5525">
            <v>0.93430000000000002</v>
          </cell>
        </row>
        <row r="5526">
          <cell r="A5526">
            <v>36956</v>
          </cell>
          <cell r="B5526">
            <v>0.92930000000000001</v>
          </cell>
        </row>
        <row r="5527">
          <cell r="A5527">
            <v>36955</v>
          </cell>
          <cell r="B5527">
            <v>0.93530000000000002</v>
          </cell>
        </row>
        <row r="5528">
          <cell r="A5528">
            <v>36954</v>
          </cell>
          <cell r="B5528">
            <v>0.93530000000000002</v>
          </cell>
        </row>
        <row r="5529">
          <cell r="A5529">
            <v>36953</v>
          </cell>
          <cell r="B5529">
            <v>0.93489999999999995</v>
          </cell>
        </row>
        <row r="5530">
          <cell r="A5530">
            <v>36952</v>
          </cell>
          <cell r="B5530">
            <v>0.92920000000000003</v>
          </cell>
        </row>
        <row r="5531">
          <cell r="A5531">
            <v>36951</v>
          </cell>
          <cell r="B5531">
            <v>0.92320000000000002</v>
          </cell>
        </row>
        <row r="5532">
          <cell r="A5532">
            <v>36950</v>
          </cell>
          <cell r="B5532">
            <v>0.91749999999999998</v>
          </cell>
        </row>
        <row r="5533">
          <cell r="A5533">
            <v>36949</v>
          </cell>
          <cell r="B5533">
            <v>0.91149999999999998</v>
          </cell>
        </row>
        <row r="5534">
          <cell r="A5534">
            <v>36948</v>
          </cell>
          <cell r="B5534">
            <v>0.91900000000000004</v>
          </cell>
        </row>
        <row r="5535">
          <cell r="A5535">
            <v>36947</v>
          </cell>
          <cell r="B5535">
            <v>0.91900000000000004</v>
          </cell>
        </row>
        <row r="5536">
          <cell r="A5536">
            <v>36946</v>
          </cell>
          <cell r="B5536">
            <v>0.91900000000000004</v>
          </cell>
        </row>
        <row r="5537">
          <cell r="A5537">
            <v>36945</v>
          </cell>
          <cell r="B5537">
            <v>0.90539999999999998</v>
          </cell>
        </row>
        <row r="5538">
          <cell r="A5538">
            <v>36944</v>
          </cell>
          <cell r="B5538">
            <v>0.90890000000000004</v>
          </cell>
        </row>
        <row r="5539">
          <cell r="A5539">
            <v>36943</v>
          </cell>
          <cell r="B5539">
            <v>0.91149999999999998</v>
          </cell>
        </row>
        <row r="5540">
          <cell r="A5540">
            <v>36942</v>
          </cell>
          <cell r="B5540">
            <v>0.92149999999999999</v>
          </cell>
        </row>
        <row r="5541">
          <cell r="A5541">
            <v>36941</v>
          </cell>
          <cell r="B5541">
            <v>0.91420000000000001</v>
          </cell>
        </row>
        <row r="5542">
          <cell r="A5542">
            <v>36940</v>
          </cell>
          <cell r="B5542">
            <v>0.91420000000000001</v>
          </cell>
        </row>
        <row r="5543">
          <cell r="A5543">
            <v>36939</v>
          </cell>
          <cell r="B5543">
            <v>0.91469999999999996</v>
          </cell>
        </row>
        <row r="5544">
          <cell r="A5544">
            <v>36938</v>
          </cell>
          <cell r="B5544">
            <v>0.90429999999999999</v>
          </cell>
        </row>
        <row r="5545">
          <cell r="A5545">
            <v>36937</v>
          </cell>
          <cell r="B5545">
            <v>0.91739999999999999</v>
          </cell>
        </row>
        <row r="5546">
          <cell r="A5546">
            <v>36936</v>
          </cell>
          <cell r="B5546">
            <v>0.92090000000000005</v>
          </cell>
        </row>
        <row r="5547">
          <cell r="A5547">
            <v>36935</v>
          </cell>
          <cell r="B5547">
            <v>0.93140000000000001</v>
          </cell>
        </row>
        <row r="5548">
          <cell r="A5548">
            <v>36934</v>
          </cell>
          <cell r="B5548">
            <v>0.92490000000000006</v>
          </cell>
        </row>
        <row r="5549">
          <cell r="A5549">
            <v>36933</v>
          </cell>
          <cell r="B5549">
            <v>0.9254</v>
          </cell>
        </row>
        <row r="5550">
          <cell r="A5550">
            <v>36932</v>
          </cell>
          <cell r="B5550">
            <v>0.9254</v>
          </cell>
        </row>
        <row r="5551">
          <cell r="A5551">
            <v>36931</v>
          </cell>
          <cell r="B5551">
            <v>0.91859999999999997</v>
          </cell>
        </row>
        <row r="5552">
          <cell r="A5552">
            <v>36930</v>
          </cell>
          <cell r="B5552">
            <v>0.92889999999999995</v>
          </cell>
        </row>
        <row r="5553">
          <cell r="A5553">
            <v>36929</v>
          </cell>
          <cell r="B5553">
            <v>0.92920000000000003</v>
          </cell>
        </row>
        <row r="5554">
          <cell r="A5554">
            <v>36928</v>
          </cell>
          <cell r="B5554">
            <v>0.93840000000000001</v>
          </cell>
        </row>
        <row r="5555">
          <cell r="A5555">
            <v>36927</v>
          </cell>
          <cell r="B5555">
            <v>0.93589999999999995</v>
          </cell>
        </row>
        <row r="5556">
          <cell r="A5556">
            <v>36926</v>
          </cell>
          <cell r="B5556">
            <v>0.93589999999999995</v>
          </cell>
        </row>
        <row r="5557">
          <cell r="A5557">
            <v>36925</v>
          </cell>
          <cell r="B5557">
            <v>0.9355</v>
          </cell>
        </row>
        <row r="5558">
          <cell r="A5558">
            <v>36924</v>
          </cell>
          <cell r="B5558">
            <v>0.94030000000000002</v>
          </cell>
        </row>
        <row r="5559">
          <cell r="A5559">
            <v>36923</v>
          </cell>
          <cell r="B5559">
            <v>0.93640000000000001</v>
          </cell>
        </row>
        <row r="5560">
          <cell r="A5560">
            <v>36922</v>
          </cell>
          <cell r="B5560">
            <v>0.92620000000000002</v>
          </cell>
        </row>
        <row r="5561">
          <cell r="A5561">
            <v>36921</v>
          </cell>
          <cell r="B5561">
            <v>0.91679999999999995</v>
          </cell>
        </row>
        <row r="5562">
          <cell r="A5562">
            <v>36920</v>
          </cell>
          <cell r="B5562">
            <v>0.9234</v>
          </cell>
        </row>
        <row r="5563">
          <cell r="A5563">
            <v>36919</v>
          </cell>
          <cell r="B5563">
            <v>0.9234</v>
          </cell>
        </row>
        <row r="5564">
          <cell r="A5564">
            <v>36918</v>
          </cell>
          <cell r="B5564">
            <v>0.92420000000000002</v>
          </cell>
        </row>
        <row r="5565">
          <cell r="A5565">
            <v>36917</v>
          </cell>
          <cell r="B5565">
            <v>0.92410000000000003</v>
          </cell>
        </row>
        <row r="5566">
          <cell r="A5566">
            <v>36916</v>
          </cell>
          <cell r="B5566">
            <v>0.92149999999999999</v>
          </cell>
        </row>
        <row r="5567">
          <cell r="A5567">
            <v>36915</v>
          </cell>
          <cell r="B5567">
            <v>0.93710000000000004</v>
          </cell>
        </row>
        <row r="5568">
          <cell r="A5568">
            <v>36914</v>
          </cell>
          <cell r="B5568">
            <v>0.93920000000000003</v>
          </cell>
        </row>
        <row r="5569">
          <cell r="A5569">
            <v>36913</v>
          </cell>
          <cell r="B5569">
            <v>0.9345</v>
          </cell>
        </row>
        <row r="5570">
          <cell r="A5570">
            <v>36912</v>
          </cell>
          <cell r="B5570">
            <v>0.9345</v>
          </cell>
        </row>
        <row r="5571">
          <cell r="A5571">
            <v>36911</v>
          </cell>
          <cell r="B5571">
            <v>0.93430000000000002</v>
          </cell>
        </row>
        <row r="5572">
          <cell r="A5572">
            <v>36910</v>
          </cell>
          <cell r="B5572">
            <v>0.94499999999999995</v>
          </cell>
        </row>
        <row r="5573">
          <cell r="A5573">
            <v>36909</v>
          </cell>
          <cell r="B5573">
            <v>0.93420000000000003</v>
          </cell>
        </row>
        <row r="5574">
          <cell r="A5574">
            <v>36908</v>
          </cell>
          <cell r="B5574">
            <v>0.94099999999999995</v>
          </cell>
        </row>
        <row r="5575">
          <cell r="A5575">
            <v>36907</v>
          </cell>
          <cell r="B5575">
            <v>0.94220000000000004</v>
          </cell>
        </row>
        <row r="5576">
          <cell r="A5576">
            <v>36906</v>
          </cell>
          <cell r="B5576">
            <v>0.95169999999999999</v>
          </cell>
        </row>
        <row r="5577">
          <cell r="A5577">
            <v>36905</v>
          </cell>
          <cell r="B5577">
            <v>0.95169999999999999</v>
          </cell>
        </row>
        <row r="5578">
          <cell r="A5578">
            <v>36904</v>
          </cell>
          <cell r="B5578">
            <v>0.95169999999999999</v>
          </cell>
        </row>
        <row r="5579">
          <cell r="A5579">
            <v>36903</v>
          </cell>
          <cell r="B5579">
            <v>0.95199999999999996</v>
          </cell>
        </row>
        <row r="5580">
          <cell r="A5580">
            <v>36902</v>
          </cell>
          <cell r="B5580">
            <v>0.93689999999999996</v>
          </cell>
        </row>
        <row r="5581">
          <cell r="A5581">
            <v>36901</v>
          </cell>
          <cell r="B5581">
            <v>0.9446</v>
          </cell>
        </row>
        <row r="5582">
          <cell r="A5582">
            <v>36900</v>
          </cell>
          <cell r="B5582">
            <v>0.94830000000000003</v>
          </cell>
        </row>
        <row r="5583">
          <cell r="A5583">
            <v>36899</v>
          </cell>
          <cell r="B5583">
            <v>0.95699999999999996</v>
          </cell>
        </row>
        <row r="5584">
          <cell r="A5584">
            <v>36898</v>
          </cell>
          <cell r="B5584">
            <v>0.95569999999999999</v>
          </cell>
        </row>
        <row r="5585">
          <cell r="A5585">
            <v>36897</v>
          </cell>
          <cell r="B5585">
            <v>0.95760000000000001</v>
          </cell>
        </row>
        <row r="5586">
          <cell r="A5586">
            <v>36896</v>
          </cell>
          <cell r="B5586">
            <v>0.94979999999999998</v>
          </cell>
        </row>
        <row r="5587">
          <cell r="A5587">
            <v>36895</v>
          </cell>
          <cell r="B5587">
            <v>0.92849999999999999</v>
          </cell>
        </row>
        <row r="5588">
          <cell r="A5588">
            <v>36894</v>
          </cell>
          <cell r="B5588">
            <v>0.95030000000000003</v>
          </cell>
        </row>
        <row r="5589">
          <cell r="A5589">
            <v>36893</v>
          </cell>
          <cell r="B5589">
            <v>0.94179999999999997</v>
          </cell>
        </row>
        <row r="5590">
          <cell r="A5590">
            <v>36892</v>
          </cell>
          <cell r="B5590">
            <v>0.94159999999999999</v>
          </cell>
        </row>
        <row r="5591">
          <cell r="A5591">
            <v>36891</v>
          </cell>
          <cell r="B5591">
            <v>0.94159999999999999</v>
          </cell>
        </row>
        <row r="5592">
          <cell r="A5592">
            <v>36890</v>
          </cell>
          <cell r="B5592">
            <v>0.94159999999999999</v>
          </cell>
        </row>
        <row r="5593">
          <cell r="A5593">
            <v>36889</v>
          </cell>
          <cell r="B5593">
            <v>0.9294</v>
          </cell>
        </row>
        <row r="5594">
          <cell r="A5594">
            <v>36888</v>
          </cell>
          <cell r="B5594">
            <v>0.93020000000000003</v>
          </cell>
        </row>
        <row r="5595">
          <cell r="A5595">
            <v>36887</v>
          </cell>
          <cell r="B5595">
            <v>0.93189999999999995</v>
          </cell>
        </row>
        <row r="5596">
          <cell r="A5596">
            <v>36886</v>
          </cell>
          <cell r="B5596">
            <v>0.92510000000000003</v>
          </cell>
        </row>
        <row r="5597">
          <cell r="A5597">
            <v>36885</v>
          </cell>
          <cell r="B5597">
            <v>0.92330000000000001</v>
          </cell>
        </row>
        <row r="5598">
          <cell r="A5598">
            <v>36884</v>
          </cell>
          <cell r="B5598">
            <v>0.92330000000000001</v>
          </cell>
        </row>
        <row r="5599">
          <cell r="A5599">
            <v>36883</v>
          </cell>
          <cell r="B5599">
            <v>0.92400000000000004</v>
          </cell>
        </row>
        <row r="5600">
          <cell r="A5600">
            <v>36882</v>
          </cell>
          <cell r="B5600">
            <v>0.91539999999999999</v>
          </cell>
        </row>
        <row r="5601">
          <cell r="A5601">
            <v>36881</v>
          </cell>
          <cell r="B5601">
            <v>0.90939999999999999</v>
          </cell>
        </row>
        <row r="5602">
          <cell r="A5602">
            <v>36880</v>
          </cell>
          <cell r="B5602">
            <v>0.89490000000000003</v>
          </cell>
        </row>
        <row r="5603">
          <cell r="A5603">
            <v>36879</v>
          </cell>
          <cell r="B5603">
            <v>0.89349999999999996</v>
          </cell>
        </row>
        <row r="5604">
          <cell r="A5604">
            <v>36878</v>
          </cell>
          <cell r="B5604">
            <v>0.89649999999999996</v>
          </cell>
        </row>
        <row r="5605">
          <cell r="A5605">
            <v>36877</v>
          </cell>
          <cell r="B5605">
            <v>0.89649999999999996</v>
          </cell>
        </row>
        <row r="5606">
          <cell r="A5606">
            <v>36876</v>
          </cell>
          <cell r="B5606">
            <v>0.89510000000000001</v>
          </cell>
        </row>
        <row r="5607">
          <cell r="A5607">
            <v>36875</v>
          </cell>
          <cell r="B5607">
            <v>0.89039999999999997</v>
          </cell>
        </row>
        <row r="5608">
          <cell r="A5608">
            <v>36874</v>
          </cell>
          <cell r="B5608">
            <v>0.87639999999999996</v>
          </cell>
        </row>
        <row r="5609">
          <cell r="A5609">
            <v>36873</v>
          </cell>
          <cell r="B5609">
            <v>0.87860000000000005</v>
          </cell>
        </row>
        <row r="5610">
          <cell r="A5610">
            <v>36872</v>
          </cell>
          <cell r="B5610">
            <v>0.87639999999999996</v>
          </cell>
        </row>
        <row r="5611">
          <cell r="A5611">
            <v>36871</v>
          </cell>
          <cell r="B5611">
            <v>0.88670000000000004</v>
          </cell>
        </row>
        <row r="5612">
          <cell r="A5612">
            <v>36870</v>
          </cell>
          <cell r="B5612">
            <v>0.88670000000000004</v>
          </cell>
        </row>
        <row r="5613">
          <cell r="A5613">
            <v>36869</v>
          </cell>
          <cell r="B5613">
            <v>0.88070000000000004</v>
          </cell>
        </row>
        <row r="5614">
          <cell r="A5614">
            <v>36868</v>
          </cell>
          <cell r="B5614">
            <v>0.88980000000000004</v>
          </cell>
        </row>
        <row r="5615">
          <cell r="A5615">
            <v>36867</v>
          </cell>
          <cell r="B5615">
            <v>0.89129999999999998</v>
          </cell>
        </row>
        <row r="5616">
          <cell r="A5616">
            <v>36866</v>
          </cell>
          <cell r="B5616">
            <v>0.87990000000000002</v>
          </cell>
        </row>
        <row r="5617">
          <cell r="A5617">
            <v>36865</v>
          </cell>
          <cell r="B5617">
            <v>0.88949999999999996</v>
          </cell>
        </row>
        <row r="5618">
          <cell r="A5618">
            <v>36864</v>
          </cell>
          <cell r="B5618">
            <v>0.87890000000000001</v>
          </cell>
        </row>
        <row r="5619">
          <cell r="A5619">
            <v>36863</v>
          </cell>
          <cell r="B5619">
            <v>0.87890000000000001</v>
          </cell>
        </row>
        <row r="5620">
          <cell r="A5620">
            <v>36862</v>
          </cell>
          <cell r="B5620">
            <v>0.87839999999999996</v>
          </cell>
        </row>
        <row r="5621">
          <cell r="A5621">
            <v>36861</v>
          </cell>
          <cell r="B5621">
            <v>0.872</v>
          </cell>
        </row>
        <row r="5622">
          <cell r="A5622">
            <v>36860</v>
          </cell>
          <cell r="B5622">
            <v>0.85740000000000005</v>
          </cell>
        </row>
        <row r="5623">
          <cell r="A5623">
            <v>36859</v>
          </cell>
          <cell r="B5623">
            <v>0.85599999999999998</v>
          </cell>
        </row>
        <row r="5624">
          <cell r="A5624">
            <v>36858</v>
          </cell>
          <cell r="B5624">
            <v>0.85150000000000003</v>
          </cell>
        </row>
        <row r="5625">
          <cell r="A5625">
            <v>36857</v>
          </cell>
          <cell r="B5625">
            <v>0.83899999999999997</v>
          </cell>
        </row>
        <row r="5626">
          <cell r="A5626">
            <v>36856</v>
          </cell>
          <cell r="B5626">
            <v>0.83789999999999998</v>
          </cell>
        </row>
        <row r="5627">
          <cell r="A5627">
            <v>36855</v>
          </cell>
          <cell r="B5627">
            <v>0.83789999999999998</v>
          </cell>
        </row>
        <row r="5628">
          <cell r="A5628">
            <v>36854</v>
          </cell>
          <cell r="B5628">
            <v>0.83860000000000001</v>
          </cell>
        </row>
        <row r="5629">
          <cell r="A5629">
            <v>36853</v>
          </cell>
          <cell r="B5629">
            <v>0.84309999999999996</v>
          </cell>
        </row>
        <row r="5630">
          <cell r="A5630">
            <v>36852</v>
          </cell>
          <cell r="B5630">
            <v>0.84330000000000005</v>
          </cell>
        </row>
        <row r="5631">
          <cell r="A5631">
            <v>36851</v>
          </cell>
          <cell r="B5631">
            <v>0.85160000000000002</v>
          </cell>
        </row>
        <row r="5632">
          <cell r="A5632">
            <v>36850</v>
          </cell>
          <cell r="B5632">
            <v>0.84719999999999995</v>
          </cell>
        </row>
        <row r="5633">
          <cell r="A5633">
            <v>36849</v>
          </cell>
          <cell r="B5633">
            <v>0.84719999999999995</v>
          </cell>
        </row>
        <row r="5634">
          <cell r="A5634">
            <v>36848</v>
          </cell>
          <cell r="B5634">
            <v>0.84719999999999995</v>
          </cell>
        </row>
        <row r="5635">
          <cell r="A5635">
            <v>36847</v>
          </cell>
          <cell r="B5635">
            <v>0.85209999999999997</v>
          </cell>
        </row>
        <row r="5636">
          <cell r="A5636">
            <v>36846</v>
          </cell>
          <cell r="B5636">
            <v>0.85729999999999995</v>
          </cell>
        </row>
        <row r="5637">
          <cell r="A5637">
            <v>36845</v>
          </cell>
          <cell r="B5637">
            <v>0.85780000000000001</v>
          </cell>
        </row>
        <row r="5638">
          <cell r="A5638">
            <v>36844</v>
          </cell>
          <cell r="B5638">
            <v>0.85950000000000004</v>
          </cell>
        </row>
        <row r="5639">
          <cell r="A5639">
            <v>36843</v>
          </cell>
          <cell r="B5639">
            <v>0.86040000000000005</v>
          </cell>
        </row>
        <row r="5640">
          <cell r="A5640">
            <v>36842</v>
          </cell>
          <cell r="B5640">
            <v>0.86040000000000005</v>
          </cell>
        </row>
        <row r="5641">
          <cell r="A5641">
            <v>36841</v>
          </cell>
          <cell r="B5641">
            <v>0.85980000000000001</v>
          </cell>
        </row>
        <row r="5642">
          <cell r="A5642">
            <v>36840</v>
          </cell>
          <cell r="B5642">
            <v>0.86599999999999999</v>
          </cell>
        </row>
        <row r="5643">
          <cell r="A5643">
            <v>36839</v>
          </cell>
          <cell r="B5643">
            <v>0.85550000000000004</v>
          </cell>
        </row>
        <row r="5644">
          <cell r="A5644">
            <v>36838</v>
          </cell>
          <cell r="B5644">
            <v>0.86029999999999995</v>
          </cell>
        </row>
        <row r="5645">
          <cell r="A5645">
            <v>36837</v>
          </cell>
          <cell r="B5645">
            <v>0.86119999999999997</v>
          </cell>
        </row>
        <row r="5646">
          <cell r="A5646">
            <v>36836</v>
          </cell>
          <cell r="B5646">
            <v>0.8679</v>
          </cell>
        </row>
        <row r="5647">
          <cell r="A5647">
            <v>36835</v>
          </cell>
          <cell r="B5647">
            <v>0.8679</v>
          </cell>
        </row>
        <row r="5648">
          <cell r="A5648">
            <v>36834</v>
          </cell>
          <cell r="B5648">
            <v>0.86650000000000005</v>
          </cell>
        </row>
        <row r="5649">
          <cell r="A5649">
            <v>36833</v>
          </cell>
          <cell r="B5649">
            <v>0.85870000000000002</v>
          </cell>
        </row>
        <row r="5650">
          <cell r="A5650">
            <v>36832</v>
          </cell>
          <cell r="B5650">
            <v>0.86099999999999999</v>
          </cell>
        </row>
        <row r="5651">
          <cell r="A5651">
            <v>36831</v>
          </cell>
          <cell r="B5651">
            <v>0.84850000000000003</v>
          </cell>
        </row>
        <row r="5652">
          <cell r="A5652">
            <v>36830</v>
          </cell>
          <cell r="B5652">
            <v>0.84089999999999998</v>
          </cell>
        </row>
        <row r="5653">
          <cell r="A5653">
            <v>36829</v>
          </cell>
          <cell r="B5653">
            <v>0.83950000000000002</v>
          </cell>
        </row>
        <row r="5654">
          <cell r="A5654">
            <v>36828</v>
          </cell>
          <cell r="B5654">
            <v>0.83899999999999997</v>
          </cell>
        </row>
        <row r="5655">
          <cell r="A5655">
            <v>36827</v>
          </cell>
          <cell r="B5655">
            <v>0.83989999999999998</v>
          </cell>
        </row>
        <row r="5656">
          <cell r="A5656">
            <v>36826</v>
          </cell>
          <cell r="B5656">
            <v>0.82909999999999995</v>
          </cell>
        </row>
        <row r="5657">
          <cell r="A5657">
            <v>36825</v>
          </cell>
          <cell r="B5657">
            <v>0.82789999999999997</v>
          </cell>
        </row>
        <row r="5658">
          <cell r="A5658">
            <v>36824</v>
          </cell>
          <cell r="B5658">
            <v>0.83679999999999999</v>
          </cell>
        </row>
        <row r="5659">
          <cell r="A5659">
            <v>36823</v>
          </cell>
          <cell r="B5659">
            <v>0.83530000000000004</v>
          </cell>
        </row>
        <row r="5660">
          <cell r="A5660">
            <v>36822</v>
          </cell>
          <cell r="B5660">
            <v>0.84199999999999997</v>
          </cell>
        </row>
        <row r="5661">
          <cell r="A5661">
            <v>36821</v>
          </cell>
          <cell r="B5661">
            <v>0.84199999999999997</v>
          </cell>
        </row>
        <row r="5662">
          <cell r="A5662">
            <v>36820</v>
          </cell>
          <cell r="B5662">
            <v>0.84089999999999998</v>
          </cell>
        </row>
        <row r="5663">
          <cell r="A5663">
            <v>36819</v>
          </cell>
          <cell r="B5663">
            <v>0.84289999999999998</v>
          </cell>
        </row>
        <row r="5664">
          <cell r="A5664">
            <v>36818</v>
          </cell>
          <cell r="B5664">
            <v>0.83950000000000002</v>
          </cell>
        </row>
        <row r="5665">
          <cell r="A5665">
            <v>36817</v>
          </cell>
          <cell r="B5665">
            <v>0.85450000000000004</v>
          </cell>
        </row>
        <row r="5666">
          <cell r="A5666">
            <v>36816</v>
          </cell>
          <cell r="B5666">
            <v>0.85050000000000003</v>
          </cell>
        </row>
        <row r="5667">
          <cell r="A5667">
            <v>36815</v>
          </cell>
          <cell r="B5667">
            <v>0.85609999999999997</v>
          </cell>
        </row>
        <row r="5668">
          <cell r="A5668">
            <v>36814</v>
          </cell>
          <cell r="B5668">
            <v>0.85609999999999997</v>
          </cell>
        </row>
        <row r="5669">
          <cell r="A5669">
            <v>36813</v>
          </cell>
          <cell r="B5669">
            <v>0.85350000000000004</v>
          </cell>
        </row>
        <row r="5670">
          <cell r="A5670">
            <v>36812</v>
          </cell>
          <cell r="B5670">
            <v>0.86199999999999999</v>
          </cell>
        </row>
        <row r="5671">
          <cell r="A5671">
            <v>36811</v>
          </cell>
          <cell r="B5671">
            <v>0.86919999999999997</v>
          </cell>
        </row>
        <row r="5672">
          <cell r="A5672">
            <v>36810</v>
          </cell>
          <cell r="B5672">
            <v>0.87119999999999997</v>
          </cell>
        </row>
        <row r="5673">
          <cell r="A5673">
            <v>36809</v>
          </cell>
          <cell r="B5673">
            <v>0.86819999999999997</v>
          </cell>
        </row>
        <row r="5674">
          <cell r="A5674">
            <v>36808</v>
          </cell>
          <cell r="B5674">
            <v>0.86880000000000002</v>
          </cell>
        </row>
        <row r="5675">
          <cell r="A5675">
            <v>36807</v>
          </cell>
          <cell r="B5675">
            <v>0.86880000000000002</v>
          </cell>
        </row>
        <row r="5676">
          <cell r="A5676">
            <v>36806</v>
          </cell>
          <cell r="B5676">
            <v>0.86839999999999995</v>
          </cell>
        </row>
        <row r="5677">
          <cell r="A5677">
            <v>36805</v>
          </cell>
          <cell r="B5677">
            <v>0.87239999999999995</v>
          </cell>
        </row>
        <row r="5678">
          <cell r="A5678">
            <v>36804</v>
          </cell>
          <cell r="B5678">
            <v>0.87419999999999998</v>
          </cell>
        </row>
        <row r="5679">
          <cell r="A5679">
            <v>36803</v>
          </cell>
          <cell r="B5679">
            <v>0.87829999999999997</v>
          </cell>
        </row>
        <row r="5680">
          <cell r="A5680">
            <v>36802</v>
          </cell>
          <cell r="B5680">
            <v>0.87860000000000005</v>
          </cell>
        </row>
        <row r="5681">
          <cell r="A5681">
            <v>36801</v>
          </cell>
          <cell r="B5681">
            <v>0.88290000000000002</v>
          </cell>
        </row>
        <row r="5682">
          <cell r="A5682">
            <v>36800</v>
          </cell>
          <cell r="B5682">
            <v>0.87909999999999999</v>
          </cell>
        </row>
        <row r="5683">
          <cell r="A5683">
            <v>36799</v>
          </cell>
          <cell r="B5683">
            <v>0.87909999999999999</v>
          </cell>
        </row>
        <row r="5684">
          <cell r="A5684">
            <v>36798</v>
          </cell>
          <cell r="B5684">
            <v>0.87909999999999999</v>
          </cell>
        </row>
        <row r="5685">
          <cell r="A5685">
            <v>36797</v>
          </cell>
          <cell r="B5685">
            <v>0.88300000000000001</v>
          </cell>
        </row>
        <row r="5686">
          <cell r="A5686">
            <v>36796</v>
          </cell>
          <cell r="B5686">
            <v>0.88249999999999995</v>
          </cell>
        </row>
        <row r="5687">
          <cell r="A5687">
            <v>36795</v>
          </cell>
          <cell r="B5687">
            <v>0.87380000000000002</v>
          </cell>
        </row>
        <row r="5688">
          <cell r="A5688">
            <v>36794</v>
          </cell>
          <cell r="B5688">
            <v>0.876</v>
          </cell>
        </row>
        <row r="5689">
          <cell r="A5689">
            <v>36793</v>
          </cell>
          <cell r="B5689">
            <v>0.876</v>
          </cell>
        </row>
        <row r="5690">
          <cell r="A5690">
            <v>36792</v>
          </cell>
          <cell r="B5690">
            <v>0.87829999999999997</v>
          </cell>
        </row>
        <row r="5691">
          <cell r="A5691">
            <v>36791</v>
          </cell>
          <cell r="B5691">
            <v>0.85799999999999998</v>
          </cell>
        </row>
        <row r="5692">
          <cell r="A5692">
            <v>36790</v>
          </cell>
          <cell r="B5692">
            <v>0.84830000000000005</v>
          </cell>
        </row>
        <row r="5693">
          <cell r="A5693">
            <v>36789</v>
          </cell>
          <cell r="B5693">
            <v>0.85099999999999998</v>
          </cell>
        </row>
        <row r="5694">
          <cell r="A5694">
            <v>36788</v>
          </cell>
          <cell r="B5694">
            <v>0.85360000000000003</v>
          </cell>
        </row>
        <row r="5695">
          <cell r="A5695">
            <v>36787</v>
          </cell>
          <cell r="B5695">
            <v>0.85250000000000004</v>
          </cell>
        </row>
        <row r="5696">
          <cell r="A5696">
            <v>36786</v>
          </cell>
          <cell r="B5696">
            <v>0.85250000000000004</v>
          </cell>
        </row>
        <row r="5697">
          <cell r="A5697">
            <v>36785</v>
          </cell>
          <cell r="B5697">
            <v>0.85370000000000001</v>
          </cell>
        </row>
        <row r="5698">
          <cell r="A5698">
            <v>36784</v>
          </cell>
          <cell r="B5698">
            <v>0.86539999999999995</v>
          </cell>
        </row>
        <row r="5699">
          <cell r="A5699">
            <v>36783</v>
          </cell>
          <cell r="B5699">
            <v>0.85860000000000003</v>
          </cell>
        </row>
        <row r="5700">
          <cell r="A5700">
            <v>36782</v>
          </cell>
          <cell r="B5700">
            <v>0.86219999999999997</v>
          </cell>
        </row>
        <row r="5701">
          <cell r="A5701">
            <v>36781</v>
          </cell>
          <cell r="B5701">
            <v>0.85919999999999996</v>
          </cell>
        </row>
        <row r="5702">
          <cell r="A5702">
            <v>36780</v>
          </cell>
          <cell r="B5702">
            <v>0.86660000000000004</v>
          </cell>
        </row>
        <row r="5703">
          <cell r="A5703">
            <v>36779</v>
          </cell>
          <cell r="B5703">
            <v>0.86660000000000004</v>
          </cell>
        </row>
        <row r="5704">
          <cell r="A5704">
            <v>36778</v>
          </cell>
          <cell r="B5704">
            <v>0.86909999999999998</v>
          </cell>
        </row>
        <row r="5705">
          <cell r="A5705">
            <v>36777</v>
          </cell>
          <cell r="B5705">
            <v>0.87209999999999999</v>
          </cell>
        </row>
        <row r="5706">
          <cell r="A5706">
            <v>36776</v>
          </cell>
          <cell r="B5706">
            <v>0.87050000000000005</v>
          </cell>
        </row>
        <row r="5707">
          <cell r="A5707">
            <v>36775</v>
          </cell>
          <cell r="B5707">
            <v>0.89029999999999998</v>
          </cell>
        </row>
        <row r="5708">
          <cell r="A5708">
            <v>36774</v>
          </cell>
          <cell r="B5708">
            <v>0.89810000000000001</v>
          </cell>
        </row>
        <row r="5709">
          <cell r="A5709">
            <v>36773</v>
          </cell>
          <cell r="B5709">
            <v>0.89949999999999997</v>
          </cell>
        </row>
        <row r="5710">
          <cell r="A5710">
            <v>36772</v>
          </cell>
          <cell r="B5710">
            <v>0.90249999999999997</v>
          </cell>
        </row>
        <row r="5711">
          <cell r="A5711">
            <v>36771</v>
          </cell>
          <cell r="B5711">
            <v>0.89990000000000003</v>
          </cell>
        </row>
        <row r="5712">
          <cell r="A5712">
            <v>36770</v>
          </cell>
          <cell r="B5712">
            <v>0.88780000000000003</v>
          </cell>
        </row>
        <row r="5713">
          <cell r="A5713">
            <v>36769</v>
          </cell>
          <cell r="B5713">
            <v>0.8931</v>
          </cell>
        </row>
        <row r="5714">
          <cell r="A5714">
            <v>36768</v>
          </cell>
          <cell r="B5714">
            <v>0.89219999999999999</v>
          </cell>
        </row>
        <row r="5715">
          <cell r="A5715">
            <v>36767</v>
          </cell>
          <cell r="B5715">
            <v>0.90049999999999997</v>
          </cell>
        </row>
        <row r="5716">
          <cell r="A5716">
            <v>36766</v>
          </cell>
          <cell r="B5716">
            <v>0.90210000000000001</v>
          </cell>
        </row>
        <row r="5717">
          <cell r="A5717">
            <v>36765</v>
          </cell>
          <cell r="B5717">
            <v>0.90300000000000002</v>
          </cell>
        </row>
        <row r="5718">
          <cell r="A5718">
            <v>36764</v>
          </cell>
          <cell r="B5718">
            <v>0.90149999999999997</v>
          </cell>
        </row>
        <row r="5719">
          <cell r="A5719">
            <v>36763</v>
          </cell>
          <cell r="B5719">
            <v>0.90269999999999995</v>
          </cell>
        </row>
        <row r="5720">
          <cell r="A5720">
            <v>36762</v>
          </cell>
          <cell r="B5720">
            <v>0.89949999999999997</v>
          </cell>
        </row>
        <row r="5721">
          <cell r="A5721">
            <v>36761</v>
          </cell>
          <cell r="B5721">
            <v>0.89690000000000003</v>
          </cell>
        </row>
        <row r="5722">
          <cell r="A5722">
            <v>36760</v>
          </cell>
          <cell r="B5722">
            <v>0.90129999999999999</v>
          </cell>
        </row>
        <row r="5723">
          <cell r="A5723">
            <v>36759</v>
          </cell>
          <cell r="B5723">
            <v>0.90690000000000004</v>
          </cell>
        </row>
        <row r="5724">
          <cell r="A5724">
            <v>36758</v>
          </cell>
          <cell r="B5724">
            <v>0.90690000000000004</v>
          </cell>
        </row>
        <row r="5725">
          <cell r="A5725">
            <v>36757</v>
          </cell>
          <cell r="B5725">
            <v>0.90610000000000002</v>
          </cell>
        </row>
        <row r="5726">
          <cell r="A5726">
            <v>36756</v>
          </cell>
          <cell r="B5726">
            <v>0.91690000000000005</v>
          </cell>
        </row>
        <row r="5727">
          <cell r="A5727">
            <v>36755</v>
          </cell>
          <cell r="B5727">
            <v>0.91479999999999995</v>
          </cell>
        </row>
        <row r="5728">
          <cell r="A5728">
            <v>36754</v>
          </cell>
          <cell r="B5728">
            <v>0.91290000000000004</v>
          </cell>
        </row>
        <row r="5729">
          <cell r="A5729">
            <v>36753</v>
          </cell>
          <cell r="B5729">
            <v>0.90529999999999999</v>
          </cell>
        </row>
        <row r="5730">
          <cell r="A5730">
            <v>36752</v>
          </cell>
          <cell r="B5730">
            <v>0.90349999999999997</v>
          </cell>
        </row>
        <row r="5731">
          <cell r="A5731">
            <v>36751</v>
          </cell>
          <cell r="B5731">
            <v>0.90249999999999997</v>
          </cell>
        </row>
        <row r="5732">
          <cell r="A5732">
            <v>36750</v>
          </cell>
          <cell r="B5732">
            <v>0.90259999999999996</v>
          </cell>
        </row>
        <row r="5733">
          <cell r="A5733">
            <v>36749</v>
          </cell>
          <cell r="B5733">
            <v>0.90790000000000004</v>
          </cell>
        </row>
        <row r="5734">
          <cell r="A5734">
            <v>36748</v>
          </cell>
          <cell r="B5734">
            <v>0.89929999999999999</v>
          </cell>
        </row>
        <row r="5735">
          <cell r="A5735">
            <v>36747</v>
          </cell>
          <cell r="B5735">
            <v>0.90149999999999997</v>
          </cell>
        </row>
        <row r="5736">
          <cell r="A5736">
            <v>36746</v>
          </cell>
          <cell r="B5736">
            <v>0.9083</v>
          </cell>
        </row>
        <row r="5737">
          <cell r="A5737">
            <v>36745</v>
          </cell>
          <cell r="B5737">
            <v>0.90739999999999998</v>
          </cell>
        </row>
        <row r="5738">
          <cell r="A5738">
            <v>36744</v>
          </cell>
          <cell r="B5738">
            <v>0.90700000000000003</v>
          </cell>
        </row>
        <row r="5739">
          <cell r="A5739">
            <v>36743</v>
          </cell>
          <cell r="B5739">
            <v>0.90720000000000001</v>
          </cell>
        </row>
        <row r="5740">
          <cell r="A5740">
            <v>36742</v>
          </cell>
          <cell r="B5740">
            <v>0.90620000000000001</v>
          </cell>
        </row>
        <row r="5741">
          <cell r="A5741">
            <v>36741</v>
          </cell>
          <cell r="B5741">
            <v>0.9133</v>
          </cell>
        </row>
        <row r="5742">
          <cell r="A5742">
            <v>36740</v>
          </cell>
          <cell r="B5742">
            <v>0.91390000000000005</v>
          </cell>
        </row>
        <row r="5743">
          <cell r="A5743">
            <v>36739</v>
          </cell>
          <cell r="B5743">
            <v>0.92700000000000005</v>
          </cell>
        </row>
        <row r="5744">
          <cell r="A5744">
            <v>36738</v>
          </cell>
          <cell r="B5744">
            <v>0.92349999999999999</v>
          </cell>
        </row>
        <row r="5745">
          <cell r="A5745">
            <v>36737</v>
          </cell>
          <cell r="B5745">
            <v>0.92320000000000002</v>
          </cell>
        </row>
        <row r="5746">
          <cell r="A5746">
            <v>36736</v>
          </cell>
          <cell r="B5746">
            <v>0.92330000000000001</v>
          </cell>
        </row>
        <row r="5747">
          <cell r="A5747">
            <v>36735</v>
          </cell>
          <cell r="B5747">
            <v>0.9325</v>
          </cell>
        </row>
        <row r="5748">
          <cell r="A5748">
            <v>36734</v>
          </cell>
          <cell r="B5748">
            <v>0.94179999999999997</v>
          </cell>
        </row>
        <row r="5749">
          <cell r="A5749">
            <v>36733</v>
          </cell>
          <cell r="B5749">
            <v>0.93799999999999994</v>
          </cell>
        </row>
        <row r="5750">
          <cell r="A5750">
            <v>36732</v>
          </cell>
          <cell r="B5750">
            <v>0.93269999999999997</v>
          </cell>
        </row>
        <row r="5751">
          <cell r="A5751">
            <v>36731</v>
          </cell>
          <cell r="B5751">
            <v>0.93659999999999999</v>
          </cell>
        </row>
        <row r="5752">
          <cell r="A5752">
            <v>36730</v>
          </cell>
          <cell r="B5752">
            <v>0.93579999999999997</v>
          </cell>
        </row>
        <row r="5753">
          <cell r="A5753">
            <v>36729</v>
          </cell>
          <cell r="B5753">
            <v>0.93700000000000006</v>
          </cell>
        </row>
        <row r="5754">
          <cell r="A5754">
            <v>36728</v>
          </cell>
          <cell r="B5754">
            <v>0.93289999999999995</v>
          </cell>
        </row>
        <row r="5755">
          <cell r="A5755">
            <v>36727</v>
          </cell>
          <cell r="B5755">
            <v>0.92420000000000002</v>
          </cell>
        </row>
        <row r="5756">
          <cell r="A5756">
            <v>36726</v>
          </cell>
          <cell r="B5756">
            <v>0.92579999999999996</v>
          </cell>
        </row>
        <row r="5757">
          <cell r="A5757">
            <v>36725</v>
          </cell>
          <cell r="B5757">
            <v>0.93600000000000005</v>
          </cell>
        </row>
        <row r="5758">
          <cell r="A5758">
            <v>36724</v>
          </cell>
          <cell r="B5758">
            <v>0.93810000000000004</v>
          </cell>
        </row>
        <row r="5759">
          <cell r="A5759">
            <v>36723</v>
          </cell>
          <cell r="B5759">
            <v>0.93740000000000001</v>
          </cell>
        </row>
        <row r="5760">
          <cell r="A5760">
            <v>36722</v>
          </cell>
          <cell r="B5760">
            <v>0.9375</v>
          </cell>
        </row>
        <row r="5761">
          <cell r="A5761">
            <v>36721</v>
          </cell>
          <cell r="B5761">
            <v>0.93710000000000004</v>
          </cell>
        </row>
        <row r="5762">
          <cell r="A5762">
            <v>36720</v>
          </cell>
          <cell r="B5762">
            <v>0.94210000000000005</v>
          </cell>
        </row>
        <row r="5763">
          <cell r="A5763">
            <v>36719</v>
          </cell>
          <cell r="B5763">
            <v>0.9526</v>
          </cell>
        </row>
        <row r="5764">
          <cell r="A5764">
            <v>36718</v>
          </cell>
          <cell r="B5764">
            <v>0.95520000000000005</v>
          </cell>
        </row>
        <row r="5765">
          <cell r="A5765">
            <v>36717</v>
          </cell>
          <cell r="B5765">
            <v>0.94740000000000002</v>
          </cell>
        </row>
        <row r="5766">
          <cell r="A5766">
            <v>36716</v>
          </cell>
          <cell r="B5766">
            <v>0.94879999999999998</v>
          </cell>
        </row>
        <row r="5767">
          <cell r="A5767">
            <v>36715</v>
          </cell>
          <cell r="B5767">
            <v>0.94699999999999995</v>
          </cell>
        </row>
        <row r="5768">
          <cell r="A5768">
            <v>36714</v>
          </cell>
          <cell r="B5768">
            <v>0.95069999999999999</v>
          </cell>
        </row>
        <row r="5769">
          <cell r="A5769">
            <v>36713</v>
          </cell>
          <cell r="B5769">
            <v>0.95250000000000001</v>
          </cell>
        </row>
        <row r="5770">
          <cell r="A5770">
            <v>36712</v>
          </cell>
          <cell r="B5770">
            <v>0.95140000000000002</v>
          </cell>
        </row>
        <row r="5771">
          <cell r="A5771">
            <v>36711</v>
          </cell>
          <cell r="B5771">
            <v>0.95069999999999999</v>
          </cell>
        </row>
        <row r="5772">
          <cell r="A5772">
            <v>36710</v>
          </cell>
          <cell r="B5772">
            <v>0.95179999999999998</v>
          </cell>
        </row>
        <row r="5773">
          <cell r="A5773">
            <v>36709</v>
          </cell>
          <cell r="B5773">
            <v>0.95320000000000005</v>
          </cell>
        </row>
        <row r="5774">
          <cell r="A5774">
            <v>36708</v>
          </cell>
          <cell r="B5774">
            <v>0.95320000000000005</v>
          </cell>
        </row>
        <row r="5775">
          <cell r="A5775">
            <v>36707</v>
          </cell>
          <cell r="B5775">
            <v>0.95130000000000003</v>
          </cell>
        </row>
        <row r="5776">
          <cell r="A5776">
            <v>36706</v>
          </cell>
          <cell r="B5776">
            <v>0.9425</v>
          </cell>
        </row>
        <row r="5777">
          <cell r="A5777">
            <v>36705</v>
          </cell>
          <cell r="B5777">
            <v>0.94579999999999997</v>
          </cell>
        </row>
        <row r="5778">
          <cell r="A5778">
            <v>36704</v>
          </cell>
          <cell r="B5778">
            <v>0.93669999999999998</v>
          </cell>
        </row>
        <row r="5779">
          <cell r="A5779">
            <v>36703</v>
          </cell>
          <cell r="B5779">
            <v>0.93610000000000004</v>
          </cell>
        </row>
        <row r="5780">
          <cell r="A5780">
            <v>36702</v>
          </cell>
          <cell r="B5780">
            <v>0.93589999999999995</v>
          </cell>
        </row>
        <row r="5781">
          <cell r="A5781">
            <v>36701</v>
          </cell>
          <cell r="B5781">
            <v>0.93600000000000005</v>
          </cell>
        </row>
        <row r="5782">
          <cell r="A5782">
            <v>36700</v>
          </cell>
          <cell r="B5782">
            <v>0.93700000000000006</v>
          </cell>
        </row>
        <row r="5783">
          <cell r="A5783">
            <v>36699</v>
          </cell>
          <cell r="B5783">
            <v>0.9456</v>
          </cell>
        </row>
        <row r="5784">
          <cell r="A5784">
            <v>36698</v>
          </cell>
          <cell r="B5784">
            <v>0.95640000000000003</v>
          </cell>
        </row>
        <row r="5785">
          <cell r="A5785">
            <v>36697</v>
          </cell>
          <cell r="B5785">
            <v>0.95740000000000003</v>
          </cell>
        </row>
        <row r="5786">
          <cell r="A5786">
            <v>36696</v>
          </cell>
          <cell r="B5786">
            <v>0.96350000000000002</v>
          </cell>
        </row>
        <row r="5787">
          <cell r="A5787">
            <v>36695</v>
          </cell>
          <cell r="B5787">
            <v>0.96489999999999998</v>
          </cell>
        </row>
        <row r="5788">
          <cell r="A5788">
            <v>36694</v>
          </cell>
          <cell r="B5788">
            <v>0.96560000000000001</v>
          </cell>
        </row>
        <row r="5789">
          <cell r="A5789">
            <v>36693</v>
          </cell>
          <cell r="B5789">
            <v>0.9536</v>
          </cell>
        </row>
        <row r="5790">
          <cell r="A5790">
            <v>36692</v>
          </cell>
          <cell r="B5790">
            <v>0.95760000000000001</v>
          </cell>
        </row>
        <row r="5791">
          <cell r="A5791">
            <v>36691</v>
          </cell>
          <cell r="B5791">
            <v>0.96040000000000003</v>
          </cell>
        </row>
        <row r="5792">
          <cell r="A5792">
            <v>36690</v>
          </cell>
          <cell r="B5792">
            <v>0.95269999999999999</v>
          </cell>
        </row>
        <row r="5793">
          <cell r="A5793">
            <v>36689</v>
          </cell>
          <cell r="B5793">
            <v>0.95299999999999996</v>
          </cell>
        </row>
        <row r="5794">
          <cell r="A5794">
            <v>36688</v>
          </cell>
          <cell r="B5794">
            <v>0.95320000000000005</v>
          </cell>
        </row>
        <row r="5795">
          <cell r="A5795">
            <v>36687</v>
          </cell>
          <cell r="B5795">
            <v>0.95279999999999998</v>
          </cell>
        </row>
        <row r="5796">
          <cell r="A5796">
            <v>36686</v>
          </cell>
          <cell r="B5796">
            <v>0.95640000000000003</v>
          </cell>
        </row>
        <row r="5797">
          <cell r="A5797">
            <v>36685</v>
          </cell>
          <cell r="B5797">
            <v>0.96150000000000002</v>
          </cell>
        </row>
        <row r="5798">
          <cell r="A5798">
            <v>36684</v>
          </cell>
          <cell r="B5798">
            <v>0.95379999999999998</v>
          </cell>
        </row>
        <row r="5799">
          <cell r="A5799">
            <v>36683</v>
          </cell>
          <cell r="B5799">
            <v>0.94789999999999996</v>
          </cell>
        </row>
        <row r="5800">
          <cell r="A5800">
            <v>36682</v>
          </cell>
          <cell r="B5800">
            <v>0.94579999999999997</v>
          </cell>
        </row>
        <row r="5801">
          <cell r="A5801">
            <v>36681</v>
          </cell>
          <cell r="B5801">
            <v>0.94669999999999999</v>
          </cell>
        </row>
        <row r="5802">
          <cell r="A5802">
            <v>36680</v>
          </cell>
          <cell r="B5802">
            <v>0.94359999999999999</v>
          </cell>
        </row>
        <row r="5803">
          <cell r="A5803">
            <v>36679</v>
          </cell>
          <cell r="B5803">
            <v>0.93140000000000001</v>
          </cell>
        </row>
        <row r="5804">
          <cell r="A5804">
            <v>36678</v>
          </cell>
          <cell r="B5804">
            <v>0.93720000000000003</v>
          </cell>
        </row>
        <row r="5805">
          <cell r="A5805">
            <v>36677</v>
          </cell>
          <cell r="B5805">
            <v>0.92949999999999999</v>
          </cell>
        </row>
        <row r="5806">
          <cell r="A5806">
            <v>36676</v>
          </cell>
          <cell r="B5806">
            <v>0.92659999999999998</v>
          </cell>
        </row>
        <row r="5807">
          <cell r="A5807">
            <v>36675</v>
          </cell>
          <cell r="B5807">
            <v>0.93730000000000002</v>
          </cell>
        </row>
        <row r="5808">
          <cell r="A5808">
            <v>36674</v>
          </cell>
          <cell r="B5808">
            <v>0.93489999999999995</v>
          </cell>
        </row>
        <row r="5809">
          <cell r="A5809">
            <v>36673</v>
          </cell>
          <cell r="B5809">
            <v>0.93079999999999996</v>
          </cell>
        </row>
        <row r="5810">
          <cell r="A5810">
            <v>36672</v>
          </cell>
          <cell r="B5810">
            <v>0.91180000000000005</v>
          </cell>
        </row>
        <row r="5811">
          <cell r="A5811">
            <v>36671</v>
          </cell>
          <cell r="B5811">
            <v>0.90529999999999999</v>
          </cell>
        </row>
        <row r="5812">
          <cell r="A5812">
            <v>36670</v>
          </cell>
          <cell r="B5812">
            <v>0.90649999999999997</v>
          </cell>
        </row>
        <row r="5813">
          <cell r="A5813">
            <v>36669</v>
          </cell>
          <cell r="B5813">
            <v>0.90259999999999996</v>
          </cell>
        </row>
        <row r="5814">
          <cell r="A5814">
            <v>36668</v>
          </cell>
          <cell r="B5814">
            <v>0.89610000000000001</v>
          </cell>
        </row>
        <row r="5815">
          <cell r="A5815">
            <v>36667</v>
          </cell>
          <cell r="B5815">
            <v>0.89680000000000004</v>
          </cell>
        </row>
        <row r="5816">
          <cell r="A5816">
            <v>36666</v>
          </cell>
          <cell r="B5816">
            <v>0.89880000000000004</v>
          </cell>
        </row>
        <row r="5817">
          <cell r="A5817">
            <v>36665</v>
          </cell>
          <cell r="B5817">
            <v>0.89349999999999996</v>
          </cell>
        </row>
        <row r="5818">
          <cell r="A5818">
            <v>36664</v>
          </cell>
          <cell r="B5818">
            <v>0.89419999999999999</v>
          </cell>
        </row>
        <row r="5819">
          <cell r="A5819">
            <v>36663</v>
          </cell>
          <cell r="B5819">
            <v>0.90180000000000005</v>
          </cell>
        </row>
        <row r="5820">
          <cell r="A5820">
            <v>36662</v>
          </cell>
          <cell r="B5820">
            <v>0.91110000000000002</v>
          </cell>
        </row>
        <row r="5821">
          <cell r="A5821">
            <v>36661</v>
          </cell>
          <cell r="B5821">
            <v>0.91890000000000005</v>
          </cell>
        </row>
        <row r="5822">
          <cell r="A5822">
            <v>36660</v>
          </cell>
          <cell r="B5822">
            <v>0.9194</v>
          </cell>
        </row>
        <row r="5823">
          <cell r="A5823">
            <v>36659</v>
          </cell>
          <cell r="B5823">
            <v>0.91900000000000004</v>
          </cell>
        </row>
        <row r="5824">
          <cell r="A5824">
            <v>36658</v>
          </cell>
          <cell r="B5824">
            <v>0.90129999999999999</v>
          </cell>
        </row>
        <row r="5825">
          <cell r="A5825">
            <v>36657</v>
          </cell>
          <cell r="B5825">
            <v>0.90659999999999996</v>
          </cell>
        </row>
        <row r="5826">
          <cell r="A5826">
            <v>36656</v>
          </cell>
          <cell r="B5826">
            <v>0.90720000000000001</v>
          </cell>
        </row>
        <row r="5827">
          <cell r="A5827">
            <v>36655</v>
          </cell>
          <cell r="B5827">
            <v>0.89829999999999999</v>
          </cell>
        </row>
        <row r="5828">
          <cell r="A5828">
            <v>36654</v>
          </cell>
          <cell r="B5828">
            <v>0.89690000000000003</v>
          </cell>
        </row>
        <row r="5829">
          <cell r="A5829">
            <v>36653</v>
          </cell>
          <cell r="B5829">
            <v>0.89729999999999999</v>
          </cell>
        </row>
        <row r="5830">
          <cell r="A5830">
            <v>36652</v>
          </cell>
          <cell r="B5830">
            <v>0.89759999999999995</v>
          </cell>
        </row>
        <row r="5831">
          <cell r="A5831">
            <v>36651</v>
          </cell>
          <cell r="B5831">
            <v>0.89019999999999999</v>
          </cell>
        </row>
        <row r="5832">
          <cell r="A5832">
            <v>36650</v>
          </cell>
          <cell r="B5832">
            <v>0.89490000000000003</v>
          </cell>
        </row>
        <row r="5833">
          <cell r="A5833">
            <v>36649</v>
          </cell>
          <cell r="B5833">
            <v>0.90839999999999999</v>
          </cell>
        </row>
        <row r="5834">
          <cell r="A5834">
            <v>36648</v>
          </cell>
          <cell r="B5834">
            <v>0.91549999999999998</v>
          </cell>
        </row>
        <row r="5835">
          <cell r="A5835">
            <v>36647</v>
          </cell>
          <cell r="B5835">
            <v>0.91120000000000001</v>
          </cell>
        </row>
        <row r="5836">
          <cell r="A5836">
            <v>36646</v>
          </cell>
          <cell r="B5836">
            <v>0.91169999999999995</v>
          </cell>
        </row>
        <row r="5837">
          <cell r="A5837">
            <v>36645</v>
          </cell>
          <cell r="B5837">
            <v>0.91110000000000002</v>
          </cell>
        </row>
        <row r="5838">
          <cell r="A5838">
            <v>36644</v>
          </cell>
          <cell r="B5838">
            <v>0.9093</v>
          </cell>
        </row>
        <row r="5839">
          <cell r="A5839">
            <v>36643</v>
          </cell>
          <cell r="B5839">
            <v>0.92349999999999999</v>
          </cell>
        </row>
        <row r="5840">
          <cell r="A5840">
            <v>36642</v>
          </cell>
          <cell r="B5840">
            <v>0.92079999999999995</v>
          </cell>
        </row>
        <row r="5841">
          <cell r="A5841">
            <v>36641</v>
          </cell>
          <cell r="B5841">
            <v>0.93830000000000002</v>
          </cell>
        </row>
        <row r="5842">
          <cell r="A5842">
            <v>36640</v>
          </cell>
          <cell r="B5842">
            <v>0.94010000000000005</v>
          </cell>
        </row>
        <row r="5843">
          <cell r="A5843">
            <v>36639</v>
          </cell>
          <cell r="B5843">
            <v>0.93910000000000005</v>
          </cell>
        </row>
        <row r="5844">
          <cell r="A5844">
            <v>36638</v>
          </cell>
          <cell r="B5844">
            <v>0.93820000000000003</v>
          </cell>
        </row>
        <row r="5845">
          <cell r="A5845">
            <v>36637</v>
          </cell>
          <cell r="B5845">
            <v>0.93840000000000001</v>
          </cell>
        </row>
        <row r="5846">
          <cell r="A5846">
            <v>36636</v>
          </cell>
          <cell r="B5846">
            <v>0.94059999999999999</v>
          </cell>
        </row>
        <row r="5847">
          <cell r="A5847">
            <v>36635</v>
          </cell>
          <cell r="B5847">
            <v>0.94669999999999999</v>
          </cell>
        </row>
        <row r="5848">
          <cell r="A5848">
            <v>36634</v>
          </cell>
          <cell r="B5848">
            <v>0.95230000000000004</v>
          </cell>
        </row>
        <row r="5849">
          <cell r="A5849">
            <v>36633</v>
          </cell>
          <cell r="B5849">
            <v>0.96130000000000004</v>
          </cell>
        </row>
        <row r="5850">
          <cell r="A5850">
            <v>36632</v>
          </cell>
          <cell r="B5850">
            <v>0.96099999999999997</v>
          </cell>
        </row>
        <row r="5851">
          <cell r="A5851">
            <v>36631</v>
          </cell>
          <cell r="B5851">
            <v>0.96050000000000002</v>
          </cell>
        </row>
        <row r="5852">
          <cell r="A5852">
            <v>36630</v>
          </cell>
          <cell r="B5852">
            <v>0.95440000000000003</v>
          </cell>
        </row>
        <row r="5853">
          <cell r="A5853">
            <v>36629</v>
          </cell>
          <cell r="B5853">
            <v>0.95799999999999996</v>
          </cell>
        </row>
        <row r="5854">
          <cell r="A5854">
            <v>36628</v>
          </cell>
          <cell r="B5854">
            <v>0.95889999999999997</v>
          </cell>
        </row>
        <row r="5855">
          <cell r="A5855">
            <v>36627</v>
          </cell>
          <cell r="B5855">
            <v>0.96209999999999996</v>
          </cell>
        </row>
        <row r="5856">
          <cell r="A5856">
            <v>36626</v>
          </cell>
          <cell r="B5856">
            <v>0.95509999999999995</v>
          </cell>
        </row>
        <row r="5857">
          <cell r="A5857">
            <v>36625</v>
          </cell>
          <cell r="B5857">
            <v>0.95430000000000004</v>
          </cell>
        </row>
        <row r="5858">
          <cell r="A5858">
            <v>36624</v>
          </cell>
          <cell r="B5858">
            <v>0.95430000000000004</v>
          </cell>
        </row>
        <row r="5859">
          <cell r="A5859">
            <v>36623</v>
          </cell>
          <cell r="B5859">
            <v>0.95820000000000005</v>
          </cell>
        </row>
        <row r="5860">
          <cell r="A5860">
            <v>36622</v>
          </cell>
          <cell r="B5860">
            <v>0.96350000000000002</v>
          </cell>
        </row>
        <row r="5861">
          <cell r="A5861">
            <v>36621</v>
          </cell>
          <cell r="B5861">
            <v>0.96189999999999998</v>
          </cell>
        </row>
        <row r="5862">
          <cell r="A5862">
            <v>36620</v>
          </cell>
          <cell r="B5862">
            <v>0.95740000000000003</v>
          </cell>
        </row>
        <row r="5863">
          <cell r="A5863">
            <v>36619</v>
          </cell>
          <cell r="B5863">
            <v>0.9556</v>
          </cell>
        </row>
        <row r="5864">
          <cell r="A5864">
            <v>36618</v>
          </cell>
          <cell r="B5864">
            <v>0.95520000000000005</v>
          </cell>
        </row>
        <row r="5865">
          <cell r="A5865">
            <v>36617</v>
          </cell>
          <cell r="B5865">
            <v>0.95489999999999997</v>
          </cell>
        </row>
        <row r="5866">
          <cell r="A5866">
            <v>36616</v>
          </cell>
          <cell r="B5866">
            <v>0.96099999999999997</v>
          </cell>
        </row>
        <row r="5867">
          <cell r="A5867">
            <v>36615</v>
          </cell>
          <cell r="B5867">
            <v>0.95040000000000002</v>
          </cell>
        </row>
        <row r="5868">
          <cell r="A5868">
            <v>36614</v>
          </cell>
          <cell r="B5868">
            <v>0.96120000000000005</v>
          </cell>
        </row>
        <row r="5869">
          <cell r="A5869">
            <v>36613</v>
          </cell>
          <cell r="B5869">
            <v>0.96530000000000005</v>
          </cell>
        </row>
        <row r="5870">
          <cell r="A5870">
            <v>36612</v>
          </cell>
          <cell r="B5870">
            <v>0.9768</v>
          </cell>
        </row>
        <row r="5871">
          <cell r="A5871">
            <v>36611</v>
          </cell>
          <cell r="B5871">
            <v>0.97699999999999998</v>
          </cell>
        </row>
        <row r="5872">
          <cell r="A5872">
            <v>36610</v>
          </cell>
          <cell r="B5872">
            <v>0.97699999999999998</v>
          </cell>
        </row>
        <row r="5873">
          <cell r="A5873">
            <v>36609</v>
          </cell>
          <cell r="B5873">
            <v>0.97130000000000005</v>
          </cell>
        </row>
        <row r="5874">
          <cell r="A5874">
            <v>36608</v>
          </cell>
          <cell r="B5874">
            <v>0.96040000000000003</v>
          </cell>
        </row>
        <row r="5875">
          <cell r="A5875">
            <v>36607</v>
          </cell>
          <cell r="B5875">
            <v>0.96430000000000005</v>
          </cell>
        </row>
        <row r="5876">
          <cell r="A5876">
            <v>36606</v>
          </cell>
          <cell r="B5876">
            <v>0.97309999999999997</v>
          </cell>
        </row>
        <row r="5877">
          <cell r="A5877">
            <v>36605</v>
          </cell>
          <cell r="B5877">
            <v>0.97240000000000004</v>
          </cell>
        </row>
        <row r="5878">
          <cell r="A5878">
            <v>36604</v>
          </cell>
          <cell r="B5878">
            <v>0.97160000000000002</v>
          </cell>
        </row>
        <row r="5879">
          <cell r="A5879">
            <v>36603</v>
          </cell>
          <cell r="B5879">
            <v>0.97160000000000002</v>
          </cell>
        </row>
        <row r="5880">
          <cell r="A5880">
            <v>36602</v>
          </cell>
          <cell r="B5880">
            <v>0.97130000000000005</v>
          </cell>
        </row>
        <row r="5881">
          <cell r="A5881">
            <v>36601</v>
          </cell>
          <cell r="B5881">
            <v>0.96789999999999998</v>
          </cell>
        </row>
        <row r="5882">
          <cell r="A5882">
            <v>36600</v>
          </cell>
          <cell r="B5882">
            <v>0.96750000000000003</v>
          </cell>
        </row>
        <row r="5883">
          <cell r="A5883">
            <v>36599</v>
          </cell>
          <cell r="B5883">
            <v>0.96409999999999996</v>
          </cell>
        </row>
        <row r="5884">
          <cell r="A5884">
            <v>36598</v>
          </cell>
          <cell r="B5884">
            <v>0.96230000000000004</v>
          </cell>
        </row>
        <row r="5885">
          <cell r="A5885">
            <v>36597</v>
          </cell>
          <cell r="B5885">
            <v>0.9637</v>
          </cell>
        </row>
        <row r="5886">
          <cell r="A5886">
            <v>36596</v>
          </cell>
          <cell r="B5886">
            <v>0.9637</v>
          </cell>
        </row>
        <row r="5887">
          <cell r="A5887">
            <v>36595</v>
          </cell>
          <cell r="B5887">
            <v>0.96619999999999995</v>
          </cell>
        </row>
        <row r="5888">
          <cell r="A5888">
            <v>36594</v>
          </cell>
          <cell r="B5888">
            <v>0.96089999999999998</v>
          </cell>
        </row>
        <row r="5889">
          <cell r="A5889">
            <v>36593</v>
          </cell>
          <cell r="B5889">
            <v>0.95909999999999995</v>
          </cell>
        </row>
        <row r="5890">
          <cell r="A5890">
            <v>36592</v>
          </cell>
          <cell r="B5890">
            <v>0.9587</v>
          </cell>
        </row>
        <row r="5891">
          <cell r="A5891">
            <v>36591</v>
          </cell>
          <cell r="B5891">
            <v>0.95809999999999995</v>
          </cell>
        </row>
        <row r="5892">
          <cell r="A5892">
            <v>36590</v>
          </cell>
          <cell r="B5892">
            <v>0.96040000000000003</v>
          </cell>
        </row>
        <row r="5893">
          <cell r="A5893">
            <v>36589</v>
          </cell>
          <cell r="B5893">
            <v>0.95930000000000004</v>
          </cell>
        </row>
        <row r="5894">
          <cell r="A5894">
            <v>36588</v>
          </cell>
          <cell r="B5894">
            <v>0.96440000000000003</v>
          </cell>
        </row>
        <row r="5895">
          <cell r="A5895">
            <v>36587</v>
          </cell>
          <cell r="B5895">
            <v>0.97270000000000001</v>
          </cell>
        </row>
        <row r="5896">
          <cell r="A5896">
            <v>36586</v>
          </cell>
          <cell r="B5896">
            <v>0.96479999999999999</v>
          </cell>
        </row>
        <row r="5897">
          <cell r="A5897">
            <v>36585</v>
          </cell>
          <cell r="B5897">
            <v>0.9718</v>
          </cell>
        </row>
        <row r="5898">
          <cell r="A5898">
            <v>36584</v>
          </cell>
          <cell r="B5898">
            <v>0.97440000000000004</v>
          </cell>
        </row>
        <row r="5899">
          <cell r="A5899">
            <v>36583</v>
          </cell>
          <cell r="B5899">
            <v>0.97440000000000004</v>
          </cell>
        </row>
        <row r="5900">
          <cell r="A5900">
            <v>36582</v>
          </cell>
          <cell r="B5900">
            <v>0.97440000000000004</v>
          </cell>
        </row>
        <row r="5901">
          <cell r="A5901">
            <v>36581</v>
          </cell>
          <cell r="B5901">
            <v>0.99280000000000002</v>
          </cell>
        </row>
        <row r="5902">
          <cell r="A5902">
            <v>36580</v>
          </cell>
          <cell r="B5902">
            <v>1.0028999999999999</v>
          </cell>
        </row>
        <row r="5903">
          <cell r="A5903">
            <v>36579</v>
          </cell>
          <cell r="B5903">
            <v>1.0031000000000001</v>
          </cell>
        </row>
        <row r="5904">
          <cell r="A5904">
            <v>36578</v>
          </cell>
          <cell r="B5904">
            <v>0.98719999999999997</v>
          </cell>
        </row>
        <row r="5905">
          <cell r="A5905">
            <v>36577</v>
          </cell>
          <cell r="B5905">
            <v>0.98470000000000002</v>
          </cell>
        </row>
        <row r="5906">
          <cell r="A5906">
            <v>36576</v>
          </cell>
          <cell r="B5906">
            <v>0.98560000000000003</v>
          </cell>
        </row>
        <row r="5907">
          <cell r="A5907">
            <v>36575</v>
          </cell>
          <cell r="B5907">
            <v>0.98509999999999998</v>
          </cell>
        </row>
        <row r="5908">
          <cell r="A5908">
            <v>36574</v>
          </cell>
          <cell r="B5908">
            <v>0.98770000000000002</v>
          </cell>
        </row>
        <row r="5909">
          <cell r="A5909">
            <v>36573</v>
          </cell>
          <cell r="B5909">
            <v>0.98599999999999999</v>
          </cell>
        </row>
        <row r="5910">
          <cell r="A5910">
            <v>36572</v>
          </cell>
          <cell r="B5910">
            <v>0.98129999999999995</v>
          </cell>
        </row>
        <row r="5911">
          <cell r="A5911">
            <v>36571</v>
          </cell>
          <cell r="B5911">
            <v>0.97960000000000003</v>
          </cell>
        </row>
        <row r="5912">
          <cell r="A5912">
            <v>36570</v>
          </cell>
          <cell r="B5912">
            <v>0.98619999999999997</v>
          </cell>
        </row>
        <row r="5913">
          <cell r="A5913">
            <v>36569</v>
          </cell>
          <cell r="B5913">
            <v>0.9879</v>
          </cell>
        </row>
        <row r="5914">
          <cell r="A5914">
            <v>36568</v>
          </cell>
          <cell r="B5914">
            <v>0.9879</v>
          </cell>
        </row>
        <row r="5915">
          <cell r="A5915">
            <v>36567</v>
          </cell>
          <cell r="B5915">
            <v>0.98450000000000004</v>
          </cell>
        </row>
        <row r="5916">
          <cell r="A5916">
            <v>36566</v>
          </cell>
          <cell r="B5916">
            <v>0.99299999999999999</v>
          </cell>
        </row>
        <row r="5917">
          <cell r="A5917">
            <v>36565</v>
          </cell>
          <cell r="B5917">
            <v>0.98619999999999997</v>
          </cell>
        </row>
        <row r="5918">
          <cell r="A5918">
            <v>36564</v>
          </cell>
          <cell r="B5918">
            <v>0.98</v>
          </cell>
        </row>
        <row r="5919">
          <cell r="A5919">
            <v>36563</v>
          </cell>
          <cell r="B5919">
            <v>0.9839</v>
          </cell>
        </row>
        <row r="5920">
          <cell r="A5920">
            <v>36562</v>
          </cell>
          <cell r="B5920">
            <v>0.98380000000000001</v>
          </cell>
        </row>
        <row r="5921">
          <cell r="A5921">
            <v>36561</v>
          </cell>
          <cell r="B5921">
            <v>0.98240000000000005</v>
          </cell>
        </row>
        <row r="5922">
          <cell r="A5922">
            <v>36560</v>
          </cell>
          <cell r="B5922">
            <v>0.99019999999999997</v>
          </cell>
        </row>
        <row r="5923">
          <cell r="A5923">
            <v>36559</v>
          </cell>
          <cell r="B5923">
            <v>0.97599999999999998</v>
          </cell>
        </row>
        <row r="5924">
          <cell r="A5924">
            <v>36558</v>
          </cell>
          <cell r="B5924">
            <v>0.9718</v>
          </cell>
        </row>
        <row r="5925">
          <cell r="A5925">
            <v>36557</v>
          </cell>
          <cell r="B5925">
            <v>0.97009999999999996</v>
          </cell>
        </row>
        <row r="5926">
          <cell r="A5926">
            <v>36556</v>
          </cell>
          <cell r="B5926">
            <v>0.97699999999999998</v>
          </cell>
        </row>
        <row r="5927">
          <cell r="A5927">
            <v>36555</v>
          </cell>
          <cell r="B5927">
            <v>0.97699999999999998</v>
          </cell>
        </row>
        <row r="5928">
          <cell r="A5928">
            <v>36554</v>
          </cell>
          <cell r="B5928">
            <v>0.97629999999999995</v>
          </cell>
        </row>
        <row r="5929">
          <cell r="A5929">
            <v>36553</v>
          </cell>
          <cell r="B5929">
            <v>0.9879</v>
          </cell>
        </row>
        <row r="5930">
          <cell r="A5930">
            <v>36552</v>
          </cell>
          <cell r="B5930">
            <v>1.0016</v>
          </cell>
        </row>
        <row r="5931">
          <cell r="A5931">
            <v>36551</v>
          </cell>
          <cell r="B5931">
            <v>1.0011000000000001</v>
          </cell>
        </row>
        <row r="5932">
          <cell r="A5932">
            <v>36550</v>
          </cell>
          <cell r="B5932">
            <v>1.0063</v>
          </cell>
        </row>
        <row r="5933">
          <cell r="A5933">
            <v>36549</v>
          </cell>
          <cell r="B5933">
            <v>1.0088999999999999</v>
          </cell>
        </row>
        <row r="5934">
          <cell r="A5934">
            <v>36548</v>
          </cell>
          <cell r="B5934">
            <v>1.0088999999999999</v>
          </cell>
        </row>
        <row r="5935">
          <cell r="A5935">
            <v>36547</v>
          </cell>
          <cell r="B5935">
            <v>1.0088999999999999</v>
          </cell>
        </row>
        <row r="5936">
          <cell r="A5936">
            <v>36546</v>
          </cell>
          <cell r="B5936">
            <v>1.0172000000000001</v>
          </cell>
        </row>
        <row r="5937">
          <cell r="A5937">
            <v>36545</v>
          </cell>
          <cell r="B5937">
            <v>1.0122</v>
          </cell>
        </row>
        <row r="5938">
          <cell r="A5938">
            <v>36544</v>
          </cell>
          <cell r="B5938">
            <v>1.0129999999999999</v>
          </cell>
        </row>
        <row r="5939">
          <cell r="A5939">
            <v>36543</v>
          </cell>
          <cell r="B5939">
            <v>1.0112000000000001</v>
          </cell>
        </row>
        <row r="5940">
          <cell r="A5940">
            <v>36542</v>
          </cell>
          <cell r="B5940">
            <v>1.014</v>
          </cell>
        </row>
        <row r="5941">
          <cell r="A5941">
            <v>36541</v>
          </cell>
          <cell r="B5941">
            <v>1.0136000000000001</v>
          </cell>
        </row>
        <row r="5942">
          <cell r="A5942">
            <v>36540</v>
          </cell>
          <cell r="B5942">
            <v>1.0142</v>
          </cell>
        </row>
        <row r="5943">
          <cell r="A5943">
            <v>36539</v>
          </cell>
          <cell r="B5943">
            <v>1.0253000000000001</v>
          </cell>
        </row>
        <row r="5944">
          <cell r="A5944">
            <v>36538</v>
          </cell>
          <cell r="B5944">
            <v>1.0306</v>
          </cell>
        </row>
        <row r="5945">
          <cell r="A5945">
            <v>36537</v>
          </cell>
          <cell r="B5945">
            <v>1.0331999999999999</v>
          </cell>
        </row>
        <row r="5946">
          <cell r="A5946">
            <v>36536</v>
          </cell>
          <cell r="B5946">
            <v>1.0250999999999999</v>
          </cell>
        </row>
        <row r="5947">
          <cell r="A5947">
            <v>36535</v>
          </cell>
          <cell r="B5947">
            <v>1.0289999999999999</v>
          </cell>
        </row>
        <row r="5948">
          <cell r="A5948">
            <v>36534</v>
          </cell>
          <cell r="B5948">
            <v>1.0296000000000001</v>
          </cell>
        </row>
        <row r="5949">
          <cell r="A5949">
            <v>36533</v>
          </cell>
          <cell r="B5949">
            <v>1.0288999999999999</v>
          </cell>
        </row>
        <row r="5950">
          <cell r="A5950">
            <v>36532</v>
          </cell>
          <cell r="B5950">
            <v>1.0313000000000001</v>
          </cell>
        </row>
        <row r="5951">
          <cell r="A5951">
            <v>36531</v>
          </cell>
          <cell r="B5951">
            <v>1.0319</v>
          </cell>
        </row>
        <row r="5952">
          <cell r="A5952">
            <v>36530</v>
          </cell>
          <cell r="B5952">
            <v>1.0306</v>
          </cell>
        </row>
        <row r="5953">
          <cell r="A5953">
            <v>36529</v>
          </cell>
          <cell r="B5953">
            <v>1.0255000000000001</v>
          </cell>
        </row>
        <row r="5954">
          <cell r="A5954">
            <v>36528</v>
          </cell>
          <cell r="B5954">
            <v>1.0054000000000001</v>
          </cell>
        </row>
        <row r="5955">
          <cell r="A5955">
            <v>36527</v>
          </cell>
          <cell r="B5955">
            <v>1.0055000000000001</v>
          </cell>
        </row>
        <row r="5956">
          <cell r="A5956">
            <v>36526</v>
          </cell>
          <cell r="B5956">
            <v>1.0069999999999999</v>
          </cell>
        </row>
        <row r="5957">
          <cell r="A5957">
            <v>36525</v>
          </cell>
          <cell r="B5957">
            <v>1.0041</v>
          </cell>
        </row>
        <row r="5958">
          <cell r="A5958">
            <v>36524</v>
          </cell>
          <cell r="B5958">
            <v>1.0041</v>
          </cell>
        </row>
        <row r="5959">
          <cell r="A5959">
            <v>36523</v>
          </cell>
          <cell r="B5959">
            <v>1.0067999999999999</v>
          </cell>
        </row>
        <row r="5960">
          <cell r="A5960">
            <v>36522</v>
          </cell>
          <cell r="B5960">
            <v>1.0127999999999999</v>
          </cell>
        </row>
        <row r="5961">
          <cell r="A5961">
            <v>36521</v>
          </cell>
          <cell r="B5961">
            <v>1.0127999999999999</v>
          </cell>
        </row>
        <row r="5962">
          <cell r="A5962">
            <v>36520</v>
          </cell>
          <cell r="B5962">
            <v>1.0125</v>
          </cell>
        </row>
        <row r="5963">
          <cell r="A5963">
            <v>36519</v>
          </cell>
          <cell r="B5963">
            <v>1.0135000000000001</v>
          </cell>
        </row>
        <row r="5964">
          <cell r="A5964">
            <v>36518</v>
          </cell>
          <cell r="B5964">
            <v>1.0133000000000001</v>
          </cell>
        </row>
        <row r="5965">
          <cell r="A5965">
            <v>36517</v>
          </cell>
          <cell r="B5965">
            <v>1.0092000000000001</v>
          </cell>
        </row>
        <row r="5966">
          <cell r="A5966">
            <v>36516</v>
          </cell>
          <cell r="B5966">
            <v>1.008</v>
          </cell>
        </row>
        <row r="5967">
          <cell r="A5967">
            <v>36515</v>
          </cell>
          <cell r="B5967">
            <v>1.0095000000000001</v>
          </cell>
        </row>
        <row r="5968">
          <cell r="A5968">
            <v>36514</v>
          </cell>
          <cell r="B5968">
            <v>1.0082</v>
          </cell>
        </row>
        <row r="5969">
          <cell r="A5969">
            <v>36513</v>
          </cell>
          <cell r="B5969">
            <v>1.0081</v>
          </cell>
        </row>
        <row r="5970">
          <cell r="A5970">
            <v>36512</v>
          </cell>
          <cell r="B5970">
            <v>1.0075000000000001</v>
          </cell>
        </row>
        <row r="5971">
          <cell r="A5971">
            <v>36511</v>
          </cell>
          <cell r="B5971">
            <v>1.0216000000000001</v>
          </cell>
        </row>
        <row r="5972">
          <cell r="A5972">
            <v>36510</v>
          </cell>
          <cell r="B5972">
            <v>1.0144</v>
          </cell>
        </row>
        <row r="5973">
          <cell r="A5973">
            <v>36509</v>
          </cell>
          <cell r="B5973">
            <v>1.0035000000000001</v>
          </cell>
        </row>
        <row r="5974">
          <cell r="A5974">
            <v>36508</v>
          </cell>
          <cell r="B5974">
            <v>1.006</v>
          </cell>
        </row>
        <row r="5975">
          <cell r="A5975">
            <v>36507</v>
          </cell>
          <cell r="B5975">
            <v>1.0125</v>
          </cell>
        </row>
        <row r="5976">
          <cell r="A5976">
            <v>36506</v>
          </cell>
          <cell r="B5976">
            <v>1.0130999999999999</v>
          </cell>
        </row>
        <row r="5977">
          <cell r="A5977">
            <v>36505</v>
          </cell>
          <cell r="B5977">
            <v>1.0133000000000001</v>
          </cell>
        </row>
        <row r="5978">
          <cell r="A5978">
            <v>36504</v>
          </cell>
          <cell r="B5978">
            <v>1.0148999999999999</v>
          </cell>
        </row>
        <row r="5979">
          <cell r="A5979">
            <v>36503</v>
          </cell>
          <cell r="B5979">
            <v>1.0213000000000001</v>
          </cell>
        </row>
        <row r="5980">
          <cell r="A5980">
            <v>36502</v>
          </cell>
          <cell r="B5980">
            <v>1.0247999999999999</v>
          </cell>
        </row>
        <row r="5981">
          <cell r="A5981">
            <v>36501</v>
          </cell>
          <cell r="B5981">
            <v>1.0225</v>
          </cell>
        </row>
        <row r="5982">
          <cell r="A5982">
            <v>36500</v>
          </cell>
          <cell r="B5982">
            <v>1.0148999999999999</v>
          </cell>
        </row>
        <row r="5983">
          <cell r="A5983">
            <v>36499</v>
          </cell>
          <cell r="B5983">
            <v>1.0024999999999999</v>
          </cell>
        </row>
        <row r="5984">
          <cell r="A5984">
            <v>36498</v>
          </cell>
          <cell r="B5984">
            <v>1.002</v>
          </cell>
        </row>
        <row r="5985">
          <cell r="A5985">
            <v>36497</v>
          </cell>
          <cell r="B5985">
            <v>1.0014000000000001</v>
          </cell>
        </row>
        <row r="5986">
          <cell r="A5986">
            <v>36496</v>
          </cell>
          <cell r="B5986">
            <v>1.0059</v>
          </cell>
        </row>
        <row r="5987">
          <cell r="A5987">
            <v>36495</v>
          </cell>
          <cell r="B5987">
            <v>1.0093000000000001</v>
          </cell>
        </row>
        <row r="5988">
          <cell r="A5988">
            <v>36494</v>
          </cell>
          <cell r="B5988">
            <v>1.0085</v>
          </cell>
        </row>
        <row r="5989">
          <cell r="A5989">
            <v>36493</v>
          </cell>
          <cell r="B5989">
            <v>1.0109999999999999</v>
          </cell>
        </row>
        <row r="5990">
          <cell r="A5990">
            <v>36492</v>
          </cell>
          <cell r="B5990">
            <v>1.0152000000000001</v>
          </cell>
        </row>
        <row r="5991">
          <cell r="A5991">
            <v>36491</v>
          </cell>
          <cell r="B5991">
            <v>1.0169999999999999</v>
          </cell>
        </row>
        <row r="5992">
          <cell r="A5992">
            <v>36490</v>
          </cell>
          <cell r="B5992">
            <v>1.0138</v>
          </cell>
        </row>
        <row r="5993">
          <cell r="A5993">
            <v>36489</v>
          </cell>
          <cell r="B5993">
            <v>1.0190999999999999</v>
          </cell>
        </row>
        <row r="5994">
          <cell r="A5994">
            <v>36488</v>
          </cell>
          <cell r="B5994">
            <v>1.0230999999999999</v>
          </cell>
        </row>
        <row r="5995">
          <cell r="A5995">
            <v>36487</v>
          </cell>
          <cell r="B5995">
            <v>1.0311999999999999</v>
          </cell>
        </row>
        <row r="5996">
          <cell r="A5996">
            <v>36486</v>
          </cell>
          <cell r="B5996">
            <v>1.0313000000000001</v>
          </cell>
        </row>
        <row r="5997">
          <cell r="A5997">
            <v>36485</v>
          </cell>
          <cell r="B5997">
            <v>1.0301</v>
          </cell>
        </row>
        <row r="5998">
          <cell r="A5998">
            <v>36484</v>
          </cell>
          <cell r="B5998">
            <v>1.0289999999999999</v>
          </cell>
        </row>
        <row r="5999">
          <cell r="A5999">
            <v>36483</v>
          </cell>
          <cell r="B5999">
            <v>1.0305</v>
          </cell>
        </row>
        <row r="6000">
          <cell r="A6000">
            <v>36482</v>
          </cell>
          <cell r="B6000">
            <v>1.0397000000000001</v>
          </cell>
        </row>
        <row r="6001">
          <cell r="A6001">
            <v>36481</v>
          </cell>
          <cell r="B6001">
            <v>1.0405</v>
          </cell>
        </row>
        <row r="6002">
          <cell r="A6002">
            <v>36480</v>
          </cell>
          <cell r="B6002">
            <v>1.0335000000000001</v>
          </cell>
        </row>
        <row r="6003">
          <cell r="A6003">
            <v>36479</v>
          </cell>
          <cell r="B6003">
            <v>1.0311999999999999</v>
          </cell>
        </row>
        <row r="6004">
          <cell r="A6004">
            <v>36478</v>
          </cell>
          <cell r="B6004">
            <v>1.0323</v>
          </cell>
        </row>
        <row r="6005">
          <cell r="A6005">
            <v>36477</v>
          </cell>
          <cell r="B6005">
            <v>1.0315000000000001</v>
          </cell>
        </row>
        <row r="6006">
          <cell r="A6006">
            <v>36476</v>
          </cell>
          <cell r="B6006">
            <v>1.036</v>
          </cell>
        </row>
        <row r="6007">
          <cell r="A6007">
            <v>36475</v>
          </cell>
          <cell r="B6007">
            <v>1.0411999999999999</v>
          </cell>
        </row>
        <row r="6008">
          <cell r="A6008">
            <v>36474</v>
          </cell>
          <cell r="B6008">
            <v>1.0406</v>
          </cell>
        </row>
        <row r="6009">
          <cell r="A6009">
            <v>36473</v>
          </cell>
          <cell r="B6009">
            <v>1.0402</v>
          </cell>
        </row>
        <row r="6010">
          <cell r="A6010">
            <v>36472</v>
          </cell>
          <cell r="B6010">
            <v>1.0405</v>
          </cell>
        </row>
        <row r="6011">
          <cell r="A6011">
            <v>36471</v>
          </cell>
          <cell r="B6011">
            <v>1.0443</v>
          </cell>
        </row>
        <row r="6012">
          <cell r="A6012">
            <v>36470</v>
          </cell>
          <cell r="B6012">
            <v>1.0389999999999999</v>
          </cell>
        </row>
        <row r="6013">
          <cell r="A6013">
            <v>36469</v>
          </cell>
          <cell r="B6013">
            <v>1.0389999999999999</v>
          </cell>
        </row>
        <row r="6014">
          <cell r="A6014">
            <v>36468</v>
          </cell>
          <cell r="B6014">
            <v>1.0482</v>
          </cell>
        </row>
        <row r="6015">
          <cell r="A6015">
            <v>36467</v>
          </cell>
          <cell r="B6015">
            <v>1.0498000000000001</v>
          </cell>
        </row>
        <row r="6016">
          <cell r="A6016">
            <v>36466</v>
          </cell>
          <cell r="B6016">
            <v>1.0515000000000001</v>
          </cell>
        </row>
        <row r="6017">
          <cell r="A6017">
            <v>36465</v>
          </cell>
          <cell r="B6017">
            <v>1.0545</v>
          </cell>
        </row>
        <row r="6018">
          <cell r="A6018">
            <v>36464</v>
          </cell>
          <cell r="B6018">
            <v>1.0552999999999999</v>
          </cell>
        </row>
        <row r="6019">
          <cell r="A6019">
            <v>36463</v>
          </cell>
          <cell r="B6019">
            <v>1.0606</v>
          </cell>
        </row>
        <row r="6020">
          <cell r="A6020">
            <v>36462</v>
          </cell>
          <cell r="B6020">
            <v>1.0509999999999999</v>
          </cell>
        </row>
        <row r="6021">
          <cell r="A6021">
            <v>36461</v>
          </cell>
          <cell r="B6021">
            <v>1.0512999999999999</v>
          </cell>
        </row>
        <row r="6022">
          <cell r="A6022">
            <v>36460</v>
          </cell>
          <cell r="B6022">
            <v>1.0571999999999999</v>
          </cell>
        </row>
        <row r="6023">
          <cell r="A6023">
            <v>36459</v>
          </cell>
          <cell r="B6023">
            <v>1.0632999999999999</v>
          </cell>
        </row>
        <row r="6024">
          <cell r="A6024">
            <v>36458</v>
          </cell>
          <cell r="B6024">
            <v>1.0676000000000001</v>
          </cell>
        </row>
        <row r="6025">
          <cell r="A6025">
            <v>36457</v>
          </cell>
          <cell r="B6025">
            <v>1.0694999999999999</v>
          </cell>
        </row>
        <row r="6026">
          <cell r="A6026">
            <v>36456</v>
          </cell>
          <cell r="B6026">
            <v>1.0764</v>
          </cell>
        </row>
        <row r="6027">
          <cell r="A6027">
            <v>36455</v>
          </cell>
          <cell r="B6027">
            <v>1.0777000000000001</v>
          </cell>
        </row>
        <row r="6028">
          <cell r="A6028">
            <v>36454</v>
          </cell>
          <cell r="B6028">
            <v>1.0778000000000001</v>
          </cell>
        </row>
        <row r="6029">
          <cell r="A6029">
            <v>36453</v>
          </cell>
          <cell r="B6029">
            <v>1.0780000000000001</v>
          </cell>
        </row>
        <row r="6030">
          <cell r="A6030">
            <v>36452</v>
          </cell>
          <cell r="B6030">
            <v>1.0818000000000001</v>
          </cell>
        </row>
        <row r="6031">
          <cell r="A6031">
            <v>36451</v>
          </cell>
          <cell r="B6031">
            <v>1.0865</v>
          </cell>
        </row>
        <row r="6032">
          <cell r="A6032">
            <v>36450</v>
          </cell>
          <cell r="B6032">
            <v>1.0894999999999999</v>
          </cell>
        </row>
        <row r="6033">
          <cell r="A6033">
            <v>36449</v>
          </cell>
          <cell r="B6033">
            <v>1.0885</v>
          </cell>
        </row>
        <row r="6034">
          <cell r="A6034">
            <v>36448</v>
          </cell>
          <cell r="B6034">
            <v>1.0863</v>
          </cell>
        </row>
        <row r="6035">
          <cell r="A6035">
            <v>36447</v>
          </cell>
          <cell r="B6035">
            <v>1.0779000000000001</v>
          </cell>
        </row>
        <row r="6036">
          <cell r="A6036">
            <v>36446</v>
          </cell>
          <cell r="B6036">
            <v>1.0769</v>
          </cell>
        </row>
        <row r="6037">
          <cell r="A6037">
            <v>36445</v>
          </cell>
          <cell r="B6037">
            <v>1.0664</v>
          </cell>
        </row>
        <row r="6038">
          <cell r="A6038">
            <v>36444</v>
          </cell>
          <cell r="B6038">
            <v>1.0629999999999999</v>
          </cell>
        </row>
        <row r="6039">
          <cell r="A6039">
            <v>36443</v>
          </cell>
          <cell r="B6039">
            <v>1.0622</v>
          </cell>
        </row>
        <row r="6040">
          <cell r="A6040">
            <v>36442</v>
          </cell>
          <cell r="B6040">
            <v>1.0629999999999999</v>
          </cell>
        </row>
        <row r="6041">
          <cell r="A6041">
            <v>36441</v>
          </cell>
          <cell r="B6041">
            <v>1.0665</v>
          </cell>
        </row>
        <row r="6042">
          <cell r="A6042">
            <v>36440</v>
          </cell>
          <cell r="B6042">
            <v>1.0710999999999999</v>
          </cell>
        </row>
        <row r="6043">
          <cell r="A6043">
            <v>36439</v>
          </cell>
          <cell r="B6043">
            <v>1.0726</v>
          </cell>
        </row>
        <row r="6044">
          <cell r="A6044">
            <v>36438</v>
          </cell>
          <cell r="B6044">
            <v>1.069</v>
          </cell>
        </row>
        <row r="6045">
          <cell r="A6045">
            <v>36437</v>
          </cell>
          <cell r="B6045">
            <v>1.0716000000000001</v>
          </cell>
        </row>
        <row r="6046">
          <cell r="A6046">
            <v>36436</v>
          </cell>
          <cell r="B6046">
            <v>1.0716000000000001</v>
          </cell>
        </row>
        <row r="6047">
          <cell r="A6047">
            <v>36435</v>
          </cell>
          <cell r="B6047">
            <v>1.0714999999999999</v>
          </cell>
        </row>
        <row r="6048">
          <cell r="A6048">
            <v>36434</v>
          </cell>
          <cell r="B6048">
            <v>1.0723</v>
          </cell>
        </row>
        <row r="6049">
          <cell r="A6049">
            <v>36433</v>
          </cell>
          <cell r="B6049">
            <v>1.0650999999999999</v>
          </cell>
        </row>
        <row r="6050">
          <cell r="A6050">
            <v>36432</v>
          </cell>
          <cell r="B6050">
            <v>1.0549999999999999</v>
          </cell>
        </row>
        <row r="6051">
          <cell r="A6051">
            <v>36431</v>
          </cell>
          <cell r="B6051">
            <v>1.0479000000000001</v>
          </cell>
        </row>
        <row r="6052">
          <cell r="A6052">
            <v>36430</v>
          </cell>
          <cell r="B6052">
            <v>1.0444</v>
          </cell>
        </row>
        <row r="6053">
          <cell r="A6053">
            <v>36429</v>
          </cell>
          <cell r="B6053">
            <v>1.0431999999999999</v>
          </cell>
        </row>
        <row r="6054">
          <cell r="A6054">
            <v>36428</v>
          </cell>
          <cell r="B6054">
            <v>1.0427999999999999</v>
          </cell>
        </row>
        <row r="6055">
          <cell r="A6055">
            <v>36427</v>
          </cell>
          <cell r="B6055">
            <v>1.0472999999999999</v>
          </cell>
        </row>
        <row r="6056">
          <cell r="A6056">
            <v>36426</v>
          </cell>
          <cell r="B6056">
            <v>1.0442</v>
          </cell>
        </row>
        <row r="6057">
          <cell r="A6057">
            <v>36425</v>
          </cell>
          <cell r="B6057">
            <v>1.0505</v>
          </cell>
        </row>
        <row r="6058">
          <cell r="A6058">
            <v>36424</v>
          </cell>
          <cell r="B6058">
            <v>1.0417000000000001</v>
          </cell>
        </row>
        <row r="6059">
          <cell r="A6059">
            <v>36423</v>
          </cell>
          <cell r="B6059">
            <v>1.0412999999999999</v>
          </cell>
        </row>
        <row r="6060">
          <cell r="A6060">
            <v>36422</v>
          </cell>
          <cell r="B6060">
            <v>1.0410999999999999</v>
          </cell>
        </row>
        <row r="6061">
          <cell r="A6061">
            <v>36421</v>
          </cell>
          <cell r="B6061">
            <v>1.0421</v>
          </cell>
        </row>
        <row r="6062">
          <cell r="A6062">
            <v>36420</v>
          </cell>
          <cell r="B6062">
            <v>1.0390999999999999</v>
          </cell>
        </row>
        <row r="6063">
          <cell r="A6063">
            <v>36419</v>
          </cell>
          <cell r="B6063">
            <v>1.0397000000000001</v>
          </cell>
        </row>
        <row r="6064">
          <cell r="A6064">
            <v>36418</v>
          </cell>
          <cell r="B6064">
            <v>1.0353000000000001</v>
          </cell>
        </row>
        <row r="6065">
          <cell r="A6065">
            <v>36417</v>
          </cell>
          <cell r="B6065">
            <v>1.0363</v>
          </cell>
        </row>
        <row r="6066">
          <cell r="A6066">
            <v>36416</v>
          </cell>
          <cell r="B6066">
            <v>1.0361</v>
          </cell>
        </row>
        <row r="6067">
          <cell r="A6067">
            <v>36415</v>
          </cell>
          <cell r="B6067">
            <v>1.0358000000000001</v>
          </cell>
        </row>
        <row r="6068">
          <cell r="A6068">
            <v>36414</v>
          </cell>
          <cell r="B6068">
            <v>1.0363</v>
          </cell>
        </row>
        <row r="6069">
          <cell r="A6069">
            <v>36413</v>
          </cell>
          <cell r="B6069">
            <v>1.0518000000000001</v>
          </cell>
        </row>
        <row r="6070">
          <cell r="A6070">
            <v>36412</v>
          </cell>
          <cell r="B6070">
            <v>1.0590999999999999</v>
          </cell>
        </row>
        <row r="6071">
          <cell r="A6071">
            <v>36411</v>
          </cell>
          <cell r="B6071">
            <v>1.06</v>
          </cell>
        </row>
        <row r="6072">
          <cell r="A6072">
            <v>36410</v>
          </cell>
          <cell r="B6072">
            <v>1.0563</v>
          </cell>
        </row>
        <row r="6073">
          <cell r="A6073">
            <v>36409</v>
          </cell>
          <cell r="B6073">
            <v>1.0592999999999999</v>
          </cell>
        </row>
        <row r="6074">
          <cell r="A6074">
            <v>36408</v>
          </cell>
          <cell r="B6074">
            <v>1.0575000000000001</v>
          </cell>
        </row>
        <row r="6075">
          <cell r="A6075">
            <v>36407</v>
          </cell>
          <cell r="B6075">
            <v>1.0609999999999999</v>
          </cell>
        </row>
        <row r="6076">
          <cell r="A6076">
            <v>36406</v>
          </cell>
          <cell r="B6076">
            <v>1.0683</v>
          </cell>
        </row>
        <row r="6077">
          <cell r="A6077">
            <v>36405</v>
          </cell>
          <cell r="B6077">
            <v>1.0662</v>
          </cell>
        </row>
        <row r="6078">
          <cell r="A6078">
            <v>36404</v>
          </cell>
          <cell r="B6078">
            <v>1.0608</v>
          </cell>
        </row>
        <row r="6079">
          <cell r="A6079">
            <v>36403</v>
          </cell>
          <cell r="B6079">
            <v>1.0541</v>
          </cell>
        </row>
        <row r="6080">
          <cell r="A6080">
            <v>36402</v>
          </cell>
          <cell r="B6080">
            <v>1.0454000000000001</v>
          </cell>
        </row>
        <row r="6081">
          <cell r="A6081">
            <v>36401</v>
          </cell>
          <cell r="B6081">
            <v>1.0477000000000001</v>
          </cell>
        </row>
        <row r="6082">
          <cell r="A6082">
            <v>36400</v>
          </cell>
          <cell r="B6082">
            <v>1.0536000000000001</v>
          </cell>
        </row>
        <row r="6083">
          <cell r="A6083">
            <v>36399</v>
          </cell>
          <cell r="B6083">
            <v>1.0455000000000001</v>
          </cell>
        </row>
        <row r="6084">
          <cell r="A6084">
            <v>36398</v>
          </cell>
          <cell r="B6084">
            <v>1.0442</v>
          </cell>
        </row>
        <row r="6085">
          <cell r="A6085">
            <v>36397</v>
          </cell>
          <cell r="B6085">
            <v>1.0446</v>
          </cell>
        </row>
        <row r="6086">
          <cell r="A6086">
            <v>36396</v>
          </cell>
          <cell r="B6086">
            <v>1.0505</v>
          </cell>
        </row>
        <row r="6087">
          <cell r="A6087">
            <v>36395</v>
          </cell>
          <cell r="B6087">
            <v>1.0630999999999999</v>
          </cell>
        </row>
        <row r="6088">
          <cell r="A6088">
            <v>36394</v>
          </cell>
          <cell r="B6088">
            <v>1.0668</v>
          </cell>
        </row>
        <row r="6089">
          <cell r="A6089">
            <v>36393</v>
          </cell>
          <cell r="B6089">
            <v>1.0673999999999999</v>
          </cell>
        </row>
        <row r="6090">
          <cell r="A6090">
            <v>36392</v>
          </cell>
          <cell r="B6090">
            <v>1.0664</v>
          </cell>
        </row>
        <row r="6091">
          <cell r="A6091">
            <v>36391</v>
          </cell>
          <cell r="B6091">
            <v>1.0528999999999999</v>
          </cell>
        </row>
        <row r="6092">
          <cell r="A6092">
            <v>36390</v>
          </cell>
          <cell r="B6092">
            <v>1.0531999999999999</v>
          </cell>
        </row>
        <row r="6093">
          <cell r="A6093">
            <v>36389</v>
          </cell>
          <cell r="B6093">
            <v>1.0519000000000001</v>
          </cell>
        </row>
        <row r="6094">
          <cell r="A6094">
            <v>36388</v>
          </cell>
          <cell r="B6094">
            <v>1.0571999999999999</v>
          </cell>
        </row>
        <row r="6095">
          <cell r="A6095">
            <v>36387</v>
          </cell>
          <cell r="B6095">
            <v>1.0568</v>
          </cell>
        </row>
        <row r="6096">
          <cell r="A6096">
            <v>36386</v>
          </cell>
          <cell r="B6096">
            <v>1.0569</v>
          </cell>
        </row>
        <row r="6097">
          <cell r="A6097">
            <v>36385</v>
          </cell>
          <cell r="B6097">
            <v>1.0665</v>
          </cell>
        </row>
        <row r="6098">
          <cell r="A6098">
            <v>36384</v>
          </cell>
          <cell r="B6098">
            <v>1.0636000000000001</v>
          </cell>
        </row>
        <row r="6099">
          <cell r="A6099">
            <v>36383</v>
          </cell>
          <cell r="B6099">
            <v>1.0682</v>
          </cell>
        </row>
        <row r="6100">
          <cell r="A6100">
            <v>36382</v>
          </cell>
          <cell r="B6100">
            <v>1.0734999999999999</v>
          </cell>
        </row>
        <row r="6101">
          <cell r="A6101">
            <v>36381</v>
          </cell>
          <cell r="B6101">
            <v>1.0692999999999999</v>
          </cell>
        </row>
        <row r="6102">
          <cell r="A6102">
            <v>36380</v>
          </cell>
          <cell r="B6102">
            <v>1.0716000000000001</v>
          </cell>
        </row>
        <row r="6103">
          <cell r="A6103">
            <v>36379</v>
          </cell>
          <cell r="B6103">
            <v>1.07</v>
          </cell>
        </row>
        <row r="6104">
          <cell r="A6104">
            <v>36378</v>
          </cell>
          <cell r="B6104">
            <v>1.0742</v>
          </cell>
        </row>
        <row r="6105">
          <cell r="A6105">
            <v>36377</v>
          </cell>
          <cell r="B6105">
            <v>1.0786</v>
          </cell>
        </row>
        <row r="6106">
          <cell r="A6106">
            <v>36376</v>
          </cell>
          <cell r="B6106">
            <v>1.0767</v>
          </cell>
        </row>
        <row r="6107">
          <cell r="A6107">
            <v>36375</v>
          </cell>
          <cell r="B6107">
            <v>1.0654999999999999</v>
          </cell>
        </row>
        <row r="6108">
          <cell r="A6108">
            <v>36374</v>
          </cell>
          <cell r="B6108">
            <v>1.0665</v>
          </cell>
        </row>
        <row r="6109">
          <cell r="A6109">
            <v>36373</v>
          </cell>
          <cell r="B6109">
            <v>1.0712999999999999</v>
          </cell>
        </row>
        <row r="6110">
          <cell r="A6110">
            <v>36372</v>
          </cell>
          <cell r="B6110">
            <v>1.0709</v>
          </cell>
        </row>
        <row r="6111">
          <cell r="A6111">
            <v>36371</v>
          </cell>
          <cell r="B6111">
            <v>1.0693999999999999</v>
          </cell>
        </row>
        <row r="6112">
          <cell r="A6112">
            <v>36370</v>
          </cell>
          <cell r="B6112">
            <v>1.0684</v>
          </cell>
        </row>
        <row r="6113">
          <cell r="A6113">
            <v>36369</v>
          </cell>
          <cell r="B6113">
            <v>1.0618000000000001</v>
          </cell>
        </row>
        <row r="6114">
          <cell r="A6114">
            <v>36368</v>
          </cell>
          <cell r="B6114">
            <v>1.0631999999999999</v>
          </cell>
        </row>
        <row r="6115">
          <cell r="A6115">
            <v>36367</v>
          </cell>
          <cell r="B6115">
            <v>1.0649</v>
          </cell>
        </row>
        <row r="6116">
          <cell r="A6116">
            <v>36366</v>
          </cell>
          <cell r="B6116">
            <v>1.0531999999999999</v>
          </cell>
        </row>
        <row r="6117">
          <cell r="A6117">
            <v>36365</v>
          </cell>
          <cell r="B6117">
            <v>1.0527</v>
          </cell>
        </row>
        <row r="6118">
          <cell r="A6118">
            <v>36364</v>
          </cell>
          <cell r="B6118">
            <v>1.0501</v>
          </cell>
        </row>
        <row r="6119">
          <cell r="A6119">
            <v>36363</v>
          </cell>
          <cell r="B6119">
            <v>1.05</v>
          </cell>
        </row>
        <row r="6120">
          <cell r="A6120">
            <v>36362</v>
          </cell>
          <cell r="B6120">
            <v>1.0461</v>
          </cell>
        </row>
        <row r="6121">
          <cell r="A6121">
            <v>36361</v>
          </cell>
          <cell r="B6121">
            <v>1.0375000000000001</v>
          </cell>
        </row>
        <row r="6122">
          <cell r="A6122">
            <v>36360</v>
          </cell>
          <cell r="B6122">
            <v>1.0145</v>
          </cell>
        </row>
        <row r="6123">
          <cell r="A6123">
            <v>36359</v>
          </cell>
          <cell r="B6123">
            <v>1.0206999999999999</v>
          </cell>
        </row>
        <row r="6124">
          <cell r="A6124">
            <v>36358</v>
          </cell>
          <cell r="B6124">
            <v>1.0198</v>
          </cell>
        </row>
        <row r="6125">
          <cell r="A6125">
            <v>36357</v>
          </cell>
          <cell r="B6125">
            <v>1.0202</v>
          </cell>
        </row>
        <row r="6126">
          <cell r="A6126">
            <v>36356</v>
          </cell>
          <cell r="B6126">
            <v>1.0218</v>
          </cell>
        </row>
        <row r="6127">
          <cell r="A6127">
            <v>36355</v>
          </cell>
          <cell r="B6127">
            <v>1.0170999999999999</v>
          </cell>
        </row>
        <row r="6128">
          <cell r="A6128">
            <v>36354</v>
          </cell>
          <cell r="B6128">
            <v>1.0164</v>
          </cell>
        </row>
        <row r="6129">
          <cell r="A6129">
            <v>36353</v>
          </cell>
          <cell r="B6129">
            <v>1.0138</v>
          </cell>
        </row>
        <row r="6130">
          <cell r="A6130">
            <v>36352</v>
          </cell>
          <cell r="B6130">
            <v>1.0185</v>
          </cell>
        </row>
        <row r="6131">
          <cell r="A6131">
            <v>36351</v>
          </cell>
          <cell r="B6131">
            <v>1.0198</v>
          </cell>
        </row>
        <row r="6132">
          <cell r="A6132">
            <v>36350</v>
          </cell>
          <cell r="B6132">
            <v>1.0198</v>
          </cell>
        </row>
        <row r="6133">
          <cell r="A6133">
            <v>36349</v>
          </cell>
          <cell r="B6133">
            <v>1.0186999999999999</v>
          </cell>
        </row>
        <row r="6134">
          <cell r="A6134">
            <v>36348</v>
          </cell>
          <cell r="B6134">
            <v>1.0229999999999999</v>
          </cell>
        </row>
        <row r="6135">
          <cell r="A6135">
            <v>36347</v>
          </cell>
          <cell r="B6135">
            <v>1.0216000000000001</v>
          </cell>
        </row>
        <row r="6136">
          <cell r="A6136">
            <v>36346</v>
          </cell>
          <cell r="B6136">
            <v>1.0228999999999999</v>
          </cell>
        </row>
        <row r="6137">
          <cell r="A6137">
            <v>36345</v>
          </cell>
          <cell r="B6137">
            <v>1.0245</v>
          </cell>
        </row>
        <row r="6138">
          <cell r="A6138">
            <v>36344</v>
          </cell>
          <cell r="B6138">
            <v>1.0245</v>
          </cell>
        </row>
        <row r="6139">
          <cell r="A6139">
            <v>36343</v>
          </cell>
          <cell r="B6139">
            <v>1.0233000000000001</v>
          </cell>
        </row>
        <row r="6140">
          <cell r="A6140">
            <v>36342</v>
          </cell>
          <cell r="B6140">
            <v>1.0337000000000001</v>
          </cell>
        </row>
        <row r="6141">
          <cell r="A6141">
            <v>36341</v>
          </cell>
          <cell r="B6141">
            <v>1.0325</v>
          </cell>
        </row>
        <row r="6142">
          <cell r="A6142">
            <v>36340</v>
          </cell>
          <cell r="B6142">
            <v>1.0347999999999999</v>
          </cell>
        </row>
        <row r="6143">
          <cell r="A6143">
            <v>36339</v>
          </cell>
          <cell r="B6143">
            <v>1.0394000000000001</v>
          </cell>
        </row>
        <row r="6144">
          <cell r="A6144">
            <v>36338</v>
          </cell>
          <cell r="B6144">
            <v>1.0421</v>
          </cell>
        </row>
        <row r="6145">
          <cell r="A6145">
            <v>36337</v>
          </cell>
          <cell r="B6145">
            <v>1.0430999999999999</v>
          </cell>
        </row>
        <row r="6146">
          <cell r="A6146">
            <v>36336</v>
          </cell>
          <cell r="B6146">
            <v>1.0448</v>
          </cell>
        </row>
        <row r="6147">
          <cell r="A6147">
            <v>36335</v>
          </cell>
          <cell r="B6147">
            <v>1.0341</v>
          </cell>
        </row>
        <row r="6148">
          <cell r="A6148">
            <v>36334</v>
          </cell>
          <cell r="B6148">
            <v>1.0310999999999999</v>
          </cell>
        </row>
        <row r="6149">
          <cell r="A6149">
            <v>36333</v>
          </cell>
          <cell r="B6149">
            <v>1.0328999999999999</v>
          </cell>
        </row>
        <row r="6150">
          <cell r="A6150">
            <v>36332</v>
          </cell>
          <cell r="B6150">
            <v>1.0355000000000001</v>
          </cell>
        </row>
        <row r="6151">
          <cell r="A6151">
            <v>36331</v>
          </cell>
          <cell r="B6151">
            <v>1.0397000000000001</v>
          </cell>
        </row>
        <row r="6152">
          <cell r="A6152">
            <v>36330</v>
          </cell>
          <cell r="B6152">
            <v>1.0405</v>
          </cell>
        </row>
        <row r="6153">
          <cell r="A6153">
            <v>36329</v>
          </cell>
          <cell r="B6153">
            <v>1.0322</v>
          </cell>
        </row>
        <row r="6154">
          <cell r="A6154">
            <v>36328</v>
          </cell>
          <cell r="B6154">
            <v>1.0331999999999999</v>
          </cell>
        </row>
        <row r="6155">
          <cell r="A6155">
            <v>36327</v>
          </cell>
          <cell r="B6155">
            <v>1.0348999999999999</v>
          </cell>
        </row>
        <row r="6156">
          <cell r="A6156">
            <v>36326</v>
          </cell>
          <cell r="B6156">
            <v>1.0398000000000001</v>
          </cell>
        </row>
        <row r="6157">
          <cell r="A6157">
            <v>36325</v>
          </cell>
          <cell r="B6157">
            <v>1.0449999999999999</v>
          </cell>
        </row>
        <row r="6158">
          <cell r="A6158">
            <v>36324</v>
          </cell>
          <cell r="B6158">
            <v>1.0502</v>
          </cell>
        </row>
        <row r="6159">
          <cell r="A6159">
            <v>36323</v>
          </cell>
          <cell r="B6159">
            <v>1.0511999999999999</v>
          </cell>
        </row>
        <row r="6160">
          <cell r="A6160">
            <v>36322</v>
          </cell>
          <cell r="B6160">
            <v>1.0497000000000001</v>
          </cell>
        </row>
        <row r="6161">
          <cell r="A6161">
            <v>36321</v>
          </cell>
          <cell r="B6161">
            <v>1.0475000000000001</v>
          </cell>
        </row>
        <row r="6162">
          <cell r="A6162">
            <v>36320</v>
          </cell>
          <cell r="B6162">
            <v>1.0458000000000001</v>
          </cell>
        </row>
        <row r="6163">
          <cell r="A6163">
            <v>36319</v>
          </cell>
          <cell r="B6163">
            <v>1.0386</v>
          </cell>
        </row>
        <row r="6164">
          <cell r="A6164">
            <v>36318</v>
          </cell>
          <cell r="B6164">
            <v>1.0290999999999999</v>
          </cell>
        </row>
        <row r="6165">
          <cell r="A6165">
            <v>36317</v>
          </cell>
          <cell r="B6165">
            <v>1.0377000000000001</v>
          </cell>
        </row>
        <row r="6166">
          <cell r="A6166">
            <v>36316</v>
          </cell>
          <cell r="B6166">
            <v>1.0373000000000001</v>
          </cell>
        </row>
        <row r="6167">
          <cell r="A6167">
            <v>36315</v>
          </cell>
          <cell r="B6167">
            <v>1.0306999999999999</v>
          </cell>
        </row>
        <row r="6168">
          <cell r="A6168">
            <v>36314</v>
          </cell>
          <cell r="B6168">
            <v>1.0364</v>
          </cell>
        </row>
        <row r="6169">
          <cell r="A6169">
            <v>36313</v>
          </cell>
          <cell r="B6169">
            <v>1.0364</v>
          </cell>
        </row>
        <row r="6170">
          <cell r="A6170">
            <v>36312</v>
          </cell>
          <cell r="B6170">
            <v>1.0429999999999999</v>
          </cell>
        </row>
        <row r="6171">
          <cell r="A6171">
            <v>36311</v>
          </cell>
          <cell r="B6171">
            <v>1.0457000000000001</v>
          </cell>
        </row>
        <row r="6172">
          <cell r="A6172">
            <v>36310</v>
          </cell>
          <cell r="B6172">
            <v>1.0445</v>
          </cell>
        </row>
        <row r="6173">
          <cell r="A6173">
            <v>36309</v>
          </cell>
          <cell r="B6173">
            <v>1.0429999999999999</v>
          </cell>
        </row>
        <row r="6174">
          <cell r="A6174">
            <v>36308</v>
          </cell>
          <cell r="B6174">
            <v>1.0457000000000001</v>
          </cell>
        </row>
        <row r="6175">
          <cell r="A6175">
            <v>36307</v>
          </cell>
          <cell r="B6175">
            <v>1.0451999999999999</v>
          </cell>
        </row>
        <row r="6176">
          <cell r="A6176">
            <v>36306</v>
          </cell>
          <cell r="B6176">
            <v>1.0553999999999999</v>
          </cell>
        </row>
        <row r="6177">
          <cell r="A6177">
            <v>36305</v>
          </cell>
          <cell r="B6177">
            <v>1.0621</v>
          </cell>
        </row>
        <row r="6178">
          <cell r="A6178">
            <v>36304</v>
          </cell>
          <cell r="B6178">
            <v>1.0575000000000001</v>
          </cell>
        </row>
        <row r="6179">
          <cell r="A6179">
            <v>36303</v>
          </cell>
          <cell r="B6179">
            <v>1.0571999999999999</v>
          </cell>
        </row>
        <row r="6180">
          <cell r="A6180">
            <v>36302</v>
          </cell>
          <cell r="B6180">
            <v>1.0577000000000001</v>
          </cell>
        </row>
        <row r="6181">
          <cell r="A6181">
            <v>36301</v>
          </cell>
          <cell r="B6181">
            <v>1.0589999999999999</v>
          </cell>
        </row>
        <row r="6182">
          <cell r="A6182">
            <v>36300</v>
          </cell>
          <cell r="B6182">
            <v>1.0642</v>
          </cell>
        </row>
        <row r="6183">
          <cell r="A6183">
            <v>36299</v>
          </cell>
          <cell r="B6183">
            <v>1.0640000000000001</v>
          </cell>
        </row>
        <row r="6184">
          <cell r="A6184">
            <v>36298</v>
          </cell>
          <cell r="B6184">
            <v>1.0687</v>
          </cell>
        </row>
        <row r="6185">
          <cell r="A6185">
            <v>36297</v>
          </cell>
          <cell r="B6185">
            <v>1.0665</v>
          </cell>
        </row>
        <row r="6186">
          <cell r="A6186">
            <v>36296</v>
          </cell>
          <cell r="B6186">
            <v>1.0656000000000001</v>
          </cell>
        </row>
        <row r="6187">
          <cell r="A6187">
            <v>36295</v>
          </cell>
          <cell r="B6187">
            <v>1.0667</v>
          </cell>
        </row>
        <row r="6188">
          <cell r="A6188">
            <v>36294</v>
          </cell>
          <cell r="B6188">
            <v>1.0666</v>
          </cell>
        </row>
        <row r="6189">
          <cell r="A6189">
            <v>36293</v>
          </cell>
          <cell r="B6189">
            <v>1.0642</v>
          </cell>
        </row>
        <row r="6190">
          <cell r="A6190">
            <v>36292</v>
          </cell>
          <cell r="B6190">
            <v>1.0662</v>
          </cell>
        </row>
        <row r="6191">
          <cell r="A6191">
            <v>36291</v>
          </cell>
          <cell r="B6191">
            <v>1.0750999999999999</v>
          </cell>
        </row>
        <row r="6192">
          <cell r="A6192">
            <v>36290</v>
          </cell>
          <cell r="B6192">
            <v>1.0737000000000001</v>
          </cell>
        </row>
        <row r="6193">
          <cell r="A6193">
            <v>36289</v>
          </cell>
          <cell r="B6193">
            <v>1.0750999999999999</v>
          </cell>
        </row>
        <row r="6194">
          <cell r="A6194">
            <v>36288</v>
          </cell>
          <cell r="B6194">
            <v>1.0755999999999999</v>
          </cell>
        </row>
        <row r="6195">
          <cell r="A6195">
            <v>36287</v>
          </cell>
          <cell r="B6195">
            <v>1.0788</v>
          </cell>
        </row>
        <row r="6196">
          <cell r="A6196">
            <v>36286</v>
          </cell>
          <cell r="B6196">
            <v>1.08</v>
          </cell>
        </row>
        <row r="6197">
          <cell r="A6197">
            <v>36285</v>
          </cell>
          <cell r="B6197">
            <v>1.0661</v>
          </cell>
        </row>
        <row r="6198">
          <cell r="A6198">
            <v>36284</v>
          </cell>
          <cell r="B6198">
            <v>1.0579000000000001</v>
          </cell>
        </row>
        <row r="6199">
          <cell r="A6199">
            <v>36283</v>
          </cell>
          <cell r="B6199">
            <v>1.0584</v>
          </cell>
        </row>
        <row r="6200">
          <cell r="A6200">
            <v>36282</v>
          </cell>
          <cell r="B6200">
            <v>1.0568</v>
          </cell>
        </row>
        <row r="6201">
          <cell r="A6201">
            <v>36281</v>
          </cell>
          <cell r="B6201">
            <v>1.0579000000000001</v>
          </cell>
        </row>
        <row r="6202">
          <cell r="A6202">
            <v>36280</v>
          </cell>
          <cell r="B6202">
            <v>1.0592999999999999</v>
          </cell>
        </row>
        <row r="6203">
          <cell r="A6203">
            <v>36279</v>
          </cell>
          <cell r="B6203">
            <v>1.0607</v>
          </cell>
        </row>
        <row r="6204">
          <cell r="A6204">
            <v>36278</v>
          </cell>
          <cell r="B6204">
            <v>1.0668</v>
          </cell>
        </row>
        <row r="6205">
          <cell r="A6205">
            <v>36277</v>
          </cell>
          <cell r="B6205">
            <v>1.0632999999999999</v>
          </cell>
        </row>
        <row r="6206">
          <cell r="A6206">
            <v>36276</v>
          </cell>
          <cell r="B6206">
            <v>1.0610999999999999</v>
          </cell>
        </row>
        <row r="6207">
          <cell r="A6207">
            <v>36275</v>
          </cell>
          <cell r="B6207">
            <v>1.0608</v>
          </cell>
        </row>
        <row r="6208">
          <cell r="A6208">
            <v>36274</v>
          </cell>
          <cell r="B6208">
            <v>1.0609</v>
          </cell>
        </row>
        <row r="6209">
          <cell r="A6209">
            <v>36273</v>
          </cell>
          <cell r="B6209">
            <v>1.0640000000000001</v>
          </cell>
        </row>
        <row r="6210">
          <cell r="A6210">
            <v>36272</v>
          </cell>
          <cell r="B6210">
            <v>1.0605</v>
          </cell>
        </row>
        <row r="6211">
          <cell r="A6211">
            <v>36271</v>
          </cell>
          <cell r="B6211">
            <v>1.0608</v>
          </cell>
        </row>
        <row r="6212">
          <cell r="A6212">
            <v>36270</v>
          </cell>
          <cell r="B6212">
            <v>1.0650999999999999</v>
          </cell>
        </row>
        <row r="6213">
          <cell r="A6213">
            <v>36269</v>
          </cell>
          <cell r="B6213">
            <v>1.0640000000000001</v>
          </cell>
        </row>
        <row r="6214">
          <cell r="A6214">
            <v>36268</v>
          </cell>
          <cell r="B6214">
            <v>1.0692999999999999</v>
          </cell>
        </row>
        <row r="6215">
          <cell r="A6215">
            <v>36267</v>
          </cell>
          <cell r="B6215">
            <v>1.0699000000000001</v>
          </cell>
        </row>
        <row r="6216">
          <cell r="A6216">
            <v>36266</v>
          </cell>
          <cell r="B6216">
            <v>1.0676000000000001</v>
          </cell>
        </row>
        <row r="6217">
          <cell r="A6217">
            <v>36265</v>
          </cell>
          <cell r="B6217">
            <v>1.0786</v>
          </cell>
        </row>
        <row r="6218">
          <cell r="A6218">
            <v>36264</v>
          </cell>
          <cell r="B6218">
            <v>1.0801000000000001</v>
          </cell>
        </row>
        <row r="6219">
          <cell r="A6219">
            <v>36263</v>
          </cell>
          <cell r="B6219">
            <v>1.0791999999999999</v>
          </cell>
        </row>
        <row r="6220">
          <cell r="A6220">
            <v>36262</v>
          </cell>
          <cell r="B6220">
            <v>1.0846</v>
          </cell>
        </row>
        <row r="6221">
          <cell r="A6221">
            <v>36261</v>
          </cell>
          <cell r="B6221">
            <v>1.0811999999999999</v>
          </cell>
        </row>
        <row r="6222">
          <cell r="A6222">
            <v>36260</v>
          </cell>
          <cell r="B6222">
            <v>1.0825</v>
          </cell>
        </row>
        <row r="6223">
          <cell r="A6223">
            <v>36259</v>
          </cell>
          <cell r="B6223">
            <v>1.0779000000000001</v>
          </cell>
        </row>
        <row r="6224">
          <cell r="A6224">
            <v>36258</v>
          </cell>
          <cell r="B6224">
            <v>1.0806</v>
          </cell>
        </row>
        <row r="6225">
          <cell r="A6225">
            <v>36257</v>
          </cell>
          <cell r="B6225">
            <v>1.0790999999999999</v>
          </cell>
        </row>
        <row r="6226">
          <cell r="A6226">
            <v>36256</v>
          </cell>
          <cell r="B6226">
            <v>1.0729</v>
          </cell>
        </row>
        <row r="6227">
          <cell r="A6227">
            <v>36255</v>
          </cell>
          <cell r="B6227">
            <v>1.0752999999999999</v>
          </cell>
        </row>
        <row r="6228">
          <cell r="A6228">
            <v>36254</v>
          </cell>
          <cell r="B6228">
            <v>1.079</v>
          </cell>
        </row>
        <row r="6229">
          <cell r="A6229">
            <v>36253</v>
          </cell>
          <cell r="B6229">
            <v>1.0828</v>
          </cell>
        </row>
        <row r="6230">
          <cell r="A6230">
            <v>36252</v>
          </cell>
          <cell r="B6230">
            <v>1.0772999999999999</v>
          </cell>
        </row>
        <row r="6231">
          <cell r="A6231">
            <v>36251</v>
          </cell>
          <cell r="B6231">
            <v>1.0768</v>
          </cell>
        </row>
        <row r="6232">
          <cell r="A6232">
            <v>36250</v>
          </cell>
          <cell r="B6232">
            <v>1.0733999999999999</v>
          </cell>
        </row>
        <row r="6233">
          <cell r="A6233">
            <v>36249</v>
          </cell>
          <cell r="B6233">
            <v>1.0727</v>
          </cell>
        </row>
        <row r="6234">
          <cell r="A6234">
            <v>36248</v>
          </cell>
          <cell r="B6234">
            <v>1.0744</v>
          </cell>
        </row>
        <row r="6235">
          <cell r="A6235">
            <v>36247</v>
          </cell>
          <cell r="B6235">
            <v>1.0747</v>
          </cell>
        </row>
        <row r="6236">
          <cell r="A6236">
            <v>36246</v>
          </cell>
          <cell r="B6236">
            <v>1.0766</v>
          </cell>
        </row>
        <row r="6237">
          <cell r="A6237">
            <v>36245</v>
          </cell>
          <cell r="B6237">
            <v>1.0818000000000001</v>
          </cell>
        </row>
        <row r="6238">
          <cell r="A6238">
            <v>36244</v>
          </cell>
          <cell r="B6238">
            <v>1.0886</v>
          </cell>
        </row>
        <row r="6239">
          <cell r="A6239">
            <v>36243</v>
          </cell>
          <cell r="B6239">
            <v>1.0922000000000001</v>
          </cell>
        </row>
        <row r="6240">
          <cell r="A6240">
            <v>36242</v>
          </cell>
          <cell r="B6240">
            <v>1.0892999999999999</v>
          </cell>
        </row>
        <row r="6241">
          <cell r="A6241">
            <v>36241</v>
          </cell>
          <cell r="B6241">
            <v>1.0876999999999999</v>
          </cell>
        </row>
        <row r="6242">
          <cell r="A6242">
            <v>36240</v>
          </cell>
          <cell r="B6242">
            <v>1.0888</v>
          </cell>
        </row>
        <row r="6243">
          <cell r="A6243">
            <v>36239</v>
          </cell>
          <cell r="B6243">
            <v>1.0892999999999999</v>
          </cell>
        </row>
        <row r="6244">
          <cell r="A6244">
            <v>36238</v>
          </cell>
          <cell r="B6244">
            <v>1.0925</v>
          </cell>
        </row>
        <row r="6245">
          <cell r="A6245">
            <v>36237</v>
          </cell>
          <cell r="B6245">
            <v>1.101</v>
          </cell>
        </row>
        <row r="6246">
          <cell r="A6246">
            <v>36236</v>
          </cell>
          <cell r="B6246">
            <v>1.0980000000000001</v>
          </cell>
        </row>
        <row r="6247">
          <cell r="A6247">
            <v>36235</v>
          </cell>
          <cell r="B6247">
            <v>1.0871999999999999</v>
          </cell>
        </row>
        <row r="6248">
          <cell r="A6248">
            <v>36234</v>
          </cell>
          <cell r="B6248">
            <v>1.0940000000000001</v>
          </cell>
        </row>
        <row r="6249">
          <cell r="A6249">
            <v>36233</v>
          </cell>
          <cell r="B6249">
            <v>1.0895999999999999</v>
          </cell>
        </row>
        <row r="6250">
          <cell r="A6250">
            <v>36232</v>
          </cell>
          <cell r="B6250">
            <v>1.0900000000000001</v>
          </cell>
        </row>
        <row r="6251">
          <cell r="A6251">
            <v>36231</v>
          </cell>
          <cell r="B6251">
            <v>1.093</v>
          </cell>
        </row>
        <row r="6252">
          <cell r="A6252">
            <v>36230</v>
          </cell>
          <cell r="B6252">
            <v>1.0896999999999999</v>
          </cell>
        </row>
        <row r="6253">
          <cell r="A6253">
            <v>36229</v>
          </cell>
          <cell r="B6253">
            <v>1.0948</v>
          </cell>
        </row>
        <row r="6254">
          <cell r="A6254">
            <v>36228</v>
          </cell>
          <cell r="B6254">
            <v>1.0874999999999999</v>
          </cell>
        </row>
        <row r="6255">
          <cell r="A6255">
            <v>36227</v>
          </cell>
          <cell r="B6255">
            <v>1.0889</v>
          </cell>
        </row>
        <row r="6256">
          <cell r="A6256">
            <v>36226</v>
          </cell>
          <cell r="B6256">
            <v>1.0825</v>
          </cell>
        </row>
        <row r="6257">
          <cell r="A6257">
            <v>36225</v>
          </cell>
          <cell r="B6257">
            <v>1.0831999999999999</v>
          </cell>
        </row>
        <row r="6258">
          <cell r="A6258">
            <v>36224</v>
          </cell>
          <cell r="B6258">
            <v>1.0831999999999999</v>
          </cell>
        </row>
        <row r="6259">
          <cell r="A6259">
            <v>36223</v>
          </cell>
          <cell r="B6259">
            <v>1.0853999999999999</v>
          </cell>
        </row>
        <row r="6260">
          <cell r="A6260">
            <v>36222</v>
          </cell>
          <cell r="B6260">
            <v>1.091</v>
          </cell>
        </row>
        <row r="6261">
          <cell r="A6261">
            <v>36221</v>
          </cell>
          <cell r="B6261">
            <v>1.0885</v>
          </cell>
        </row>
        <row r="6262">
          <cell r="A6262">
            <v>36220</v>
          </cell>
          <cell r="B6262">
            <v>1.0983000000000001</v>
          </cell>
        </row>
        <row r="6263">
          <cell r="A6263">
            <v>36219</v>
          </cell>
          <cell r="B6263">
            <v>1.1037999999999999</v>
          </cell>
        </row>
        <row r="6264">
          <cell r="A6264">
            <v>36218</v>
          </cell>
          <cell r="B6264">
            <v>1.1022000000000001</v>
          </cell>
        </row>
        <row r="6265">
          <cell r="A6265">
            <v>36217</v>
          </cell>
          <cell r="B6265">
            <v>1.1008</v>
          </cell>
        </row>
        <row r="6266">
          <cell r="A6266">
            <v>36216</v>
          </cell>
          <cell r="B6266">
            <v>1.1033999999999999</v>
          </cell>
        </row>
        <row r="6267">
          <cell r="A6267">
            <v>36215</v>
          </cell>
          <cell r="B6267">
            <v>1.0987</v>
          </cell>
        </row>
        <row r="6268">
          <cell r="A6268">
            <v>36214</v>
          </cell>
          <cell r="B6268">
            <v>1.099</v>
          </cell>
        </row>
        <row r="6269">
          <cell r="A6269">
            <v>36213</v>
          </cell>
          <cell r="B6269">
            <v>1.1012</v>
          </cell>
        </row>
        <row r="6270">
          <cell r="A6270">
            <v>36212</v>
          </cell>
          <cell r="B6270">
            <v>1.1032</v>
          </cell>
        </row>
        <row r="6271">
          <cell r="A6271">
            <v>36211</v>
          </cell>
          <cell r="B6271">
            <v>1.1043000000000001</v>
          </cell>
        </row>
        <row r="6272">
          <cell r="A6272">
            <v>36210</v>
          </cell>
          <cell r="B6272">
            <v>1.117</v>
          </cell>
        </row>
        <row r="6273">
          <cell r="A6273">
            <v>36209</v>
          </cell>
          <cell r="B6273">
            <v>1.1240000000000001</v>
          </cell>
        </row>
        <row r="6274">
          <cell r="A6274">
            <v>36208</v>
          </cell>
          <cell r="B6274">
            <v>1.1233</v>
          </cell>
        </row>
        <row r="6275">
          <cell r="A6275">
            <v>36207</v>
          </cell>
          <cell r="B6275">
            <v>1.1184000000000001</v>
          </cell>
        </row>
        <row r="6276">
          <cell r="A6276">
            <v>36206</v>
          </cell>
          <cell r="B6276">
            <v>1.1241000000000001</v>
          </cell>
        </row>
        <row r="6277">
          <cell r="A6277">
            <v>36205</v>
          </cell>
          <cell r="B6277">
            <v>1.1295999999999999</v>
          </cell>
        </row>
        <row r="6278">
          <cell r="A6278">
            <v>36204</v>
          </cell>
          <cell r="B6278">
            <v>1.1302000000000001</v>
          </cell>
        </row>
        <row r="6279">
          <cell r="A6279">
            <v>36203</v>
          </cell>
          <cell r="B6279">
            <v>1.1242000000000001</v>
          </cell>
        </row>
        <row r="6280">
          <cell r="A6280">
            <v>36202</v>
          </cell>
          <cell r="B6280">
            <v>1.1314</v>
          </cell>
        </row>
        <row r="6281">
          <cell r="A6281">
            <v>36201</v>
          </cell>
          <cell r="B6281">
            <v>1.1319999999999999</v>
          </cell>
        </row>
        <row r="6282">
          <cell r="A6282">
            <v>36200</v>
          </cell>
          <cell r="B6282">
            <v>1.1315999999999999</v>
          </cell>
        </row>
        <row r="6283">
          <cell r="A6283">
            <v>36199</v>
          </cell>
          <cell r="B6283">
            <v>1.1243000000000001</v>
          </cell>
        </row>
        <row r="6284">
          <cell r="A6284">
            <v>36198</v>
          </cell>
          <cell r="B6284">
            <v>1.1276999999999999</v>
          </cell>
        </row>
        <row r="6285">
          <cell r="A6285">
            <v>36197</v>
          </cell>
          <cell r="B6285">
            <v>1.1271</v>
          </cell>
        </row>
        <row r="6286">
          <cell r="A6286">
            <v>36196</v>
          </cell>
          <cell r="B6286">
            <v>1.1307</v>
          </cell>
        </row>
        <row r="6287">
          <cell r="A6287">
            <v>36195</v>
          </cell>
          <cell r="B6287">
            <v>1.1279999999999999</v>
          </cell>
        </row>
        <row r="6288">
          <cell r="A6288">
            <v>36194</v>
          </cell>
          <cell r="B6288">
            <v>1.1335</v>
          </cell>
        </row>
        <row r="6289">
          <cell r="A6289">
            <v>36193</v>
          </cell>
          <cell r="B6289">
            <v>1.1319999999999999</v>
          </cell>
        </row>
        <row r="6290">
          <cell r="A6290">
            <v>36192</v>
          </cell>
          <cell r="B6290">
            <v>1.1346000000000001</v>
          </cell>
        </row>
        <row r="6291">
          <cell r="A6291">
            <v>36191</v>
          </cell>
          <cell r="B6291">
            <v>1.143</v>
          </cell>
        </row>
        <row r="6292">
          <cell r="A6292">
            <v>36190</v>
          </cell>
          <cell r="B6292">
            <v>1.1359999999999999</v>
          </cell>
        </row>
        <row r="6293">
          <cell r="A6293">
            <v>36189</v>
          </cell>
          <cell r="B6293">
            <v>1.1385000000000001</v>
          </cell>
        </row>
        <row r="6294">
          <cell r="A6294">
            <v>36188</v>
          </cell>
          <cell r="B6294">
            <v>1.1412</v>
          </cell>
        </row>
        <row r="6295">
          <cell r="A6295">
            <v>36187</v>
          </cell>
          <cell r="B6295">
            <v>1.1515</v>
          </cell>
        </row>
        <row r="6296">
          <cell r="A6296">
            <v>36186</v>
          </cell>
          <cell r="B6296">
            <v>1.157</v>
          </cell>
        </row>
        <row r="6297">
          <cell r="A6297">
            <v>36185</v>
          </cell>
          <cell r="B6297">
            <v>1.1588000000000001</v>
          </cell>
        </row>
        <row r="6298">
          <cell r="A6298">
            <v>36184</v>
          </cell>
          <cell r="B6298">
            <v>1.1579999999999999</v>
          </cell>
        </row>
        <row r="6299">
          <cell r="A6299">
            <v>36183</v>
          </cell>
          <cell r="B6299">
            <v>1.1579999999999999</v>
          </cell>
        </row>
        <row r="6300">
          <cell r="A6300">
            <v>36182</v>
          </cell>
          <cell r="B6300">
            <v>1.1604000000000001</v>
          </cell>
        </row>
        <row r="6301">
          <cell r="A6301">
            <v>36181</v>
          </cell>
          <cell r="B6301">
            <v>1.1575</v>
          </cell>
        </row>
        <row r="6302">
          <cell r="A6302">
            <v>36180</v>
          </cell>
          <cell r="B6302">
            <v>1.1572</v>
          </cell>
        </row>
        <row r="6303">
          <cell r="A6303">
            <v>36179</v>
          </cell>
          <cell r="B6303">
            <v>1.1601999999999999</v>
          </cell>
        </row>
        <row r="6304">
          <cell r="A6304">
            <v>36178</v>
          </cell>
          <cell r="B6304">
            <v>1.1593</v>
          </cell>
        </row>
        <row r="6305">
          <cell r="A6305">
            <v>36177</v>
          </cell>
          <cell r="B6305">
            <v>1.1567000000000001</v>
          </cell>
        </row>
        <row r="6306">
          <cell r="A6306">
            <v>36176</v>
          </cell>
          <cell r="B6306">
            <v>1.1555</v>
          </cell>
        </row>
        <row r="6307">
          <cell r="A6307">
            <v>36175</v>
          </cell>
          <cell r="B6307">
            <v>1.1659999999999999</v>
          </cell>
        </row>
        <row r="6308">
          <cell r="A6308">
            <v>36174</v>
          </cell>
          <cell r="B6308">
            <v>1.1655</v>
          </cell>
        </row>
        <row r="6309">
          <cell r="A6309">
            <v>36173</v>
          </cell>
          <cell r="B6309">
            <v>1.1688000000000001</v>
          </cell>
        </row>
        <row r="6310">
          <cell r="A6310">
            <v>36172</v>
          </cell>
          <cell r="B6310">
            <v>1.1498999999999999</v>
          </cell>
        </row>
        <row r="6311">
          <cell r="A6311">
            <v>36171</v>
          </cell>
          <cell r="B6311">
            <v>1.1569</v>
          </cell>
        </row>
        <row r="6312">
          <cell r="A6312">
            <v>36170</v>
          </cell>
          <cell r="B6312">
            <v>1.1567000000000001</v>
          </cell>
        </row>
        <row r="6313">
          <cell r="A6313">
            <v>36169</v>
          </cell>
          <cell r="B6313">
            <v>1.1573</v>
          </cell>
        </row>
        <row r="6314">
          <cell r="A6314">
            <v>36168</v>
          </cell>
          <cell r="B6314">
            <v>1.1647000000000001</v>
          </cell>
        </row>
        <row r="6315">
          <cell r="A6315">
            <v>36167</v>
          </cell>
          <cell r="B6315">
            <v>1.1665000000000001</v>
          </cell>
        </row>
        <row r="6316">
          <cell r="A6316">
            <v>36166</v>
          </cell>
          <cell r="B6316">
            <v>1.1738999999999999</v>
          </cell>
        </row>
        <row r="6317">
          <cell r="A6317">
            <v>36165</v>
          </cell>
          <cell r="B6317">
            <v>1.1797</v>
          </cell>
        </row>
        <row r="6318">
          <cell r="A6318">
            <v>36164</v>
          </cell>
          <cell r="B6318">
            <v>1.1802999999999999</v>
          </cell>
        </row>
        <row r="6319">
          <cell r="A6319">
            <v>36163</v>
          </cell>
          <cell r="B6319">
            <v>1.1716</v>
          </cell>
        </row>
        <row r="6320">
          <cell r="A6320">
            <v>36162</v>
          </cell>
          <cell r="B6320">
            <v>1.1669</v>
          </cell>
        </row>
        <row r="6321">
          <cell r="A6321">
            <v>36161</v>
          </cell>
          <cell r="B6321">
            <v>1.1669</v>
          </cell>
        </row>
        <row r="6322">
          <cell r="A6322">
            <v>36160</v>
          </cell>
          <cell r="B6322">
            <v>1.1669</v>
          </cell>
        </row>
        <row r="6323">
          <cell r="A6323">
            <v>36159</v>
          </cell>
          <cell r="B6323">
            <v>1.1709000000000001</v>
          </cell>
        </row>
        <row r="6324">
          <cell r="A6324">
            <v>36158</v>
          </cell>
          <cell r="B6324">
            <v>1.1686000000000001</v>
          </cell>
        </row>
        <row r="6325">
          <cell r="A6325">
            <v>36157</v>
          </cell>
          <cell r="B6325">
            <v>1.1638999999999999</v>
          </cell>
        </row>
        <row r="6326">
          <cell r="A6326">
            <v>36156</v>
          </cell>
          <cell r="B6326">
            <v>1.1644000000000001</v>
          </cell>
        </row>
        <row r="6327">
          <cell r="A6327">
            <v>36155</v>
          </cell>
          <cell r="B6327">
            <v>1.1637</v>
          </cell>
        </row>
        <row r="6328">
          <cell r="A6328">
            <v>36154</v>
          </cell>
          <cell r="B6328">
            <v>1.1637</v>
          </cell>
        </row>
        <row r="6329">
          <cell r="A6329">
            <v>36153</v>
          </cell>
          <cell r="B6329">
            <v>1.1657</v>
          </cell>
        </row>
        <row r="6330">
          <cell r="A6330">
            <v>36152</v>
          </cell>
          <cell r="B6330">
            <v>1.1702999999999999</v>
          </cell>
        </row>
        <row r="6331">
          <cell r="A6331">
            <v>36151</v>
          </cell>
          <cell r="B6331">
            <v>1.1697</v>
          </cell>
        </row>
        <row r="6332">
          <cell r="A6332">
            <v>36150</v>
          </cell>
          <cell r="B6332">
            <v>1.1753</v>
          </cell>
        </row>
        <row r="6333">
          <cell r="A6333">
            <v>36149</v>
          </cell>
          <cell r="B6333">
            <v>1.1781999999999999</v>
          </cell>
        </row>
        <row r="6334">
          <cell r="A6334">
            <v>36148</v>
          </cell>
          <cell r="B6334">
            <v>1.1760999999999999</v>
          </cell>
        </row>
        <row r="6335">
          <cell r="A6335">
            <v>36147</v>
          </cell>
          <cell r="B6335">
            <v>1.1787000000000001</v>
          </cell>
        </row>
        <row r="6336">
          <cell r="A6336">
            <v>36146</v>
          </cell>
          <cell r="B6336">
            <v>1.1755</v>
          </cell>
        </row>
        <row r="6337">
          <cell r="A6337">
            <v>36145</v>
          </cell>
          <cell r="B6337">
            <v>1.1775</v>
          </cell>
        </row>
        <row r="6338">
          <cell r="A6338">
            <v>36144</v>
          </cell>
          <cell r="B6338">
            <v>1.1807000000000001</v>
          </cell>
        </row>
      </sheetData>
      <sheetData sheetId="7"/>
    </sheetDataSet>
  </externalBook>
</externalLink>
</file>

<file path=xl/queryTables/queryTable1.xml><?xml version="1.0" encoding="utf-8"?>
<queryTable xmlns="http://schemas.openxmlformats.org/spreadsheetml/2006/main" name="Datos"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Q75"/>
  <sheetViews>
    <sheetView zoomScaleNormal="100" zoomScalePageLayoutView="125" workbookViewId="0">
      <pane xSplit="1" ySplit="3" topLeftCell="B4" activePane="bottomRight" state="frozen"/>
      <selection pane="topRight" activeCell="B1" sqref="B1"/>
      <selection pane="bottomLeft" activeCell="A4" sqref="A4"/>
      <selection pane="bottomRight" activeCell="P10" sqref="P10"/>
    </sheetView>
  </sheetViews>
  <sheetFormatPr baseColWidth="10" defaultRowHeight="15.75" x14ac:dyDescent="0.25"/>
  <cols>
    <col min="1" max="1" width="9.25" style="220" customWidth="1"/>
    <col min="2" max="2" width="33.25" style="220" customWidth="1"/>
    <col min="3" max="3" width="10.375" style="218" hidden="1" customWidth="1"/>
    <col min="4" max="4" width="10.875" style="215" hidden="1" customWidth="1"/>
    <col min="5" max="6" width="12.875" style="215" customWidth="1"/>
    <col min="7" max="7" width="10.625" style="276" customWidth="1"/>
    <col min="8" max="8" width="10.75" style="221" customWidth="1"/>
    <col min="9" max="9" width="10.375" style="221" customWidth="1"/>
    <col min="10" max="10" width="9.75" style="222" hidden="1" customWidth="1"/>
    <col min="11" max="11" width="8" style="222" hidden="1" customWidth="1"/>
    <col min="12" max="12" width="7.875" style="222" hidden="1" customWidth="1"/>
    <col min="13" max="13" width="9.5" style="222" hidden="1" customWidth="1"/>
    <col min="14" max="14" width="8.375" style="215" customWidth="1"/>
    <col min="15" max="15" width="7.375" style="215" customWidth="1"/>
    <col min="16" max="16" width="7.125" style="215" customWidth="1"/>
    <col min="17" max="17" width="8.125" style="215" customWidth="1"/>
    <col min="18" max="16384" width="11" style="216"/>
  </cols>
  <sheetData>
    <row r="1" spans="1:17" x14ac:dyDescent="0.25">
      <c r="A1" s="639" t="s">
        <v>249</v>
      </c>
      <c r="B1" s="640"/>
      <c r="C1" s="640"/>
      <c r="D1" s="640"/>
      <c r="E1" s="640"/>
      <c r="F1" s="640"/>
      <c r="G1" s="640"/>
      <c r="H1" s="640"/>
      <c r="I1" s="641"/>
      <c r="J1" s="642" t="s">
        <v>25</v>
      </c>
      <c r="K1" s="642"/>
      <c r="L1" s="642"/>
      <c r="M1" s="642"/>
      <c r="N1" s="214"/>
    </row>
    <row r="2" spans="1:17" s="217" customFormat="1" x14ac:dyDescent="0.25">
      <c r="A2" s="643" t="s">
        <v>26</v>
      </c>
      <c r="B2" s="644"/>
      <c r="C2" s="644"/>
      <c r="D2" s="644"/>
      <c r="E2" s="644"/>
      <c r="F2" s="644"/>
      <c r="G2" s="644"/>
      <c r="H2" s="644"/>
      <c r="I2" s="645"/>
      <c r="J2" s="642"/>
      <c r="K2" s="642"/>
      <c r="L2" s="642"/>
      <c r="M2" s="642"/>
      <c r="N2" s="214"/>
    </row>
    <row r="3" spans="1:17" ht="33.75" x14ac:dyDescent="0.25">
      <c r="A3" s="427" t="s">
        <v>27</v>
      </c>
      <c r="B3" s="427" t="s">
        <v>28</v>
      </c>
      <c r="C3" s="1" t="s">
        <v>30</v>
      </c>
      <c r="D3" s="1" t="s">
        <v>31</v>
      </c>
      <c r="E3" s="1" t="s">
        <v>32</v>
      </c>
      <c r="F3" s="1" t="s">
        <v>295</v>
      </c>
      <c r="G3" s="1" t="s">
        <v>248</v>
      </c>
      <c r="H3" s="1" t="s">
        <v>33</v>
      </c>
      <c r="I3" s="1" t="s">
        <v>34</v>
      </c>
      <c r="J3" s="2" t="s">
        <v>296</v>
      </c>
      <c r="K3" s="2" t="s">
        <v>35</v>
      </c>
      <c r="L3" s="2" t="s">
        <v>36</v>
      </c>
      <c r="M3" s="2" t="s">
        <v>297</v>
      </c>
    </row>
    <row r="4" spans="1:17" x14ac:dyDescent="0.25">
      <c r="A4" s="484"/>
      <c r="B4" s="484"/>
      <c r="C4" s="1"/>
      <c r="D4" s="1"/>
      <c r="E4" s="1"/>
      <c r="F4" s="498"/>
      <c r="G4" s="498"/>
      <c r="H4" s="1"/>
      <c r="I4" s="1"/>
      <c r="J4" s="2"/>
      <c r="K4" s="2"/>
      <c r="L4" s="2"/>
      <c r="M4" s="2"/>
    </row>
    <row r="5" spans="1:17" x14ac:dyDescent="0.25">
      <c r="A5" s="424" t="s">
        <v>141</v>
      </c>
      <c r="B5" s="424" t="str">
        <f>+IFERROR(INDEX(DESEMPATE!$B$3:$B$85,MATCH(CONSOLIDADO!A5,DESEMPATE!$A$3:$A$85,0)),"")</f>
        <v>FRESA PRODUCCIONES Y COMUNICACIONES SAS</v>
      </c>
      <c r="C5" s="499"/>
      <c r="D5" s="500"/>
      <c r="E5" s="501" t="s">
        <v>298</v>
      </c>
      <c r="F5" s="502">
        <v>-9.9999999999999998E-17</v>
      </c>
      <c r="G5" s="494">
        <v>200</v>
      </c>
      <c r="H5" s="495">
        <v>100</v>
      </c>
      <c r="I5" s="502">
        <f>+F5+G5+H5</f>
        <v>300</v>
      </c>
      <c r="J5" s="496"/>
      <c r="K5" s="496"/>
      <c r="L5" s="496"/>
      <c r="M5" s="496"/>
    </row>
    <row r="6" spans="1:17" x14ac:dyDescent="0.25">
      <c r="A6" s="424" t="s">
        <v>142</v>
      </c>
      <c r="B6" s="424" t="str">
        <f>+IFERROR(INDEX(DESEMPATE!$B$3:$B$85,MATCH(CONSOLIDADO!A6,DESEMPATE!$A$3:$A$85,0)),"")</f>
        <v>QUINTA GENERACION SAS</v>
      </c>
      <c r="C6" s="499"/>
      <c r="D6" s="500"/>
      <c r="E6" s="501" t="s">
        <v>298</v>
      </c>
      <c r="F6" s="502">
        <v>610.91527182103403</v>
      </c>
      <c r="G6" s="494">
        <v>200</v>
      </c>
      <c r="H6" s="495">
        <v>100</v>
      </c>
      <c r="I6" s="502">
        <f t="shared" ref="I6:I21" si="0">+F6+G6+H6</f>
        <v>910.91527182103403</v>
      </c>
      <c r="J6" s="496"/>
      <c r="K6" s="496"/>
      <c r="L6" s="496"/>
      <c r="M6" s="496"/>
    </row>
    <row r="7" spans="1:17" x14ac:dyDescent="0.25">
      <c r="A7" s="633" t="s">
        <v>143</v>
      </c>
      <c r="B7" s="633" t="str">
        <f>+IFERROR(INDEX(DESEMPATE!$B$3:$B$85,MATCH(CONSOLIDADO!A7,DESEMPATE!$A$3:$A$85,0)),"")</f>
        <v>MARKETING  DE IDEAS</v>
      </c>
      <c r="C7" s="634"/>
      <c r="D7" s="635"/>
      <c r="E7" s="636" t="s">
        <v>298</v>
      </c>
      <c r="F7" s="576">
        <v>700</v>
      </c>
      <c r="G7" s="637">
        <v>200</v>
      </c>
      <c r="H7" s="638">
        <v>100</v>
      </c>
      <c r="I7" s="576">
        <f t="shared" si="0"/>
        <v>1000</v>
      </c>
      <c r="J7" s="496"/>
      <c r="K7" s="496"/>
      <c r="L7" s="496"/>
      <c r="M7" s="496"/>
    </row>
    <row r="8" spans="1:17" x14ac:dyDescent="0.25">
      <c r="A8" s="424" t="s">
        <v>144</v>
      </c>
      <c r="B8" s="424" t="str">
        <f>+IFERROR(INDEX(DESEMPATE!$B$3:$B$85,MATCH(CONSOLIDADO!A8,DESEMPATE!$A$3:$A$85,0)),"")</f>
        <v>UNION TEMPORAL ANI-16-LOGISTICA-CENTURY-UGC</v>
      </c>
      <c r="C8" s="499"/>
      <c r="D8" s="500"/>
      <c r="E8" s="501" t="s">
        <v>298</v>
      </c>
      <c r="F8" s="502">
        <v>-3.9999999999999999E-16</v>
      </c>
      <c r="G8" s="494">
        <v>200</v>
      </c>
      <c r="H8" s="495">
        <v>100</v>
      </c>
      <c r="I8" s="502">
        <f t="shared" si="0"/>
        <v>300</v>
      </c>
      <c r="J8" s="496"/>
      <c r="K8" s="496"/>
      <c r="L8" s="496"/>
      <c r="M8" s="496"/>
    </row>
    <row r="9" spans="1:17" x14ac:dyDescent="0.25">
      <c r="A9" s="424" t="s">
        <v>145</v>
      </c>
      <c r="B9" s="424" t="str">
        <f>+IFERROR(INDEX(DESEMPATE!$B$3:$B$85,MATCH(CONSOLIDADO!A9,DESEMPATE!$A$3:$A$85,0)),"")</f>
        <v>ORGANIZACIÓN SIMPLEX SAS</v>
      </c>
      <c r="C9" s="499"/>
      <c r="D9" s="500"/>
      <c r="E9" s="501" t="s">
        <v>298</v>
      </c>
      <c r="F9" s="502">
        <v>-5.0000000000000004E-16</v>
      </c>
      <c r="G9" s="494">
        <v>200</v>
      </c>
      <c r="H9" s="495">
        <v>100</v>
      </c>
      <c r="I9" s="502">
        <f t="shared" si="0"/>
        <v>300</v>
      </c>
      <c r="J9" s="496"/>
      <c r="K9" s="496"/>
      <c r="L9" s="496"/>
      <c r="M9" s="496"/>
    </row>
    <row r="10" spans="1:17" x14ac:dyDescent="0.25">
      <c r="A10" s="424" t="s">
        <v>146</v>
      </c>
      <c r="B10" s="424" t="str">
        <f>+IFERROR(INDEX(DESEMPATE!$B$3:$B$85,MATCH(CONSOLIDADO!A10,DESEMPATE!$A$3:$A$85,0)),"")</f>
        <v>ROYAL PARK LTDA</v>
      </c>
      <c r="C10" s="499"/>
      <c r="D10" s="500"/>
      <c r="E10" s="501" t="s">
        <v>298</v>
      </c>
      <c r="F10" s="502">
        <v>-5.9999999999999999E-16</v>
      </c>
      <c r="G10" s="494">
        <v>200</v>
      </c>
      <c r="H10" s="495">
        <v>100</v>
      </c>
      <c r="I10" s="502">
        <f t="shared" si="0"/>
        <v>300</v>
      </c>
      <c r="J10" s="496"/>
      <c r="K10" s="496"/>
      <c r="L10" s="496"/>
      <c r="M10" s="496"/>
      <c r="P10" s="354"/>
    </row>
    <row r="11" spans="1:17" x14ac:dyDescent="0.25">
      <c r="A11" s="424" t="s">
        <v>147</v>
      </c>
      <c r="B11" s="424" t="str">
        <f>+IFERROR(INDEX(DESEMPATE!$B$3:$B$85,MATCH(CONSOLIDADO!A11,DESEMPATE!$A$3:$A$85,0)),"")</f>
        <v>UNION TEMPORAL LOGISTICA 2016</v>
      </c>
      <c r="C11" s="499"/>
      <c r="D11" s="500"/>
      <c r="E11" s="501" t="s">
        <v>298</v>
      </c>
      <c r="F11" s="502">
        <v>635.31818453058577</v>
      </c>
      <c r="G11" s="494">
        <v>200</v>
      </c>
      <c r="H11" s="495">
        <v>100</v>
      </c>
      <c r="I11" s="502">
        <f t="shared" si="0"/>
        <v>935.31818453058577</v>
      </c>
      <c r="J11" s="496"/>
      <c r="K11" s="496"/>
      <c r="L11" s="496"/>
      <c r="M11" s="496"/>
      <c r="P11" s="361"/>
      <c r="Q11" s="361"/>
    </row>
    <row r="12" spans="1:17" x14ac:dyDescent="0.25">
      <c r="A12" s="424" t="s">
        <v>148</v>
      </c>
      <c r="B12" s="424" t="str">
        <f>+IFERROR(INDEX(DESEMPATE!$B$3:$B$85,MATCH(CONSOLIDADO!A12,DESEMPATE!$A$3:$A$85,0)),"")</f>
        <v>PIDAMOS MARKETING TOTAL SAS</v>
      </c>
      <c r="C12" s="499"/>
      <c r="D12" s="500"/>
      <c r="E12" s="501" t="s">
        <v>298</v>
      </c>
      <c r="F12" s="502">
        <v>-7.9999999999999998E-16</v>
      </c>
      <c r="G12" s="494">
        <v>200</v>
      </c>
      <c r="H12" s="495">
        <v>100</v>
      </c>
      <c r="I12" s="502">
        <f t="shared" si="0"/>
        <v>300</v>
      </c>
      <c r="J12" s="496"/>
      <c r="K12" s="496"/>
      <c r="L12" s="496"/>
      <c r="M12" s="496"/>
      <c r="P12" s="354"/>
    </row>
    <row r="13" spans="1:17" x14ac:dyDescent="0.25">
      <c r="A13" s="424" t="s">
        <v>149</v>
      </c>
      <c r="B13" s="424" t="str">
        <f>+IFERROR(INDEX(DESEMPATE!$B$3:$B$85,MATCH(CONSOLIDADO!A13,DESEMPATE!$A$3:$A$85,0)),"")</f>
        <v>UNION TEMPORAL PTL-GH1 2016</v>
      </c>
      <c r="C13" s="499"/>
      <c r="D13" s="500"/>
      <c r="E13" s="554" t="s">
        <v>64</v>
      </c>
      <c r="F13" s="502">
        <v>-9.0000000000000003E-16</v>
      </c>
      <c r="G13" s="494"/>
      <c r="H13" s="495"/>
      <c r="I13" s="502"/>
      <c r="J13" s="496"/>
      <c r="K13" s="496"/>
      <c r="L13" s="496"/>
      <c r="M13" s="496"/>
      <c r="P13" s="354"/>
    </row>
    <row r="14" spans="1:17" x14ac:dyDescent="0.25">
      <c r="A14" s="424" t="s">
        <v>150</v>
      </c>
      <c r="B14" s="424" t="str">
        <f>+IFERROR(INDEX(DESEMPATE!$B$3:$B$85,MATCH(CONSOLIDADO!A14,DESEMPATE!$A$3:$A$85,0)),"")</f>
        <v>CESAR AUGUSTO CALDERON RODRIGUEZ</v>
      </c>
      <c r="C14" s="499"/>
      <c r="D14" s="500"/>
      <c r="E14" s="554" t="s">
        <v>64</v>
      </c>
      <c r="F14" s="502">
        <v>-1.0000000000000001E-15</v>
      </c>
      <c r="G14" s="494"/>
      <c r="H14" s="495"/>
      <c r="I14" s="502"/>
      <c r="J14" s="496"/>
      <c r="K14" s="496"/>
      <c r="L14" s="496"/>
      <c r="M14" s="496"/>
      <c r="P14" s="354"/>
    </row>
    <row r="15" spans="1:17" x14ac:dyDescent="0.25">
      <c r="A15" s="424" t="s">
        <v>151</v>
      </c>
      <c r="B15" s="424" t="str">
        <f>+IFERROR(INDEX(DESEMPATE!$B$3:$B$85,MATCH(CONSOLIDADO!A15,DESEMPATE!$A$3:$A$85,0)),"")</f>
        <v>CUARTO PODER OR SAS</v>
      </c>
      <c r="C15" s="499"/>
      <c r="D15" s="500"/>
      <c r="E15" s="501" t="s">
        <v>298</v>
      </c>
      <c r="F15" s="502">
        <v>-1.0999999999999999E-15</v>
      </c>
      <c r="G15" s="494">
        <v>200</v>
      </c>
      <c r="H15" s="495">
        <v>100</v>
      </c>
      <c r="I15" s="502">
        <f t="shared" si="0"/>
        <v>300</v>
      </c>
      <c r="J15" s="496"/>
      <c r="K15" s="496"/>
      <c r="L15" s="496"/>
      <c r="M15" s="496"/>
      <c r="P15" s="354"/>
    </row>
    <row r="16" spans="1:17" x14ac:dyDescent="0.25">
      <c r="A16" s="424" t="s">
        <v>152</v>
      </c>
      <c r="B16" s="424" t="str">
        <f>+IFERROR(INDEX(DESEMPATE!$B$3:$B$85,MATCH(CONSOLIDADO!A16,DESEMPATE!$A$3:$A$85,0)),"")</f>
        <v>UT-DUCPM/2016</v>
      </c>
      <c r="C16" s="499"/>
      <c r="D16" s="500"/>
      <c r="E16" s="501" t="s">
        <v>298</v>
      </c>
      <c r="F16" s="502">
        <v>-1.2E-15</v>
      </c>
      <c r="G16" s="494">
        <v>200</v>
      </c>
      <c r="H16" s="495">
        <v>100</v>
      </c>
      <c r="I16" s="502">
        <f t="shared" si="0"/>
        <v>300</v>
      </c>
      <c r="J16" s="496"/>
      <c r="K16" s="496"/>
      <c r="L16" s="496"/>
      <c r="M16" s="496"/>
      <c r="P16" s="354"/>
    </row>
    <row r="17" spans="1:16" x14ac:dyDescent="0.25">
      <c r="A17" s="424" t="s">
        <v>153</v>
      </c>
      <c r="B17" s="424" t="str">
        <f>+IFERROR(INDEX(DESEMPATE!$B$3:$B$85,MATCH(CONSOLIDADO!A17,DESEMPATE!$A$3:$A$85,0)),"")</f>
        <v>BLUE ONE SOLUTIONS SAS</v>
      </c>
      <c r="C17" s="499"/>
      <c r="D17" s="500"/>
      <c r="E17" s="501" t="s">
        <v>298</v>
      </c>
      <c r="F17" s="502">
        <v>682.96704837037964</v>
      </c>
      <c r="G17" s="494">
        <v>200</v>
      </c>
      <c r="H17" s="495">
        <v>100</v>
      </c>
      <c r="I17" s="502">
        <f t="shared" si="0"/>
        <v>982.96704837037964</v>
      </c>
      <c r="J17" s="496"/>
      <c r="K17" s="496"/>
      <c r="L17" s="496"/>
      <c r="M17" s="496"/>
      <c r="P17" s="354"/>
    </row>
    <row r="18" spans="1:16" x14ac:dyDescent="0.25">
      <c r="A18" s="424" t="s">
        <v>154</v>
      </c>
      <c r="B18" s="424" t="str">
        <f>+IFERROR(INDEX(DESEMPATE!$B$3:$B$85,MATCH(CONSOLIDADO!A18,DESEMPATE!$A$3:$A$85,0)),"")</f>
        <v>YUJU PUBLICIDAD Y ENTRETENIMIENTO SAS</v>
      </c>
      <c r="C18" s="499"/>
      <c r="D18" s="500"/>
      <c r="E18" s="554" t="s">
        <v>64</v>
      </c>
      <c r="F18" s="502">
        <v>-1.3999999999999999E-15</v>
      </c>
      <c r="G18" s="494"/>
      <c r="H18" s="495">
        <v>0</v>
      </c>
      <c r="I18" s="502"/>
      <c r="J18" s="496"/>
      <c r="K18" s="496"/>
      <c r="L18" s="496"/>
      <c r="M18" s="496"/>
      <c r="O18" s="353"/>
    </row>
    <row r="19" spans="1:16" x14ac:dyDescent="0.25">
      <c r="A19" s="424" t="s">
        <v>155</v>
      </c>
      <c r="B19" s="424" t="str">
        <f>+IFERROR(INDEX(DESEMPATE!$B$3:$B$85,MATCH(CONSOLIDADO!A19,DESEMPATE!$A$3:$A$85,0)),"")</f>
        <v>EVENTOS Y PROTOCOLO EMPRESARIAL SAS</v>
      </c>
      <c r="C19" s="499"/>
      <c r="D19" s="500"/>
      <c r="E19" s="501" t="s">
        <v>298</v>
      </c>
      <c r="F19" s="502">
        <v>-1.4999999999999999E-15</v>
      </c>
      <c r="G19" s="494">
        <v>200</v>
      </c>
      <c r="H19" s="495">
        <v>100</v>
      </c>
      <c r="I19" s="502">
        <f t="shared" si="0"/>
        <v>300</v>
      </c>
      <c r="J19" s="496"/>
      <c r="K19" s="496"/>
      <c r="L19" s="496"/>
      <c r="M19" s="496"/>
    </row>
    <row r="20" spans="1:16" x14ac:dyDescent="0.25">
      <c r="A20" s="424" t="s">
        <v>156</v>
      </c>
      <c r="B20" s="424" t="str">
        <f>+IFERROR(INDEX(DESEMPATE!$B$3:$B$85,MATCH(CONSOLIDADO!A20,DESEMPATE!$A$3:$A$85,0)),"")</f>
        <v>BLANCO Y NEGRO PUBLICIDAD Y ESTRATEGIA SAS</v>
      </c>
      <c r="C20" s="499"/>
      <c r="D20" s="500"/>
      <c r="E20" s="554" t="s">
        <v>64</v>
      </c>
      <c r="F20" s="502">
        <v>-1.6E-15</v>
      </c>
      <c r="G20" s="494"/>
      <c r="H20" s="495"/>
      <c r="I20" s="502"/>
      <c r="J20" s="496"/>
      <c r="K20" s="496"/>
      <c r="L20" s="496"/>
      <c r="M20" s="496"/>
    </row>
    <row r="21" spans="1:16" x14ac:dyDescent="0.25">
      <c r="A21" s="424" t="s">
        <v>157</v>
      </c>
      <c r="B21" s="424" t="str">
        <f>+IFERROR(INDEX(DESEMPATE!$B$3:$B$85,MATCH(CONSOLIDADO!A21,DESEMPATE!$A$3:$A$85,0)),"")</f>
        <v>UNION TEMPORAL MKE-WHOW</v>
      </c>
      <c r="C21" s="499"/>
      <c r="D21" s="500"/>
      <c r="E21" s="501" t="s">
        <v>298</v>
      </c>
      <c r="F21" s="503">
        <v>-1.7E-15</v>
      </c>
      <c r="G21" s="496">
        <v>200</v>
      </c>
      <c r="H21" s="495">
        <v>100</v>
      </c>
      <c r="I21" s="503">
        <f t="shared" si="0"/>
        <v>300</v>
      </c>
      <c r="J21" s="496"/>
      <c r="K21" s="496"/>
      <c r="L21" s="496"/>
      <c r="M21" s="496"/>
    </row>
    <row r="22" spans="1:16" hidden="1" x14ac:dyDescent="0.25">
      <c r="A22" s="424" t="s">
        <v>158</v>
      </c>
      <c r="B22" s="424" t="str">
        <f>+IFERROR(INDEX(DESEMPATE!$B$3:$B$85,MATCH(CONSOLIDADO!A22,DESEMPATE!$A$3:$A$85,0)),"")</f>
        <v/>
      </c>
      <c r="C22" s="332"/>
      <c r="D22" s="333"/>
      <c r="E22" s="333"/>
      <c r="F22" s="502">
        <f>+ELEGIBILIDAD!I26</f>
        <v>0</v>
      </c>
      <c r="G22" s="334"/>
      <c r="H22" s="335"/>
      <c r="I22" s="335"/>
      <c r="J22" s="336"/>
      <c r="K22" s="336"/>
      <c r="L22" s="336"/>
      <c r="M22" s="336"/>
    </row>
    <row r="23" spans="1:16" hidden="1" x14ac:dyDescent="0.25">
      <c r="A23" s="424" t="s">
        <v>159</v>
      </c>
      <c r="B23" s="424" t="str">
        <f>+IFERROR(INDEX(DESEMPATE!$B$3:$B$85,MATCH(CONSOLIDADO!A23,DESEMPATE!$A$3:$A$85,0)),"")</f>
        <v/>
      </c>
      <c r="C23" s="332"/>
      <c r="D23" s="333"/>
      <c r="E23" s="333"/>
      <c r="F23" s="502">
        <f>+ELEGIBILIDAD!I27</f>
        <v>0</v>
      </c>
      <c r="G23" s="334"/>
      <c r="H23" s="335"/>
      <c r="I23" s="335"/>
      <c r="J23" s="336"/>
      <c r="K23" s="336"/>
      <c r="L23" s="336"/>
      <c r="M23" s="336"/>
    </row>
    <row r="24" spans="1:16" hidden="1" x14ac:dyDescent="0.25">
      <c r="A24" s="424" t="s">
        <v>160</v>
      </c>
      <c r="B24" s="424" t="str">
        <f>+IFERROR(INDEX(DESEMPATE!$B$3:$B$85,MATCH(CONSOLIDADO!A24,DESEMPATE!$A$3:$A$85,0)),"")</f>
        <v/>
      </c>
      <c r="C24" s="332"/>
      <c r="D24" s="333"/>
      <c r="E24" s="333"/>
      <c r="F24" s="502">
        <f>+ELEGIBILIDAD!I28</f>
        <v>0</v>
      </c>
      <c r="G24" s="334"/>
      <c r="H24" s="335"/>
      <c r="I24" s="335"/>
      <c r="J24" s="336"/>
      <c r="K24" s="336"/>
      <c r="L24" s="336"/>
      <c r="M24" s="336"/>
    </row>
    <row r="25" spans="1:16" hidden="1" x14ac:dyDescent="0.25">
      <c r="A25" s="424" t="s">
        <v>161</v>
      </c>
      <c r="B25" s="424" t="str">
        <f>+IFERROR(INDEX(DESEMPATE!$B$3:$B$85,MATCH(CONSOLIDADO!A25,DESEMPATE!$A$3:$A$85,0)),"")</f>
        <v/>
      </c>
      <c r="C25" s="332"/>
      <c r="D25" s="333"/>
      <c r="E25" s="333"/>
      <c r="F25" s="502">
        <f>+ELEGIBILIDAD!I29</f>
        <v>0</v>
      </c>
      <c r="G25" s="334"/>
      <c r="H25" s="335"/>
      <c r="I25" s="335"/>
      <c r="J25" s="336"/>
      <c r="K25" s="336"/>
      <c r="L25" s="336"/>
      <c r="M25" s="336"/>
    </row>
    <row r="26" spans="1:16" hidden="1" x14ac:dyDescent="0.25">
      <c r="A26" s="424" t="s">
        <v>162</v>
      </c>
      <c r="B26" s="424" t="str">
        <f>+IFERROR(INDEX(DESEMPATE!$B$3:$B$85,MATCH(CONSOLIDADO!A26,DESEMPATE!$A$3:$A$85,0)),"")</f>
        <v/>
      </c>
      <c r="C26" s="332"/>
      <c r="D26" s="333"/>
      <c r="E26" s="333"/>
      <c r="F26" s="502">
        <f>+ELEGIBILIDAD!I30</f>
        <v>0</v>
      </c>
      <c r="G26" s="334"/>
      <c r="H26" s="335"/>
      <c r="I26" s="335"/>
      <c r="J26" s="336"/>
      <c r="K26" s="336"/>
      <c r="L26" s="336"/>
      <c r="M26" s="336"/>
    </row>
    <row r="27" spans="1:16" hidden="1" x14ac:dyDescent="0.25">
      <c r="A27" s="424" t="s">
        <v>163</v>
      </c>
      <c r="B27" s="424" t="str">
        <f>+IFERROR(INDEX(DESEMPATE!$B$3:$B$85,MATCH(CONSOLIDADO!A27,DESEMPATE!$A$3:$A$85,0)),"")</f>
        <v/>
      </c>
      <c r="C27" s="332"/>
      <c r="D27" s="333"/>
      <c r="E27" s="333"/>
      <c r="F27" s="502">
        <f>+ELEGIBILIDAD!I31</f>
        <v>0</v>
      </c>
      <c r="G27" s="334"/>
      <c r="H27" s="335"/>
      <c r="I27" s="335"/>
      <c r="J27" s="336"/>
      <c r="K27" s="336"/>
      <c r="L27" s="336"/>
      <c r="M27" s="336"/>
    </row>
    <row r="28" spans="1:16" hidden="1" x14ac:dyDescent="0.25">
      <c r="A28" s="424" t="s">
        <v>164</v>
      </c>
      <c r="B28" s="424" t="str">
        <f>+IFERROR(INDEX(DESEMPATE!$B$3:$B$85,MATCH(CONSOLIDADO!A28,DESEMPATE!$A$3:$A$85,0)),"")</f>
        <v/>
      </c>
      <c r="C28" s="332"/>
      <c r="D28" s="333"/>
      <c r="E28" s="333"/>
      <c r="F28" s="502">
        <f>+ELEGIBILIDAD!I32</f>
        <v>0</v>
      </c>
      <c r="G28" s="334"/>
      <c r="H28" s="335"/>
      <c r="I28" s="335"/>
      <c r="J28" s="336"/>
      <c r="K28" s="336"/>
      <c r="L28" s="336"/>
      <c r="M28" s="336"/>
    </row>
    <row r="29" spans="1:16" hidden="1" x14ac:dyDescent="0.25">
      <c r="A29" s="424" t="s">
        <v>165</v>
      </c>
      <c r="B29" s="424" t="str">
        <f>+IFERROR(INDEX(DESEMPATE!$B$3:$B$85,MATCH(CONSOLIDADO!A29,DESEMPATE!$A$3:$A$85,0)),"")</f>
        <v/>
      </c>
      <c r="C29" s="332"/>
      <c r="D29" s="333"/>
      <c r="E29" s="333"/>
      <c r="F29" s="502">
        <f>+ELEGIBILIDAD!I33</f>
        <v>0</v>
      </c>
      <c r="G29" s="334"/>
      <c r="H29" s="335"/>
      <c r="I29" s="335"/>
      <c r="J29" s="336"/>
      <c r="K29" s="336"/>
      <c r="L29" s="336"/>
      <c r="M29" s="336"/>
    </row>
    <row r="30" spans="1:16" hidden="1" x14ac:dyDescent="0.25">
      <c r="A30" s="424" t="s">
        <v>166</v>
      </c>
      <c r="B30" s="424" t="str">
        <f>+IFERROR(INDEX(DESEMPATE!$B$3:$B$85,MATCH(CONSOLIDADO!A30,DESEMPATE!$A$3:$A$85,0)),"")</f>
        <v/>
      </c>
      <c r="C30" s="332"/>
      <c r="D30" s="333"/>
      <c r="E30" s="333"/>
      <c r="F30" s="502">
        <f>+ELEGIBILIDAD!I34</f>
        <v>0</v>
      </c>
      <c r="G30" s="334"/>
      <c r="H30" s="335"/>
      <c r="I30" s="335"/>
      <c r="J30" s="336"/>
      <c r="K30" s="336"/>
      <c r="L30" s="336"/>
      <c r="M30" s="336"/>
    </row>
    <row r="31" spans="1:16" hidden="1" x14ac:dyDescent="0.25">
      <c r="A31" s="424" t="s">
        <v>167</v>
      </c>
      <c r="B31" s="424" t="str">
        <f>+IFERROR(INDEX(DESEMPATE!$B$3:$B$85,MATCH(CONSOLIDADO!A31,DESEMPATE!$A$3:$A$85,0)),"")</f>
        <v/>
      </c>
      <c r="C31" s="332"/>
      <c r="D31" s="333"/>
      <c r="E31" s="333"/>
      <c r="F31" s="502">
        <f>+ELEGIBILIDAD!I35</f>
        <v>0</v>
      </c>
      <c r="G31" s="334"/>
      <c r="H31" s="335"/>
      <c r="I31" s="335"/>
      <c r="J31" s="336"/>
      <c r="K31" s="336"/>
      <c r="L31" s="336"/>
      <c r="M31" s="336"/>
    </row>
    <row r="32" spans="1:16" hidden="1" x14ac:dyDescent="0.25">
      <c r="A32" s="424" t="s">
        <v>168</v>
      </c>
      <c r="B32" s="424" t="str">
        <f>+IFERROR(INDEX(DESEMPATE!$B$3:$B$85,MATCH(CONSOLIDADO!A32,DESEMPATE!$A$3:$A$85,0)),"")</f>
        <v/>
      </c>
      <c r="C32" s="332"/>
      <c r="D32" s="333"/>
      <c r="E32" s="333"/>
      <c r="F32" s="502">
        <f>+ELEGIBILIDAD!I36</f>
        <v>0</v>
      </c>
      <c r="G32" s="334"/>
      <c r="H32" s="335"/>
      <c r="I32" s="335"/>
      <c r="J32" s="336"/>
      <c r="K32" s="336"/>
      <c r="L32" s="336"/>
      <c r="M32" s="336"/>
    </row>
    <row r="33" spans="1:13" hidden="1" x14ac:dyDescent="0.25">
      <c r="A33" s="424" t="s">
        <v>169</v>
      </c>
      <c r="B33" s="424" t="str">
        <f>+IFERROR(INDEX(DESEMPATE!$B$3:$B$85,MATCH(CONSOLIDADO!A33,DESEMPATE!$A$3:$A$85,0)),"")</f>
        <v/>
      </c>
      <c r="C33" s="332"/>
      <c r="D33" s="333"/>
      <c r="E33" s="333"/>
      <c r="F33" s="502">
        <f>+ELEGIBILIDAD!I37</f>
        <v>0</v>
      </c>
      <c r="G33" s="334"/>
      <c r="H33" s="335"/>
      <c r="I33" s="335"/>
      <c r="J33" s="336"/>
      <c r="K33" s="336"/>
      <c r="L33" s="336"/>
      <c r="M33" s="336"/>
    </row>
    <row r="34" spans="1:13" hidden="1" x14ac:dyDescent="0.25">
      <c r="A34" s="424" t="s">
        <v>170</v>
      </c>
      <c r="B34" s="424" t="str">
        <f>+IFERROR(INDEX(DESEMPATE!$B$3:$B$85,MATCH(CONSOLIDADO!A34,DESEMPATE!$A$3:$A$85,0)),"")</f>
        <v/>
      </c>
      <c r="C34" s="332"/>
      <c r="D34" s="333"/>
      <c r="E34" s="333"/>
      <c r="F34" s="502">
        <f>+ELEGIBILIDAD!I38</f>
        <v>0</v>
      </c>
      <c r="G34" s="334"/>
      <c r="H34" s="335"/>
      <c r="I34" s="335"/>
      <c r="J34" s="336"/>
      <c r="K34" s="336"/>
      <c r="L34" s="336"/>
      <c r="M34" s="336"/>
    </row>
    <row r="35" spans="1:13" hidden="1" x14ac:dyDescent="0.25">
      <c r="A35" s="424" t="s">
        <v>171</v>
      </c>
      <c r="B35" s="424" t="str">
        <f>+IFERROR(INDEX(DESEMPATE!$B$3:$B$85,MATCH(CONSOLIDADO!A35,DESEMPATE!$A$3:$A$85,0)),"")</f>
        <v/>
      </c>
      <c r="C35" s="332"/>
      <c r="D35" s="333"/>
      <c r="E35" s="333"/>
      <c r="F35" s="502">
        <f>+ELEGIBILIDAD!I39</f>
        <v>0</v>
      </c>
      <c r="G35" s="334"/>
      <c r="H35" s="335"/>
      <c r="I35" s="335"/>
      <c r="J35" s="336"/>
      <c r="K35" s="336"/>
      <c r="L35" s="336"/>
      <c r="M35" s="336"/>
    </row>
    <row r="36" spans="1:13" hidden="1" x14ac:dyDescent="0.25">
      <c r="A36" s="424" t="s">
        <v>172</v>
      </c>
      <c r="B36" s="424" t="str">
        <f>+IFERROR(INDEX(DESEMPATE!$B$3:$B$85,MATCH(CONSOLIDADO!A36,DESEMPATE!$A$3:$A$85,0)),"")</f>
        <v/>
      </c>
      <c r="C36" s="332"/>
      <c r="D36" s="333"/>
      <c r="E36" s="333"/>
      <c r="F36" s="502">
        <f>+ELEGIBILIDAD!I40</f>
        <v>0</v>
      </c>
      <c r="G36" s="334"/>
      <c r="H36" s="335"/>
      <c r="I36" s="335"/>
      <c r="J36" s="336"/>
      <c r="K36" s="336"/>
      <c r="L36" s="336"/>
      <c r="M36" s="336"/>
    </row>
    <row r="37" spans="1:13" hidden="1" x14ac:dyDescent="0.25">
      <c r="A37" s="424" t="s">
        <v>173</v>
      </c>
      <c r="B37" s="424" t="str">
        <f>+IFERROR(INDEX(DESEMPATE!$B$3:$B$85,MATCH(CONSOLIDADO!A37,DESEMPATE!$A$3:$A$85,0)),"")</f>
        <v/>
      </c>
      <c r="C37" s="332"/>
      <c r="D37" s="333"/>
      <c r="E37" s="333"/>
      <c r="F37" s="502">
        <f>+ELEGIBILIDAD!I41</f>
        <v>0</v>
      </c>
      <c r="G37" s="334"/>
      <c r="H37" s="335"/>
      <c r="I37" s="335"/>
      <c r="J37" s="336"/>
      <c r="K37" s="336"/>
      <c r="L37" s="336"/>
      <c r="M37" s="336"/>
    </row>
    <row r="38" spans="1:13" hidden="1" x14ac:dyDescent="0.25">
      <c r="A38" s="424" t="s">
        <v>174</v>
      </c>
      <c r="B38" s="424" t="str">
        <f>+IFERROR(INDEX(DESEMPATE!$B$3:$B$85,MATCH(CONSOLIDADO!A38,DESEMPATE!$A$3:$A$85,0)),"")</f>
        <v/>
      </c>
      <c r="C38" s="332"/>
      <c r="D38" s="333"/>
      <c r="E38" s="333"/>
      <c r="F38" s="502">
        <f>+ELEGIBILIDAD!I42</f>
        <v>0</v>
      </c>
      <c r="G38" s="334"/>
      <c r="H38" s="335"/>
      <c r="I38" s="335"/>
      <c r="J38" s="336"/>
      <c r="K38" s="336"/>
      <c r="L38" s="336"/>
      <c r="M38" s="336"/>
    </row>
    <row r="39" spans="1:13" hidden="1" x14ac:dyDescent="0.25">
      <c r="A39" s="424" t="s">
        <v>175</v>
      </c>
      <c r="B39" s="424" t="str">
        <f>+IFERROR(INDEX(DESEMPATE!$B$3:$B$85,MATCH(CONSOLIDADO!A39,DESEMPATE!$A$3:$A$85,0)),"")</f>
        <v/>
      </c>
      <c r="C39" s="332"/>
      <c r="D39" s="333"/>
      <c r="E39" s="333"/>
      <c r="F39" s="502">
        <f>+ELEGIBILIDAD!I43</f>
        <v>0</v>
      </c>
      <c r="G39" s="334"/>
      <c r="H39" s="335"/>
      <c r="I39" s="335"/>
      <c r="J39" s="336"/>
      <c r="K39" s="336"/>
      <c r="L39" s="336"/>
      <c r="M39" s="336"/>
    </row>
    <row r="40" spans="1:13" hidden="1" x14ac:dyDescent="0.25">
      <c r="A40" s="424" t="s">
        <v>176</v>
      </c>
      <c r="B40" s="424" t="str">
        <f>+IFERROR(INDEX(DESEMPATE!$B$3:$B$85,MATCH(CONSOLIDADO!A40,DESEMPATE!$A$3:$A$85,0)),"")</f>
        <v/>
      </c>
      <c r="C40" s="332"/>
      <c r="D40" s="333"/>
      <c r="E40" s="333"/>
      <c r="F40" s="502">
        <f>+ELEGIBILIDAD!I44</f>
        <v>0</v>
      </c>
      <c r="G40" s="334"/>
      <c r="H40" s="335"/>
      <c r="I40" s="335"/>
      <c r="J40" s="336"/>
      <c r="K40" s="336"/>
      <c r="L40" s="336"/>
      <c r="M40" s="336"/>
    </row>
    <row r="41" spans="1:13" hidden="1" x14ac:dyDescent="0.25">
      <c r="A41" s="424" t="s">
        <v>177</v>
      </c>
      <c r="B41" s="424" t="str">
        <f>+IFERROR(INDEX(DESEMPATE!$B$3:$B$85,MATCH(CONSOLIDADO!A41,DESEMPATE!$A$3:$A$85,0)),"")</f>
        <v/>
      </c>
      <c r="C41" s="332"/>
      <c r="D41" s="333"/>
      <c r="E41" s="333"/>
      <c r="F41" s="502">
        <f>+ELEGIBILIDAD!I45</f>
        <v>0</v>
      </c>
      <c r="G41" s="334"/>
      <c r="H41" s="335"/>
      <c r="I41" s="335"/>
      <c r="J41" s="336"/>
      <c r="K41" s="336"/>
      <c r="L41" s="336"/>
      <c r="M41" s="336"/>
    </row>
    <row r="42" spans="1:13" hidden="1" x14ac:dyDescent="0.25">
      <c r="A42" s="424" t="s">
        <v>178</v>
      </c>
      <c r="B42" s="424" t="str">
        <f>+IFERROR(INDEX(DESEMPATE!$B$3:$B$85,MATCH(CONSOLIDADO!A42,DESEMPATE!$A$3:$A$85,0)),"")</f>
        <v/>
      </c>
      <c r="C42" s="332"/>
      <c r="D42" s="333"/>
      <c r="E42" s="333"/>
      <c r="F42" s="502">
        <f>+ELEGIBILIDAD!I46</f>
        <v>0</v>
      </c>
      <c r="G42" s="334"/>
      <c r="H42" s="335"/>
      <c r="I42" s="335"/>
      <c r="J42" s="336"/>
      <c r="K42" s="336"/>
      <c r="L42" s="336"/>
      <c r="M42" s="336"/>
    </row>
    <row r="43" spans="1:13" hidden="1" x14ac:dyDescent="0.25">
      <c r="A43" s="424" t="s">
        <v>195</v>
      </c>
      <c r="B43" s="424" t="str">
        <f>+IFERROR(INDEX(DESEMPATE!$B$3:$B$85,MATCH(CONSOLIDADO!A43,DESEMPATE!$A$3:$A$85,0)),"")</f>
        <v/>
      </c>
      <c r="C43" s="332"/>
      <c r="D43" s="333"/>
      <c r="E43" s="333"/>
      <c r="F43" s="502">
        <f>+ELEGIBILIDAD!I47</f>
        <v>0</v>
      </c>
      <c r="G43" s="334"/>
      <c r="H43" s="335"/>
      <c r="I43" s="335"/>
      <c r="J43" s="336"/>
      <c r="K43" s="336"/>
      <c r="L43" s="336"/>
      <c r="M43" s="336"/>
    </row>
    <row r="44" spans="1:13" hidden="1" x14ac:dyDescent="0.25">
      <c r="A44" s="424" t="s">
        <v>196</v>
      </c>
      <c r="B44" s="424" t="str">
        <f>+IFERROR(INDEX(DESEMPATE!$B$3:$B$85,MATCH(CONSOLIDADO!A44,DESEMPATE!$A$3:$A$85,0)),"")</f>
        <v/>
      </c>
      <c r="C44" s="332"/>
      <c r="D44" s="333"/>
      <c r="E44" s="333"/>
      <c r="F44" s="502">
        <f>+ELEGIBILIDAD!I48</f>
        <v>0</v>
      </c>
      <c r="G44" s="334"/>
      <c r="H44" s="335"/>
      <c r="I44" s="335"/>
      <c r="J44" s="336"/>
      <c r="K44" s="336"/>
      <c r="L44" s="336"/>
      <c r="M44" s="336"/>
    </row>
    <row r="45" spans="1:13" hidden="1" x14ac:dyDescent="0.25">
      <c r="A45" s="424" t="s">
        <v>197</v>
      </c>
      <c r="B45" s="424" t="str">
        <f>+IFERROR(INDEX(DESEMPATE!$B$3:$B$85,MATCH(CONSOLIDADO!A45,DESEMPATE!$A$3:$A$85,0)),"")</f>
        <v/>
      </c>
      <c r="C45" s="332"/>
      <c r="D45" s="333"/>
      <c r="E45" s="333"/>
      <c r="F45" s="502">
        <f>+ELEGIBILIDAD!I49</f>
        <v>0</v>
      </c>
      <c r="G45" s="334"/>
      <c r="H45" s="335"/>
      <c r="I45" s="335"/>
      <c r="J45" s="336"/>
      <c r="K45" s="336"/>
      <c r="L45" s="336"/>
      <c r="M45" s="336"/>
    </row>
    <row r="46" spans="1:13" hidden="1" x14ac:dyDescent="0.25">
      <c r="A46" s="424" t="s">
        <v>209</v>
      </c>
      <c r="B46" s="424" t="str">
        <f>+IFERROR(INDEX(DESEMPATE!$B$3:$B$85,MATCH(CONSOLIDADO!A46,DESEMPATE!$A$3:$A$85,0)),"")</f>
        <v/>
      </c>
      <c r="C46" s="332"/>
      <c r="D46" s="333"/>
      <c r="E46" s="333"/>
      <c r="F46" s="502">
        <f>+ELEGIBILIDAD!I50</f>
        <v>0</v>
      </c>
      <c r="G46" s="334"/>
      <c r="H46" s="335"/>
      <c r="I46" s="335"/>
      <c r="J46" s="336"/>
      <c r="K46" s="336"/>
      <c r="L46" s="336"/>
      <c r="M46" s="336"/>
    </row>
    <row r="47" spans="1:13" hidden="1" x14ac:dyDescent="0.25">
      <c r="A47" s="424" t="s">
        <v>210</v>
      </c>
      <c r="B47" s="424" t="str">
        <f>+IFERROR(INDEX(DESEMPATE!$B$3:$B$85,MATCH(CONSOLIDADO!A47,DESEMPATE!$A$3:$A$85,0)),"")</f>
        <v/>
      </c>
      <c r="C47" s="332"/>
      <c r="D47" s="333"/>
      <c r="E47" s="333"/>
      <c r="F47" s="502">
        <f>+ELEGIBILIDAD!I51</f>
        <v>0</v>
      </c>
      <c r="G47" s="334"/>
      <c r="H47" s="335"/>
      <c r="I47" s="335"/>
      <c r="J47" s="336"/>
      <c r="K47" s="336"/>
      <c r="L47" s="336"/>
      <c r="M47" s="336"/>
    </row>
    <row r="48" spans="1:13" hidden="1" x14ac:dyDescent="0.25">
      <c r="A48" s="424" t="s">
        <v>211</v>
      </c>
      <c r="B48" s="424" t="str">
        <f>+IFERROR(INDEX(DESEMPATE!$B$3:$B$85,MATCH(CONSOLIDADO!A48,DESEMPATE!$A$3:$A$85,0)),"")</f>
        <v/>
      </c>
      <c r="C48" s="332"/>
      <c r="D48" s="333"/>
      <c r="E48" s="333"/>
      <c r="F48" s="502">
        <f>+ELEGIBILIDAD!I52</f>
        <v>0</v>
      </c>
      <c r="G48" s="334"/>
      <c r="H48" s="335"/>
      <c r="I48" s="335"/>
      <c r="J48" s="336"/>
      <c r="K48" s="336"/>
      <c r="L48" s="336"/>
      <c r="M48" s="336"/>
    </row>
    <row r="49" spans="1:13" hidden="1" x14ac:dyDescent="0.25">
      <c r="A49" s="424" t="s">
        <v>212</v>
      </c>
      <c r="B49" s="424" t="str">
        <f>+IFERROR(INDEX(DESEMPATE!$B$3:$B$85,MATCH(CONSOLIDADO!A49,DESEMPATE!$A$3:$A$85,0)),"")</f>
        <v/>
      </c>
      <c r="C49" s="332"/>
      <c r="D49" s="333"/>
      <c r="E49" s="333"/>
      <c r="F49" s="502">
        <f>+ELEGIBILIDAD!I53</f>
        <v>0</v>
      </c>
      <c r="G49" s="334"/>
      <c r="H49" s="335"/>
      <c r="I49" s="335"/>
      <c r="J49" s="336"/>
      <c r="K49" s="336"/>
      <c r="L49" s="336"/>
      <c r="M49" s="336"/>
    </row>
    <row r="50" spans="1:13" hidden="1" x14ac:dyDescent="0.25">
      <c r="A50" s="424" t="s">
        <v>213</v>
      </c>
      <c r="B50" s="424" t="str">
        <f>+IFERROR(INDEX(DESEMPATE!$B$3:$B$85,MATCH(CONSOLIDADO!A50,DESEMPATE!$A$3:$A$85,0)),"")</f>
        <v/>
      </c>
      <c r="C50" s="332"/>
      <c r="D50" s="333"/>
      <c r="E50" s="333"/>
      <c r="F50" s="502">
        <f>+ELEGIBILIDAD!I54</f>
        <v>0</v>
      </c>
      <c r="G50" s="334"/>
      <c r="H50" s="335"/>
      <c r="I50" s="335"/>
      <c r="J50" s="336"/>
      <c r="K50" s="336"/>
      <c r="L50" s="336"/>
      <c r="M50" s="336"/>
    </row>
    <row r="51" spans="1:13" hidden="1" x14ac:dyDescent="0.25">
      <c r="A51" s="424" t="s">
        <v>214</v>
      </c>
      <c r="B51" s="424" t="str">
        <f>+IFERROR(INDEX(DESEMPATE!$B$3:$B$85,MATCH(CONSOLIDADO!A51,DESEMPATE!$A$3:$A$85,0)),"")</f>
        <v/>
      </c>
      <c r="C51" s="332"/>
      <c r="D51" s="333"/>
      <c r="E51" s="333"/>
      <c r="F51" s="502">
        <f>+ELEGIBILIDAD!I55</f>
        <v>0</v>
      </c>
      <c r="G51" s="334"/>
      <c r="H51" s="335"/>
      <c r="I51" s="335"/>
      <c r="J51" s="336"/>
      <c r="K51" s="336"/>
      <c r="L51" s="336"/>
      <c r="M51" s="336"/>
    </row>
    <row r="52" spans="1:13" hidden="1" x14ac:dyDescent="0.25">
      <c r="A52" s="424" t="s">
        <v>215</v>
      </c>
      <c r="B52" s="424" t="str">
        <f>+IFERROR(INDEX(DESEMPATE!$B$3:$B$85,MATCH(CONSOLIDADO!A52,DESEMPATE!$A$3:$A$85,0)),"")</f>
        <v/>
      </c>
      <c r="C52" s="332"/>
      <c r="D52" s="333"/>
      <c r="E52" s="333"/>
      <c r="F52" s="502">
        <f>+ELEGIBILIDAD!I56</f>
        <v>0</v>
      </c>
      <c r="G52" s="334"/>
      <c r="H52" s="335"/>
      <c r="I52" s="335"/>
      <c r="J52" s="336"/>
      <c r="K52" s="336"/>
      <c r="L52" s="336"/>
      <c r="M52" s="336"/>
    </row>
    <row r="53" spans="1:13" hidden="1" x14ac:dyDescent="0.25">
      <c r="A53" s="424" t="s">
        <v>216</v>
      </c>
      <c r="B53" s="424" t="str">
        <f>+IFERROR(INDEX(DESEMPATE!$B$3:$B$85,MATCH(CONSOLIDADO!A53,DESEMPATE!$A$3:$A$85,0)),"")</f>
        <v/>
      </c>
      <c r="C53" s="332"/>
      <c r="D53" s="333"/>
      <c r="E53" s="333"/>
      <c r="F53" s="502">
        <f>+ELEGIBILIDAD!I57</f>
        <v>0</v>
      </c>
      <c r="G53" s="334"/>
      <c r="H53" s="335"/>
      <c r="I53" s="335"/>
      <c r="J53" s="336"/>
      <c r="K53" s="336"/>
      <c r="L53" s="336"/>
      <c r="M53" s="336"/>
    </row>
    <row r="54" spans="1:13" hidden="1" x14ac:dyDescent="0.25">
      <c r="A54" s="424" t="s">
        <v>217</v>
      </c>
      <c r="B54" s="424" t="str">
        <f>+IFERROR(INDEX(DESEMPATE!$B$3:$B$85,MATCH(CONSOLIDADO!A54,DESEMPATE!$A$3:$A$85,0)),"")</f>
        <v/>
      </c>
      <c r="C54" s="332"/>
      <c r="D54" s="333"/>
      <c r="E54" s="333"/>
      <c r="F54" s="502">
        <f>+ELEGIBILIDAD!I58</f>
        <v>0</v>
      </c>
      <c r="G54" s="334"/>
      <c r="H54" s="335"/>
      <c r="I54" s="335"/>
      <c r="J54" s="336"/>
      <c r="K54" s="336"/>
      <c r="L54" s="336"/>
      <c r="M54" s="336"/>
    </row>
    <row r="55" spans="1:13" hidden="1" x14ac:dyDescent="0.25">
      <c r="A55" s="424" t="s">
        <v>218</v>
      </c>
      <c r="B55" s="424" t="str">
        <f>+IFERROR(INDEX(DESEMPATE!$B$3:$B$85,MATCH(CONSOLIDADO!A55,DESEMPATE!$A$3:$A$85,0)),"")</f>
        <v/>
      </c>
      <c r="C55" s="332"/>
      <c r="D55" s="333"/>
      <c r="E55" s="333"/>
      <c r="F55" s="502">
        <f>+ELEGIBILIDAD!I59</f>
        <v>0</v>
      </c>
      <c r="G55" s="334"/>
      <c r="H55" s="335"/>
      <c r="I55" s="335"/>
      <c r="J55" s="336"/>
      <c r="K55" s="336"/>
      <c r="L55" s="336"/>
      <c r="M55" s="336"/>
    </row>
    <row r="56" spans="1:13" hidden="1" x14ac:dyDescent="0.25">
      <c r="A56" s="424" t="s">
        <v>219</v>
      </c>
      <c r="B56" s="424" t="str">
        <f>+IFERROR(INDEX(DESEMPATE!$B$3:$B$85,MATCH(CONSOLIDADO!A56,DESEMPATE!$A$3:$A$85,0)),"")</f>
        <v/>
      </c>
      <c r="C56" s="332"/>
      <c r="D56" s="333"/>
      <c r="E56" s="333"/>
      <c r="F56" s="502">
        <f>+ELEGIBILIDAD!I60</f>
        <v>0</v>
      </c>
      <c r="G56" s="334"/>
      <c r="H56" s="335"/>
      <c r="I56" s="335"/>
      <c r="J56" s="336"/>
      <c r="K56" s="336"/>
      <c r="L56" s="336"/>
      <c r="M56" s="336"/>
    </row>
    <row r="57" spans="1:13" hidden="1" x14ac:dyDescent="0.25">
      <c r="A57" s="424" t="s">
        <v>220</v>
      </c>
      <c r="B57" s="424" t="str">
        <f>+IFERROR(INDEX(DESEMPATE!$B$3:$B$85,MATCH(CONSOLIDADO!A57,DESEMPATE!$A$3:$A$85,0)),"")</f>
        <v/>
      </c>
      <c r="C57" s="332"/>
      <c r="D57" s="333"/>
      <c r="E57" s="333"/>
      <c r="F57" s="502">
        <f>+ELEGIBILIDAD!I61</f>
        <v>0</v>
      </c>
      <c r="G57" s="334"/>
      <c r="H57" s="335"/>
      <c r="I57" s="335"/>
      <c r="J57" s="336"/>
      <c r="K57" s="336"/>
      <c r="L57" s="336"/>
      <c r="M57" s="336"/>
    </row>
    <row r="58" spans="1:13" hidden="1" x14ac:dyDescent="0.25">
      <c r="A58" s="424" t="s">
        <v>221</v>
      </c>
      <c r="B58" s="424" t="str">
        <f>+IFERROR(INDEX(DESEMPATE!$B$3:$B$85,MATCH(CONSOLIDADO!A58,DESEMPATE!$A$3:$A$85,0)),"")</f>
        <v/>
      </c>
      <c r="C58" s="332"/>
      <c r="D58" s="333"/>
      <c r="E58" s="333"/>
      <c r="F58" s="502">
        <f>+ELEGIBILIDAD!I62</f>
        <v>0</v>
      </c>
      <c r="G58" s="334"/>
      <c r="H58" s="335"/>
      <c r="I58" s="335"/>
      <c r="J58" s="336"/>
      <c r="K58" s="336"/>
      <c r="L58" s="336"/>
      <c r="M58" s="336"/>
    </row>
    <row r="59" spans="1:13" hidden="1" x14ac:dyDescent="0.25">
      <c r="A59" s="424" t="s">
        <v>222</v>
      </c>
      <c r="B59" s="424" t="str">
        <f>+IFERROR(INDEX(DESEMPATE!$B$3:$B$85,MATCH(CONSOLIDADO!A59,DESEMPATE!$A$3:$A$85,0)),"")</f>
        <v/>
      </c>
      <c r="C59" s="332"/>
      <c r="D59" s="333"/>
      <c r="E59" s="333"/>
      <c r="F59" s="502">
        <f>+ELEGIBILIDAD!I63</f>
        <v>0</v>
      </c>
      <c r="G59" s="334"/>
      <c r="H59" s="335"/>
      <c r="I59" s="335"/>
      <c r="J59" s="336"/>
      <c r="K59" s="336"/>
      <c r="L59" s="336"/>
      <c r="M59" s="336"/>
    </row>
    <row r="60" spans="1:13" hidden="1" x14ac:dyDescent="0.25">
      <c r="A60" s="424" t="s">
        <v>223</v>
      </c>
      <c r="B60" s="424" t="str">
        <f>+IFERROR(INDEX(DESEMPATE!$B$3:$B$85,MATCH(CONSOLIDADO!A60,DESEMPATE!$A$3:$A$85,0)),"")</f>
        <v/>
      </c>
      <c r="C60" s="332"/>
      <c r="D60" s="333"/>
      <c r="E60" s="333"/>
      <c r="F60" s="502">
        <f>+ELEGIBILIDAD!I64</f>
        <v>0</v>
      </c>
      <c r="G60" s="334"/>
      <c r="H60" s="335"/>
      <c r="I60" s="335"/>
      <c r="J60" s="336"/>
      <c r="K60" s="336"/>
      <c r="L60" s="336"/>
      <c r="M60" s="336"/>
    </row>
    <row r="61" spans="1:13" hidden="1" x14ac:dyDescent="0.25">
      <c r="A61" s="424" t="s">
        <v>224</v>
      </c>
      <c r="B61" s="424" t="str">
        <f>+IFERROR(INDEX(DESEMPATE!$B$3:$B$85,MATCH(CONSOLIDADO!A61,DESEMPATE!$A$3:$A$85,0)),"")</f>
        <v/>
      </c>
      <c r="C61" s="332"/>
      <c r="D61" s="333"/>
      <c r="E61" s="333"/>
      <c r="F61" s="502">
        <f>+ELEGIBILIDAD!I65</f>
        <v>0</v>
      </c>
      <c r="G61" s="334"/>
      <c r="H61" s="335"/>
      <c r="I61" s="335"/>
      <c r="J61" s="336"/>
      <c r="K61" s="336"/>
      <c r="L61" s="336"/>
      <c r="M61" s="336"/>
    </row>
    <row r="62" spans="1:13" hidden="1" x14ac:dyDescent="0.25">
      <c r="A62" s="424" t="s">
        <v>225</v>
      </c>
      <c r="B62" s="424" t="str">
        <f>+IFERROR(INDEX(DESEMPATE!$B$3:$B$85,MATCH(CONSOLIDADO!A62,DESEMPATE!$A$3:$A$85,0)),"")</f>
        <v/>
      </c>
      <c r="C62" s="332"/>
      <c r="D62" s="333"/>
      <c r="E62" s="333"/>
      <c r="F62" s="502">
        <f>+ELEGIBILIDAD!I66</f>
        <v>0</v>
      </c>
      <c r="G62" s="334"/>
      <c r="H62" s="335"/>
      <c r="I62" s="335"/>
      <c r="J62" s="336"/>
      <c r="K62" s="336"/>
      <c r="L62" s="336"/>
      <c r="M62" s="336"/>
    </row>
    <row r="63" spans="1:13" hidden="1" x14ac:dyDescent="0.25">
      <c r="A63" s="424" t="s">
        <v>226</v>
      </c>
      <c r="B63" s="424" t="str">
        <f>+IFERROR(INDEX(DESEMPATE!$B$3:$B$85,MATCH(CONSOLIDADO!A63,DESEMPATE!$A$3:$A$85,0)),"")</f>
        <v/>
      </c>
      <c r="C63" s="332"/>
      <c r="D63" s="333"/>
      <c r="E63" s="333"/>
      <c r="F63" s="502">
        <f>+ELEGIBILIDAD!I67</f>
        <v>0</v>
      </c>
      <c r="G63" s="334"/>
      <c r="H63" s="335"/>
      <c r="I63" s="335"/>
      <c r="J63" s="336"/>
      <c r="K63" s="336"/>
      <c r="L63" s="336"/>
      <c r="M63" s="336"/>
    </row>
    <row r="64" spans="1:13" hidden="1" x14ac:dyDescent="0.25">
      <c r="A64" s="424" t="s">
        <v>227</v>
      </c>
      <c r="B64" s="424" t="str">
        <f>+IFERROR(INDEX(DESEMPATE!$B$3:$B$85,MATCH(CONSOLIDADO!A64,DESEMPATE!$A$3:$A$85,0)),"")</f>
        <v/>
      </c>
      <c r="C64" s="332"/>
      <c r="D64" s="333"/>
      <c r="E64" s="333"/>
      <c r="F64" s="502">
        <f>+ELEGIBILIDAD!I68</f>
        <v>0</v>
      </c>
      <c r="G64" s="334"/>
      <c r="H64" s="335"/>
      <c r="I64" s="335"/>
      <c r="J64" s="336"/>
      <c r="K64" s="336"/>
      <c r="L64" s="336"/>
      <c r="M64" s="336"/>
    </row>
    <row r="65" spans="1:13" hidden="1" x14ac:dyDescent="0.25">
      <c r="A65" s="424" t="s">
        <v>228</v>
      </c>
      <c r="B65" s="424" t="str">
        <f>+IFERROR(INDEX(DESEMPATE!$B$3:$B$85,MATCH(CONSOLIDADO!A65,DESEMPATE!$A$3:$A$85,0)),"")</f>
        <v/>
      </c>
      <c r="C65" s="332"/>
      <c r="D65" s="333"/>
      <c r="E65" s="333"/>
      <c r="F65" s="502">
        <f>+ELEGIBILIDAD!I69</f>
        <v>0</v>
      </c>
      <c r="G65" s="334"/>
      <c r="H65" s="335"/>
      <c r="I65" s="335"/>
      <c r="J65" s="336"/>
      <c r="K65" s="336"/>
      <c r="L65" s="336"/>
      <c r="M65" s="336"/>
    </row>
    <row r="66" spans="1:13" hidden="1" x14ac:dyDescent="0.25">
      <c r="A66" s="424" t="s">
        <v>229</v>
      </c>
      <c r="B66" s="424" t="str">
        <f>+IFERROR(INDEX(DESEMPATE!$B$3:$B$85,MATCH(CONSOLIDADO!A66,DESEMPATE!$A$3:$A$85,0)),"")</f>
        <v/>
      </c>
      <c r="C66" s="332"/>
      <c r="D66" s="333"/>
      <c r="E66" s="333"/>
      <c r="F66" s="502">
        <f>+ELEGIBILIDAD!I70</f>
        <v>0</v>
      </c>
      <c r="G66" s="334"/>
      <c r="H66" s="335"/>
      <c r="I66" s="335"/>
      <c r="J66" s="336"/>
      <c r="K66" s="336"/>
      <c r="L66" s="336"/>
      <c r="M66" s="336"/>
    </row>
    <row r="67" spans="1:13" ht="16.5" hidden="1" thickBot="1" x14ac:dyDescent="0.3">
      <c r="A67" s="416" t="s">
        <v>230</v>
      </c>
      <c r="B67" s="426" t="str">
        <f>+IFERROR(INDEX(DESEMPATE!$B$3:$B$85,MATCH(CONSOLIDADO!A67,DESEMPATE!$A$3:$A$85,0)),"")</f>
        <v/>
      </c>
      <c r="C67" s="332"/>
      <c r="D67" s="333"/>
      <c r="E67" s="333"/>
      <c r="F67" s="502">
        <f>+ELEGIBILIDAD!I71</f>
        <v>0</v>
      </c>
      <c r="G67" s="334"/>
      <c r="H67" s="335"/>
      <c r="I67" s="335"/>
      <c r="J67" s="336"/>
      <c r="K67" s="336"/>
      <c r="L67" s="336"/>
      <c r="M67" s="336"/>
    </row>
    <row r="68" spans="1:13" ht="16.5" hidden="1" thickBot="1" x14ac:dyDescent="0.3">
      <c r="A68" s="337" t="s">
        <v>231</v>
      </c>
      <c r="B68" s="340" t="str">
        <f>+IFERROR(INDEX(DESEMPATE!$B$3:$B$85,MATCH(CONSOLIDADO!A68,DESEMPATE!$A$3:$A$85,0)),"")</f>
        <v/>
      </c>
      <c r="C68" s="332"/>
      <c r="D68" s="333"/>
      <c r="E68" s="333"/>
      <c r="F68" s="502">
        <f>+ELEGIBILIDAD!I72</f>
        <v>0</v>
      </c>
      <c r="G68" s="334"/>
      <c r="H68" s="335"/>
      <c r="I68" s="335"/>
      <c r="J68" s="336"/>
      <c r="K68" s="336"/>
      <c r="L68" s="336"/>
      <c r="M68" s="336"/>
    </row>
    <row r="69" spans="1:13" ht="16.5" hidden="1" thickBot="1" x14ac:dyDescent="0.3">
      <c r="A69" s="337" t="s">
        <v>232</v>
      </c>
      <c r="B69" s="340" t="str">
        <f>+IFERROR(INDEX(DESEMPATE!$B$3:$B$85,MATCH(CONSOLIDADO!A69,DESEMPATE!$A$3:$A$85,0)),"")</f>
        <v/>
      </c>
      <c r="C69" s="332"/>
      <c r="D69" s="333"/>
      <c r="E69" s="333"/>
      <c r="F69" s="502">
        <f>+ELEGIBILIDAD!I73</f>
        <v>0</v>
      </c>
      <c r="G69" s="334"/>
      <c r="H69" s="335"/>
      <c r="I69" s="335"/>
      <c r="J69" s="336"/>
      <c r="K69" s="336"/>
      <c r="L69" s="336"/>
      <c r="M69" s="336"/>
    </row>
    <row r="70" spans="1:13" ht="16.5" hidden="1" thickBot="1" x14ac:dyDescent="0.3">
      <c r="A70" s="337" t="s">
        <v>233</v>
      </c>
      <c r="B70" s="340" t="str">
        <f>+IFERROR(INDEX(DESEMPATE!$B$3:$B$85,MATCH(CONSOLIDADO!A70,DESEMPATE!$A$3:$A$85,0)),"")</f>
        <v/>
      </c>
      <c r="C70" s="332"/>
      <c r="D70" s="333"/>
      <c r="E70" s="333"/>
      <c r="F70" s="502">
        <f>+ELEGIBILIDAD!I74</f>
        <v>0</v>
      </c>
      <c r="G70" s="334"/>
      <c r="H70" s="335"/>
      <c r="I70" s="335"/>
      <c r="J70" s="336"/>
      <c r="K70" s="336"/>
      <c r="L70" s="336"/>
      <c r="M70" s="336"/>
    </row>
    <row r="71" spans="1:13" ht="16.5" hidden="1" thickBot="1" x14ac:dyDescent="0.3">
      <c r="A71" s="337" t="s">
        <v>234</v>
      </c>
      <c r="B71" s="340" t="str">
        <f>+IFERROR(INDEX(DESEMPATE!$B$3:$B$85,MATCH(CONSOLIDADO!A71,DESEMPATE!$A$3:$A$85,0)),"")</f>
        <v/>
      </c>
      <c r="C71" s="332"/>
      <c r="D71" s="333"/>
      <c r="E71" s="333"/>
      <c r="F71" s="502">
        <f>+ELEGIBILIDAD!I75</f>
        <v>0</v>
      </c>
      <c r="G71" s="334"/>
      <c r="H71" s="335"/>
      <c r="I71" s="335"/>
      <c r="J71" s="336"/>
      <c r="K71" s="336"/>
      <c r="L71" s="336"/>
      <c r="M71" s="336"/>
    </row>
    <row r="72" spans="1:13" ht="16.5" hidden="1" thickBot="1" x14ac:dyDescent="0.3">
      <c r="A72" s="337" t="s">
        <v>235</v>
      </c>
      <c r="B72" s="340" t="str">
        <f>+IFERROR(INDEX(DESEMPATE!$B$3:$B$85,MATCH(CONSOLIDADO!A72,DESEMPATE!$A$3:$A$85,0)),"")</f>
        <v/>
      </c>
      <c r="C72" s="332"/>
      <c r="D72" s="333"/>
      <c r="E72" s="333"/>
      <c r="F72" s="502">
        <f>+ELEGIBILIDAD!I76</f>
        <v>0</v>
      </c>
      <c r="G72" s="334"/>
      <c r="H72" s="335"/>
      <c r="I72" s="335"/>
      <c r="J72" s="336"/>
      <c r="K72" s="336"/>
      <c r="L72" s="336"/>
      <c r="M72" s="336"/>
    </row>
    <row r="73" spans="1:13" ht="16.5" hidden="1" thickBot="1" x14ac:dyDescent="0.3">
      <c r="A73" s="337" t="s">
        <v>236</v>
      </c>
      <c r="B73" s="340" t="str">
        <f>+IFERROR(INDEX(DESEMPATE!$B$3:$B$85,MATCH(CONSOLIDADO!A73,DESEMPATE!$A$3:$A$85,0)),"")</f>
        <v/>
      </c>
      <c r="C73" s="332"/>
      <c r="D73" s="333"/>
      <c r="E73" s="333"/>
      <c r="F73" s="502">
        <f>+ELEGIBILIDAD!I77</f>
        <v>0</v>
      </c>
      <c r="G73" s="334"/>
      <c r="H73" s="335"/>
      <c r="I73" s="335"/>
      <c r="J73" s="336"/>
      <c r="K73" s="336"/>
      <c r="L73" s="336"/>
      <c r="M73" s="336"/>
    </row>
    <row r="74" spans="1:13" ht="16.5" hidden="1" thickBot="1" x14ac:dyDescent="0.3">
      <c r="A74" s="337" t="s">
        <v>237</v>
      </c>
      <c r="B74" s="340" t="str">
        <f>+IFERROR(INDEX(DESEMPATE!$B$3:$B$85,MATCH(CONSOLIDADO!A74,DESEMPATE!$A$3:$A$85,0)),"")</f>
        <v/>
      </c>
      <c r="C74" s="332"/>
      <c r="D74" s="333"/>
      <c r="E74" s="333"/>
      <c r="F74" s="502">
        <f>+ELEGIBILIDAD!I78</f>
        <v>0</v>
      </c>
      <c r="G74" s="334"/>
      <c r="H74" s="335"/>
      <c r="I74" s="335"/>
      <c r="J74" s="336"/>
      <c r="K74" s="336"/>
      <c r="L74" s="336"/>
      <c r="M74" s="336"/>
    </row>
    <row r="75" spans="1:13" hidden="1" x14ac:dyDescent="0.25">
      <c r="F75" s="502">
        <f>+ELEGIBILIDAD!I79</f>
        <v>0</v>
      </c>
    </row>
  </sheetData>
  <autoFilter ref="A4:Q4"/>
  <mergeCells count="3">
    <mergeCell ref="A1:I1"/>
    <mergeCell ref="J1:M2"/>
    <mergeCell ref="A2:I2"/>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S25"/>
  <sheetViews>
    <sheetView tabSelected="1" topLeftCell="B6" workbookViewId="0">
      <selection activeCell="C24" sqref="C24"/>
    </sheetView>
  </sheetViews>
  <sheetFormatPr baseColWidth="10" defaultRowHeight="15" x14ac:dyDescent="0.25"/>
  <cols>
    <col min="1" max="1" width="4" style="577" customWidth="1"/>
    <col min="2" max="2" width="12.75" style="577" customWidth="1"/>
    <col min="3" max="3" width="9.125" style="577" customWidth="1"/>
    <col min="4" max="4" width="28.5" style="577" customWidth="1"/>
    <col min="5" max="5" width="15.125" style="577" customWidth="1"/>
    <col min="6" max="8" width="10" style="577" hidden="1" customWidth="1"/>
    <col min="9" max="9" width="10" style="577" customWidth="1"/>
    <col min="10" max="10" width="10" style="577" hidden="1" customWidth="1"/>
    <col min="11" max="11" width="2.125" style="577" customWidth="1"/>
    <col min="12" max="12" width="11" style="577"/>
    <col min="13" max="13" width="10.5" style="577" bestFit="1" customWidth="1"/>
    <col min="14" max="14" width="2.25" style="577" customWidth="1"/>
    <col min="15" max="15" width="10" style="577" hidden="1" customWidth="1"/>
    <col min="16" max="16" width="7.875" style="577" customWidth="1"/>
    <col min="17" max="17" width="33.375" style="577" customWidth="1"/>
    <col min="18" max="18" width="9.5" style="577" customWidth="1"/>
    <col min="19" max="16384" width="11" style="577"/>
  </cols>
  <sheetData>
    <row r="1" spans="2:19" ht="15.75" hidden="1" thickBot="1" x14ac:dyDescent="0.3"/>
    <row r="2" spans="2:19" ht="15.75" hidden="1" thickBot="1" x14ac:dyDescent="0.3"/>
    <row r="3" spans="2:19" ht="15.75" hidden="1" thickBot="1" x14ac:dyDescent="0.3"/>
    <row r="4" spans="2:19" ht="15.75" hidden="1" thickBot="1" x14ac:dyDescent="0.3"/>
    <row r="5" spans="2:19" ht="15.75" hidden="1" thickBot="1" x14ac:dyDescent="0.3"/>
    <row r="6" spans="2:19" ht="15.75" thickBot="1" x14ac:dyDescent="0.3">
      <c r="D6" s="578"/>
      <c r="P6" s="646" t="s">
        <v>433</v>
      </c>
      <c r="Q6" s="647"/>
      <c r="R6" s="647"/>
      <c r="S6" s="648"/>
    </row>
    <row r="7" spans="2:19" ht="49.5" customHeight="1" thickBot="1" x14ac:dyDescent="0.3">
      <c r="B7" s="579" t="s">
        <v>434</v>
      </c>
      <c r="C7" s="580" t="s">
        <v>435</v>
      </c>
      <c r="D7" s="580" t="s">
        <v>436</v>
      </c>
      <c r="E7" s="581" t="s">
        <v>437</v>
      </c>
      <c r="F7" s="582"/>
      <c r="G7" s="580" t="s">
        <v>438</v>
      </c>
      <c r="H7" s="580" t="s">
        <v>439</v>
      </c>
      <c r="I7" s="583" t="s">
        <v>440</v>
      </c>
      <c r="O7" s="584" t="s">
        <v>441</v>
      </c>
      <c r="P7" s="585" t="s">
        <v>442</v>
      </c>
      <c r="Q7" s="586" t="s">
        <v>436</v>
      </c>
      <c r="R7" s="586" t="s">
        <v>443</v>
      </c>
      <c r="S7" s="583" t="s">
        <v>440</v>
      </c>
    </row>
    <row r="8" spans="2:19" ht="7.5" customHeight="1" thickBot="1" x14ac:dyDescent="0.3">
      <c r="B8" s="578"/>
      <c r="C8" s="578"/>
      <c r="D8" s="578"/>
      <c r="E8" s="587"/>
      <c r="F8" s="588">
        <v>9.9999999999999998E-17</v>
      </c>
      <c r="G8" s="589"/>
      <c r="H8" s="590"/>
      <c r="I8" s="591"/>
      <c r="O8" s="584"/>
      <c r="P8" s="584"/>
    </row>
    <row r="9" spans="2:19" ht="15.75" thickBot="1" x14ac:dyDescent="0.3">
      <c r="B9" s="592">
        <v>1</v>
      </c>
      <c r="C9" s="593" t="s">
        <v>8</v>
      </c>
      <c r="D9" s="594" t="s">
        <v>259</v>
      </c>
      <c r="E9" s="595">
        <f>13.52+9.86</f>
        <v>23.38</v>
      </c>
      <c r="F9" s="596">
        <f>IF(C9="SI",E9,1)</f>
        <v>23.38</v>
      </c>
      <c r="G9" s="596">
        <f t="shared" ref="G9:G25" si="0">ABS(E9-$M$10)</f>
        <v>3.8666557608462924</v>
      </c>
      <c r="H9" s="597" t="str">
        <f>IF(G9=MIN($G$9:$G$25),"WIN","")</f>
        <v/>
      </c>
      <c r="I9" s="598">
        <f>IF(F9=1,0,IF(OR(E9/$M$10&gt;1.15,E9/$M$10&lt;0.85),0,IF(H9="WIN",700,IF(E9&gt;$M$10,($M$10*$M$11)/E9,IF(E9&lt;$M$10,(E9*$M$11)/$M$10,"")))))-0.0000000000000001*B9</f>
        <v>-9.9999999999999998E-17</v>
      </c>
      <c r="J9" s="578">
        <v>1</v>
      </c>
      <c r="K9" s="578"/>
      <c r="L9" s="599" t="s">
        <v>444</v>
      </c>
      <c r="M9" s="600">
        <f>COUNTIF(C9:C25,"si")</f>
        <v>13</v>
      </c>
      <c r="N9" s="601"/>
      <c r="O9" s="602">
        <f t="shared" ref="O9:O25" si="1">RANK(I9,$I$9:$I$25,0)</f>
        <v>5</v>
      </c>
      <c r="P9" s="629">
        <v>1</v>
      </c>
      <c r="Q9" s="630" t="str">
        <f t="shared" ref="Q9:Q25" ca="1" si="2">IF(P9="","",OFFSET($D$8,MATCH(B9,$O$9:$O$25,0),0))</f>
        <v>MARKETING  DE IDEAS</v>
      </c>
      <c r="R9" s="631">
        <f ca="1">IF(Q9="","",VLOOKUP(Q9,$D$9:$J$25,7,FALSE))</f>
        <v>3</v>
      </c>
      <c r="S9" s="632">
        <f ca="1">IF(Q9="","",VLOOKUP(Q9,$D$9:$I$25,6,FALSE))</f>
        <v>700</v>
      </c>
    </row>
    <row r="10" spans="2:19" ht="15.75" thickBot="1" x14ac:dyDescent="0.3">
      <c r="B10" s="603">
        <v>2</v>
      </c>
      <c r="C10" s="604" t="s">
        <v>8</v>
      </c>
      <c r="D10" s="605" t="s">
        <v>260</v>
      </c>
      <c r="E10" s="606">
        <f>9.48+7.55</f>
        <v>17.03</v>
      </c>
      <c r="F10" s="607">
        <f>IF(C10="SI",E10,1)</f>
        <v>17.03</v>
      </c>
      <c r="G10" s="607">
        <f t="shared" si="0"/>
        <v>2.4833442391537055</v>
      </c>
      <c r="H10" s="608" t="str">
        <f t="shared" ref="H10:H25" si="3">IF(G10=MIN($G$9:$G$25),"WIN","")</f>
        <v/>
      </c>
      <c r="I10" s="609">
        <f>IF(F10=1,0,IF(OR(E10/$M$10&gt;1.15,E10/$M$10&lt;0.85),0,IF(H10="WIN",700,IF(E10&gt;$M$10,($M$10*$M$11)/E10,IF(E10&lt;$M$10,(E10*$M$11)/$M$10,"")))))-0.0000000000000001*B10</f>
        <v>610.91527182103425</v>
      </c>
      <c r="J10" s="578">
        <v>2</v>
      </c>
      <c r="K10" s="578"/>
      <c r="L10" s="599" t="s">
        <v>445</v>
      </c>
      <c r="M10" s="610">
        <f>(PRODUCT(F9:F25))^(1/M9)</f>
        <v>19.513344239153707</v>
      </c>
      <c r="N10" s="601"/>
      <c r="O10" s="602">
        <f t="shared" si="1"/>
        <v>4</v>
      </c>
      <c r="P10" s="611">
        <f>+P9+1</f>
        <v>2</v>
      </c>
      <c r="Q10" s="612" t="str">
        <f t="shared" ca="1" si="2"/>
        <v>BLUE ONE SOLUTIONS SAS</v>
      </c>
      <c r="R10" s="604">
        <f t="shared" ref="R10:R25" ca="1" si="4">IF(Q10="","",VLOOKUP(Q10,$D$9:$J$25,7,FALSE))</f>
        <v>13</v>
      </c>
      <c r="S10" s="613">
        <f t="shared" ref="S10:S25" ca="1" si="5">IF(Q10="","",VLOOKUP(Q10,$D$9:$I$25,6,FALSE))</f>
        <v>682.96704837037964</v>
      </c>
    </row>
    <row r="11" spans="2:19" ht="15.75" thickBot="1" x14ac:dyDescent="0.3">
      <c r="B11" s="603">
        <v>3</v>
      </c>
      <c r="C11" s="614" t="s">
        <v>8</v>
      </c>
      <c r="D11" s="605" t="s">
        <v>261</v>
      </c>
      <c r="E11" s="606">
        <f>10.9+8.9</f>
        <v>19.8</v>
      </c>
      <c r="F11" s="607">
        <f t="shared" ref="F11:F25" si="6">IF(C11="SI",E11,1)</f>
        <v>19.8</v>
      </c>
      <c r="G11" s="607">
        <f t="shared" si="0"/>
        <v>0.28665576084629407</v>
      </c>
      <c r="H11" s="608" t="str">
        <f t="shared" si="3"/>
        <v>WIN</v>
      </c>
      <c r="I11" s="609">
        <f t="shared" ref="I11:I25" si="7">IF(F11=1,0,IF(OR(E11/$M$10&gt;1.15,E11/$M$10&lt;0.85),0,IF(H11="WIN",700,IF(E11&gt;$M$10,($M$10*$M$11)/E11,IF(E11&lt;$M$10,(E11*$M$11)/$M$10,"")))))-0.0000000000000001*B11</f>
        <v>700</v>
      </c>
      <c r="J11" s="578">
        <v>3</v>
      </c>
      <c r="K11" s="578"/>
      <c r="L11" s="599" t="s">
        <v>446</v>
      </c>
      <c r="M11" s="600">
        <v>700</v>
      </c>
      <c r="N11" s="601"/>
      <c r="O11" s="602">
        <f t="shared" si="1"/>
        <v>1</v>
      </c>
      <c r="P11" s="611">
        <f t="shared" ref="P11:P25" si="8">+P10+1</f>
        <v>3</v>
      </c>
      <c r="Q11" s="612" t="str">
        <f t="shared" ca="1" si="2"/>
        <v>UNION TEMPORAL LOGISTICA 2016</v>
      </c>
      <c r="R11" s="604">
        <f t="shared" ca="1" si="4"/>
        <v>7</v>
      </c>
      <c r="S11" s="613">
        <f t="shared" ca="1" si="5"/>
        <v>635.31818453058577</v>
      </c>
    </row>
    <row r="12" spans="2:19" ht="22.5" x14ac:dyDescent="0.25">
      <c r="B12" s="603">
        <v>4</v>
      </c>
      <c r="C12" s="614" t="s">
        <v>8</v>
      </c>
      <c r="D12" s="605" t="s">
        <v>262</v>
      </c>
      <c r="E12" s="606">
        <f>13.71+10.03</f>
        <v>23.740000000000002</v>
      </c>
      <c r="F12" s="607">
        <f t="shared" si="6"/>
        <v>23.740000000000002</v>
      </c>
      <c r="G12" s="607">
        <f t="shared" si="0"/>
        <v>4.2266557608462954</v>
      </c>
      <c r="H12" s="608" t="str">
        <f t="shared" si="3"/>
        <v/>
      </c>
      <c r="I12" s="609">
        <f t="shared" si="7"/>
        <v>-3.9999999999999999E-16</v>
      </c>
      <c r="J12" s="578">
        <v>4</v>
      </c>
      <c r="K12" s="578"/>
      <c r="N12" s="601"/>
      <c r="O12" s="602">
        <f t="shared" si="1"/>
        <v>6</v>
      </c>
      <c r="P12" s="611">
        <f t="shared" si="8"/>
        <v>4</v>
      </c>
      <c r="Q12" s="612" t="str">
        <f ca="1">IF(P12="","",OFFSET($D$8,MATCH(B12,$O$9:$O$25,0),0))</f>
        <v>QUINTA GENERACION SAS</v>
      </c>
      <c r="R12" s="615">
        <f t="shared" ca="1" si="4"/>
        <v>2</v>
      </c>
      <c r="S12" s="613">
        <f t="shared" ca="1" si="5"/>
        <v>610.91527182103425</v>
      </c>
    </row>
    <row r="13" spans="2:19" x14ac:dyDescent="0.25">
      <c r="B13" s="603">
        <v>5</v>
      </c>
      <c r="C13" s="614" t="s">
        <v>8</v>
      </c>
      <c r="D13" s="605" t="s">
        <v>265</v>
      </c>
      <c r="E13" s="606">
        <f>14.09+10.33</f>
        <v>24.42</v>
      </c>
      <c r="F13" s="607">
        <f t="shared" si="6"/>
        <v>24.42</v>
      </c>
      <c r="G13" s="607">
        <f t="shared" si="0"/>
        <v>4.9066557608462951</v>
      </c>
      <c r="H13" s="608" t="str">
        <f t="shared" si="3"/>
        <v/>
      </c>
      <c r="I13" s="609">
        <f t="shared" si="7"/>
        <v>-5.0000000000000004E-16</v>
      </c>
      <c r="J13" s="578">
        <v>5</v>
      </c>
      <c r="K13" s="578"/>
      <c r="L13" s="578"/>
      <c r="N13" s="601"/>
      <c r="O13" s="602">
        <f t="shared" si="1"/>
        <v>7</v>
      </c>
      <c r="P13" s="611">
        <f t="shared" si="8"/>
        <v>5</v>
      </c>
      <c r="Q13" s="612" t="str">
        <f t="shared" ca="1" si="2"/>
        <v>FRESA PRODUCCIONES Y COMUNICACIONES SAS</v>
      </c>
      <c r="R13" s="615">
        <f t="shared" ca="1" si="4"/>
        <v>1</v>
      </c>
      <c r="S13" s="613">
        <f t="shared" ca="1" si="5"/>
        <v>-9.9999999999999998E-17</v>
      </c>
    </row>
    <row r="14" spans="2:19" x14ac:dyDescent="0.25">
      <c r="B14" s="603">
        <v>6</v>
      </c>
      <c r="C14" s="614" t="s">
        <v>8</v>
      </c>
      <c r="D14" s="605" t="s">
        <v>266</v>
      </c>
      <c r="E14" s="606">
        <f>7.96+5.98</f>
        <v>13.940000000000001</v>
      </c>
      <c r="F14" s="607">
        <f t="shared" si="6"/>
        <v>13.940000000000001</v>
      </c>
      <c r="G14" s="607">
        <f t="shared" si="0"/>
        <v>5.5733442391537054</v>
      </c>
      <c r="H14" s="608" t="str">
        <f t="shared" si="3"/>
        <v/>
      </c>
      <c r="I14" s="609">
        <f t="shared" si="7"/>
        <v>-5.9999999999999999E-16</v>
      </c>
      <c r="J14" s="578">
        <v>6</v>
      </c>
      <c r="K14" s="578"/>
      <c r="L14" s="578"/>
      <c r="N14" s="601"/>
      <c r="O14" s="602">
        <f t="shared" si="1"/>
        <v>8</v>
      </c>
      <c r="P14" s="611">
        <f t="shared" si="8"/>
        <v>6</v>
      </c>
      <c r="Q14" s="612" t="str">
        <f t="shared" ca="1" si="2"/>
        <v>UNION TEMPORAL ANI-16-LOGISTICA-CENTURY-UGC</v>
      </c>
      <c r="R14" s="615">
        <f t="shared" ca="1" si="4"/>
        <v>4</v>
      </c>
      <c r="S14" s="613">
        <f t="shared" ca="1" si="5"/>
        <v>-3.9999999999999999E-16</v>
      </c>
    </row>
    <row r="15" spans="2:19" ht="15.75" x14ac:dyDescent="0.25">
      <c r="B15" s="603">
        <v>7</v>
      </c>
      <c r="C15" s="616" t="s">
        <v>8</v>
      </c>
      <c r="D15" s="605" t="s">
        <v>267</v>
      </c>
      <c r="E15" s="606">
        <f>12+9.5</f>
        <v>21.5</v>
      </c>
      <c r="F15" s="607">
        <f t="shared" si="6"/>
        <v>21.5</v>
      </c>
      <c r="G15" s="607">
        <f t="shared" si="0"/>
        <v>1.9866557608462934</v>
      </c>
      <c r="H15" s="608" t="str">
        <f t="shared" si="3"/>
        <v/>
      </c>
      <c r="I15" s="609">
        <f t="shared" si="7"/>
        <v>635.31818453058577</v>
      </c>
      <c r="J15" s="578">
        <v>7</v>
      </c>
      <c r="K15" s="578"/>
      <c r="L15" s="578"/>
      <c r="N15" s="601"/>
      <c r="O15" s="602">
        <f t="shared" si="1"/>
        <v>3</v>
      </c>
      <c r="P15" s="611">
        <f t="shared" si="8"/>
        <v>7</v>
      </c>
      <c r="Q15" s="612" t="str">
        <f t="shared" ca="1" si="2"/>
        <v>ORGANIZACIÓN SIMPLEX SAS</v>
      </c>
      <c r="R15" s="615">
        <f t="shared" ca="1" si="4"/>
        <v>5</v>
      </c>
      <c r="S15" s="613">
        <f t="shared" ca="1" si="5"/>
        <v>-5.0000000000000004E-16</v>
      </c>
    </row>
    <row r="16" spans="2:19" x14ac:dyDescent="0.25">
      <c r="B16" s="603">
        <v>8</v>
      </c>
      <c r="C16" s="604" t="s">
        <v>8</v>
      </c>
      <c r="D16" s="605" t="s">
        <v>271</v>
      </c>
      <c r="E16" s="606">
        <f>13.56+9.86</f>
        <v>23.42</v>
      </c>
      <c r="F16" s="607">
        <f t="shared" si="6"/>
        <v>23.42</v>
      </c>
      <c r="G16" s="607">
        <f t="shared" si="0"/>
        <v>3.9066557608462951</v>
      </c>
      <c r="H16" s="608" t="str">
        <f t="shared" si="3"/>
        <v/>
      </c>
      <c r="I16" s="609">
        <f t="shared" si="7"/>
        <v>-7.9999999999999998E-16</v>
      </c>
      <c r="J16" s="578">
        <v>8</v>
      </c>
      <c r="K16" s="578"/>
      <c r="L16" s="578"/>
      <c r="N16" s="601"/>
      <c r="O16" s="602">
        <f t="shared" si="1"/>
        <v>9</v>
      </c>
      <c r="P16" s="611">
        <f t="shared" si="8"/>
        <v>8</v>
      </c>
      <c r="Q16" s="612" t="str">
        <f t="shared" ca="1" si="2"/>
        <v>ROYAL PARK LTDA</v>
      </c>
      <c r="R16" s="615">
        <f t="shared" ca="1" si="4"/>
        <v>6</v>
      </c>
      <c r="S16" s="613">
        <f t="shared" ca="1" si="5"/>
        <v>-5.9999999999999999E-16</v>
      </c>
    </row>
    <row r="17" spans="2:19" x14ac:dyDescent="0.25">
      <c r="B17" s="603">
        <v>9</v>
      </c>
      <c r="C17" s="617" t="s">
        <v>9</v>
      </c>
      <c r="D17" s="605" t="s">
        <v>272</v>
      </c>
      <c r="E17" s="606">
        <f>10+8</f>
        <v>18</v>
      </c>
      <c r="F17" s="607">
        <f t="shared" si="6"/>
        <v>1</v>
      </c>
      <c r="G17" s="607">
        <f t="shared" si="0"/>
        <v>1.5133442391537066</v>
      </c>
      <c r="H17" s="608" t="str">
        <f t="shared" si="3"/>
        <v/>
      </c>
      <c r="I17" s="609">
        <f t="shared" si="7"/>
        <v>-9.0000000000000003E-16</v>
      </c>
      <c r="J17" s="578">
        <v>9</v>
      </c>
      <c r="K17" s="578"/>
      <c r="L17" s="578"/>
      <c r="N17" s="601"/>
      <c r="O17" s="602">
        <f t="shared" si="1"/>
        <v>10</v>
      </c>
      <c r="P17" s="611">
        <f t="shared" si="8"/>
        <v>9</v>
      </c>
      <c r="Q17" s="612" t="str">
        <f t="shared" ca="1" si="2"/>
        <v>PIDAMOS MARKETING TOTAL SAS</v>
      </c>
      <c r="R17" s="615">
        <f t="shared" ca="1" si="4"/>
        <v>8</v>
      </c>
      <c r="S17" s="613">
        <f t="shared" ca="1" si="5"/>
        <v>-7.9999999999999998E-16</v>
      </c>
    </row>
    <row r="18" spans="2:19" x14ac:dyDescent="0.25">
      <c r="B18" s="603">
        <v>10</v>
      </c>
      <c r="C18" s="617" t="s">
        <v>9</v>
      </c>
      <c r="D18" s="605" t="s">
        <v>275</v>
      </c>
      <c r="E18" s="606">
        <f>13.35+9.79</f>
        <v>23.14</v>
      </c>
      <c r="F18" s="607">
        <f t="shared" si="6"/>
        <v>1</v>
      </c>
      <c r="G18" s="607">
        <f t="shared" si="0"/>
        <v>3.6266557608462939</v>
      </c>
      <c r="H18" s="608" t="str">
        <f t="shared" si="3"/>
        <v/>
      </c>
      <c r="I18" s="609">
        <f t="shared" si="7"/>
        <v>-1.0000000000000001E-15</v>
      </c>
      <c r="J18" s="578">
        <v>10</v>
      </c>
      <c r="K18" s="578"/>
      <c r="L18" s="578"/>
      <c r="N18" s="601"/>
      <c r="O18" s="602">
        <f t="shared" si="1"/>
        <v>11</v>
      </c>
      <c r="P18" s="611">
        <f t="shared" si="8"/>
        <v>10</v>
      </c>
      <c r="Q18" s="612" t="str">
        <f t="shared" ca="1" si="2"/>
        <v>UNION TEMPORAL PTL-GH1 2016</v>
      </c>
      <c r="R18" s="615">
        <f t="shared" ca="1" si="4"/>
        <v>9</v>
      </c>
      <c r="S18" s="613">
        <f t="shared" ca="1" si="5"/>
        <v>-9.0000000000000003E-16</v>
      </c>
    </row>
    <row r="19" spans="2:19" ht="15.75" x14ac:dyDescent="0.25">
      <c r="B19" s="603">
        <v>11</v>
      </c>
      <c r="C19" s="616" t="s">
        <v>8</v>
      </c>
      <c r="D19" s="605" t="s">
        <v>276</v>
      </c>
      <c r="E19" s="606">
        <f>8.8+6.7</f>
        <v>15.5</v>
      </c>
      <c r="F19" s="607">
        <f t="shared" si="6"/>
        <v>15.5</v>
      </c>
      <c r="G19" s="607">
        <f t="shared" si="0"/>
        <v>4.0133442391537066</v>
      </c>
      <c r="H19" s="608" t="str">
        <f t="shared" si="3"/>
        <v/>
      </c>
      <c r="I19" s="609">
        <f t="shared" si="7"/>
        <v>-1.0999999999999999E-15</v>
      </c>
      <c r="J19" s="578">
        <v>11</v>
      </c>
      <c r="K19" s="578"/>
      <c r="L19" s="578"/>
      <c r="N19" s="601"/>
      <c r="O19" s="602">
        <f t="shared" si="1"/>
        <v>12</v>
      </c>
      <c r="P19" s="611">
        <f t="shared" si="8"/>
        <v>11</v>
      </c>
      <c r="Q19" s="612" t="str">
        <f t="shared" ca="1" si="2"/>
        <v>CESAR AUGUSTO CALDERON RODRIGUEZ</v>
      </c>
      <c r="R19" s="615">
        <f t="shared" ca="1" si="4"/>
        <v>10</v>
      </c>
      <c r="S19" s="613">
        <f t="shared" ca="1" si="5"/>
        <v>-1.0000000000000001E-15</v>
      </c>
    </row>
    <row r="20" spans="2:19" x14ac:dyDescent="0.25">
      <c r="B20" s="603">
        <v>12</v>
      </c>
      <c r="C20" s="614" t="s">
        <v>8</v>
      </c>
      <c r="D20" s="605" t="s">
        <v>277</v>
      </c>
      <c r="E20" s="606">
        <f>8.8+7.5</f>
        <v>16.3</v>
      </c>
      <c r="F20" s="607">
        <f t="shared" si="6"/>
        <v>16.3</v>
      </c>
      <c r="G20" s="607">
        <f t="shared" si="0"/>
        <v>3.2133442391537059</v>
      </c>
      <c r="H20" s="608" t="str">
        <f t="shared" si="3"/>
        <v/>
      </c>
      <c r="I20" s="609">
        <f t="shared" si="7"/>
        <v>-1.2E-15</v>
      </c>
      <c r="J20" s="578">
        <v>12</v>
      </c>
      <c r="K20" s="578"/>
      <c r="L20" s="578"/>
      <c r="N20" s="601"/>
      <c r="O20" s="602">
        <f t="shared" si="1"/>
        <v>13</v>
      </c>
      <c r="P20" s="611">
        <f t="shared" si="8"/>
        <v>12</v>
      </c>
      <c r="Q20" s="612" t="str">
        <f t="shared" ca="1" si="2"/>
        <v>CUARTO PODER OR SAS</v>
      </c>
      <c r="R20" s="615">
        <f t="shared" ca="1" si="4"/>
        <v>11</v>
      </c>
      <c r="S20" s="613">
        <f t="shared" ca="1" si="5"/>
        <v>-1.0999999999999999E-15</v>
      </c>
    </row>
    <row r="21" spans="2:19" ht="15.75" x14ac:dyDescent="0.25">
      <c r="B21" s="603">
        <v>13</v>
      </c>
      <c r="C21" s="616" t="s">
        <v>8</v>
      </c>
      <c r="D21" s="605" t="s">
        <v>281</v>
      </c>
      <c r="E21" s="606">
        <f>12+8</f>
        <v>20</v>
      </c>
      <c r="F21" s="607">
        <f t="shared" si="6"/>
        <v>20</v>
      </c>
      <c r="G21" s="607">
        <f t="shared" si="0"/>
        <v>0.48665576084629336</v>
      </c>
      <c r="H21" s="608" t="str">
        <f t="shared" si="3"/>
        <v/>
      </c>
      <c r="I21" s="609">
        <f t="shared" si="7"/>
        <v>682.96704837037964</v>
      </c>
      <c r="J21" s="578">
        <v>13</v>
      </c>
      <c r="K21" s="578"/>
      <c r="L21" s="578"/>
      <c r="N21" s="601"/>
      <c r="O21" s="602">
        <f t="shared" si="1"/>
        <v>2</v>
      </c>
      <c r="P21" s="611">
        <f t="shared" si="8"/>
        <v>13</v>
      </c>
      <c r="Q21" s="612" t="str">
        <f t="shared" ca="1" si="2"/>
        <v>UT-DUCPM/2016</v>
      </c>
      <c r="R21" s="615">
        <f t="shared" ca="1" si="4"/>
        <v>12</v>
      </c>
      <c r="S21" s="613">
        <f t="shared" ca="1" si="5"/>
        <v>-1.2E-15</v>
      </c>
    </row>
    <row r="22" spans="2:19" x14ac:dyDescent="0.25">
      <c r="B22" s="603">
        <v>14</v>
      </c>
      <c r="C22" s="617" t="s">
        <v>9</v>
      </c>
      <c r="D22" s="605" t="s">
        <v>282</v>
      </c>
      <c r="E22" s="606">
        <f>3+2</f>
        <v>5</v>
      </c>
      <c r="F22" s="607">
        <f t="shared" si="6"/>
        <v>1</v>
      </c>
      <c r="G22" s="607">
        <f t="shared" si="0"/>
        <v>14.513344239153707</v>
      </c>
      <c r="H22" s="608" t="str">
        <f t="shared" si="3"/>
        <v/>
      </c>
      <c r="I22" s="609">
        <f t="shared" si="7"/>
        <v>-1.3999999999999999E-15</v>
      </c>
      <c r="J22" s="578">
        <v>14</v>
      </c>
      <c r="K22" s="578"/>
      <c r="L22" s="578"/>
      <c r="N22" s="601"/>
      <c r="O22" s="602">
        <f t="shared" si="1"/>
        <v>14</v>
      </c>
      <c r="P22" s="611">
        <f t="shared" si="8"/>
        <v>14</v>
      </c>
      <c r="Q22" s="612" t="str">
        <f t="shared" ca="1" si="2"/>
        <v>YUJU PUBLICIDAD Y ENTRETENIMIENTO SAS</v>
      </c>
      <c r="R22" s="615">
        <f t="shared" ca="1" si="4"/>
        <v>14</v>
      </c>
      <c r="S22" s="613">
        <f t="shared" ca="1" si="5"/>
        <v>-1.3999999999999999E-15</v>
      </c>
    </row>
    <row r="23" spans="2:19" ht="15.75" x14ac:dyDescent="0.25">
      <c r="B23" s="603">
        <v>15</v>
      </c>
      <c r="C23" s="616" t="s">
        <v>8</v>
      </c>
      <c r="D23" s="605" t="s">
        <v>283</v>
      </c>
      <c r="E23" s="606">
        <f>9+7</f>
        <v>16</v>
      </c>
      <c r="F23" s="607">
        <f t="shared" si="6"/>
        <v>16</v>
      </c>
      <c r="G23" s="607">
        <f t="shared" si="0"/>
        <v>3.5133442391537066</v>
      </c>
      <c r="H23" s="608" t="str">
        <f t="shared" si="3"/>
        <v/>
      </c>
      <c r="I23" s="609">
        <f t="shared" si="7"/>
        <v>-1.4999999999999999E-15</v>
      </c>
      <c r="J23" s="578">
        <v>15</v>
      </c>
      <c r="K23" s="578"/>
      <c r="L23" s="578"/>
      <c r="N23" s="601"/>
      <c r="O23" s="602">
        <f t="shared" si="1"/>
        <v>15</v>
      </c>
      <c r="P23" s="611">
        <f t="shared" si="8"/>
        <v>15</v>
      </c>
      <c r="Q23" s="612" t="str">
        <f t="shared" ca="1" si="2"/>
        <v>EVENTOS Y PROTOCOLO EMPRESARIAL SAS</v>
      </c>
      <c r="R23" s="615">
        <f t="shared" ca="1" si="4"/>
        <v>15</v>
      </c>
      <c r="S23" s="613">
        <f t="shared" ca="1" si="5"/>
        <v>-1.4999999999999999E-15</v>
      </c>
    </row>
    <row r="24" spans="2:19" x14ac:dyDescent="0.25">
      <c r="B24" s="603">
        <v>16</v>
      </c>
      <c r="C24" s="617" t="s">
        <v>9</v>
      </c>
      <c r="D24" s="605" t="s">
        <v>284</v>
      </c>
      <c r="E24" s="606">
        <f>11.3+9.1</f>
        <v>20.399999999999999</v>
      </c>
      <c r="F24" s="607">
        <f t="shared" si="6"/>
        <v>1</v>
      </c>
      <c r="G24" s="607">
        <f t="shared" si="0"/>
        <v>0.88665576084629194</v>
      </c>
      <c r="H24" s="608" t="str">
        <f t="shared" si="3"/>
        <v/>
      </c>
      <c r="I24" s="609">
        <f t="shared" si="7"/>
        <v>-1.6E-15</v>
      </c>
      <c r="J24" s="578">
        <v>16</v>
      </c>
      <c r="K24" s="578"/>
      <c r="L24" s="578"/>
      <c r="N24" s="601"/>
      <c r="O24" s="602">
        <f t="shared" si="1"/>
        <v>16</v>
      </c>
      <c r="P24" s="611">
        <f t="shared" si="8"/>
        <v>16</v>
      </c>
      <c r="Q24" s="612" t="str">
        <f t="shared" ca="1" si="2"/>
        <v>BLANCO Y NEGRO PUBLICIDAD Y ESTRATEGIA SAS</v>
      </c>
      <c r="R24" s="615">
        <f t="shared" ca="1" si="4"/>
        <v>16</v>
      </c>
      <c r="S24" s="613">
        <f t="shared" ca="1" si="5"/>
        <v>-1.6E-15</v>
      </c>
    </row>
    <row r="25" spans="2:19" ht="15.75" thickBot="1" x14ac:dyDescent="0.3">
      <c r="B25" s="618">
        <v>17</v>
      </c>
      <c r="C25" s="628" t="s">
        <v>8</v>
      </c>
      <c r="D25" s="619" t="s">
        <v>285</v>
      </c>
      <c r="E25" s="620">
        <f>12.96+9.97</f>
        <v>22.93</v>
      </c>
      <c r="F25" s="621">
        <f t="shared" si="6"/>
        <v>22.93</v>
      </c>
      <c r="G25" s="621">
        <f t="shared" si="0"/>
        <v>3.4166557608462931</v>
      </c>
      <c r="H25" s="622" t="str">
        <f t="shared" si="3"/>
        <v/>
      </c>
      <c r="I25" s="623">
        <f t="shared" si="7"/>
        <v>-1.7E-15</v>
      </c>
      <c r="J25" s="578">
        <v>17</v>
      </c>
      <c r="K25" s="578"/>
      <c r="L25" s="578"/>
      <c r="N25" s="601"/>
      <c r="O25" s="602">
        <f t="shared" si="1"/>
        <v>17</v>
      </c>
      <c r="P25" s="624">
        <f t="shared" si="8"/>
        <v>17</v>
      </c>
      <c r="Q25" s="625" t="str">
        <f t="shared" ca="1" si="2"/>
        <v>UNION TEMPORAL MKE-WHOW</v>
      </c>
      <c r="R25" s="626">
        <f t="shared" ca="1" si="4"/>
        <v>17</v>
      </c>
      <c r="S25" s="627">
        <f t="shared" ca="1" si="5"/>
        <v>-1.7E-15</v>
      </c>
    </row>
  </sheetData>
  <mergeCells count="1">
    <mergeCell ref="P6:S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W79"/>
  <sheetViews>
    <sheetView workbookViewId="0">
      <pane xSplit="1" ySplit="8" topLeftCell="B9" activePane="bottomRight" state="frozen"/>
      <selection pane="topRight" activeCell="B1" sqref="B1"/>
      <selection pane="bottomLeft" activeCell="A9" sqref="A9"/>
      <selection pane="bottomRight" activeCell="G9" sqref="G9"/>
    </sheetView>
  </sheetViews>
  <sheetFormatPr baseColWidth="10" defaultRowHeight="15" x14ac:dyDescent="0.25"/>
  <cols>
    <col min="1" max="1" width="29.25" style="158" customWidth="1"/>
    <col min="2" max="2" width="17.125" style="159" bestFit="1" customWidth="1"/>
    <col min="3" max="3" width="16.875" style="184" bestFit="1" customWidth="1"/>
    <col min="4" max="4" width="6.25" style="157" customWidth="1"/>
    <col min="5" max="5" width="11" style="185" customWidth="1"/>
    <col min="6" max="6" width="10.75" style="157" customWidth="1"/>
    <col min="7" max="7" width="10.125" style="185" bestFit="1" customWidth="1"/>
    <col min="8" max="8" width="9.375" style="157" customWidth="1"/>
    <col min="9" max="9" width="8.5" style="186" customWidth="1"/>
    <col min="10" max="11" width="10.25" style="187" customWidth="1"/>
    <col min="12" max="12" width="11.625" style="187" customWidth="1"/>
    <col min="13" max="13" width="10.375" style="157" customWidth="1"/>
    <col min="14" max="14" width="8.125" style="157" customWidth="1"/>
    <col min="15" max="15" width="8.875" style="157" customWidth="1"/>
    <col min="16" max="16" width="9.375" style="157" customWidth="1"/>
    <col min="17" max="19" width="5.875" style="157" customWidth="1"/>
    <col min="20" max="20" width="11.5" style="157" customWidth="1"/>
    <col min="21" max="21" width="9.5" style="157" customWidth="1"/>
    <col min="22" max="22" width="29.875" style="188" customWidth="1"/>
    <col min="23" max="16384" width="11" style="159"/>
  </cols>
  <sheetData>
    <row r="1" spans="1:23" s="156" customFormat="1" ht="29.25" customHeight="1" thickBot="1" x14ac:dyDescent="0.3">
      <c r="A1" s="687" t="s">
        <v>68</v>
      </c>
      <c r="B1" s="690" t="s">
        <v>69</v>
      </c>
      <c r="C1" s="693" t="s">
        <v>70</v>
      </c>
      <c r="D1" s="690" t="s">
        <v>71</v>
      </c>
      <c r="E1" s="696" t="s">
        <v>72</v>
      </c>
      <c r="F1" s="670" t="s">
        <v>73</v>
      </c>
      <c r="G1" s="671"/>
      <c r="H1" s="671"/>
      <c r="I1" s="672"/>
      <c r="J1" s="678" t="s">
        <v>74</v>
      </c>
      <c r="K1" s="681" t="s">
        <v>75</v>
      </c>
      <c r="L1" s="681" t="s">
        <v>198</v>
      </c>
      <c r="M1" s="684" t="s">
        <v>76</v>
      </c>
      <c r="N1" s="685"/>
      <c r="O1" s="685"/>
      <c r="P1" s="685"/>
      <c r="Q1" s="685"/>
      <c r="R1" s="685"/>
      <c r="S1" s="685"/>
      <c r="T1" s="686"/>
      <c r="U1" s="650" t="s">
        <v>77</v>
      </c>
      <c r="V1" s="651"/>
    </row>
    <row r="2" spans="1:23" s="157" customFormat="1" ht="15" customHeight="1" x14ac:dyDescent="0.25">
      <c r="A2" s="688"/>
      <c r="B2" s="691"/>
      <c r="C2" s="694"/>
      <c r="D2" s="691"/>
      <c r="E2" s="697"/>
      <c r="F2" s="656" t="s">
        <v>78</v>
      </c>
      <c r="G2" s="657"/>
      <c r="H2" s="656" t="s">
        <v>79</v>
      </c>
      <c r="I2" s="658"/>
      <c r="J2" s="679"/>
      <c r="K2" s="682"/>
      <c r="L2" s="682"/>
      <c r="M2" s="661" t="s">
        <v>80</v>
      </c>
      <c r="N2" s="664" t="s">
        <v>81</v>
      </c>
      <c r="O2" s="665"/>
      <c r="P2" s="666"/>
      <c r="Q2" s="664" t="s">
        <v>82</v>
      </c>
      <c r="R2" s="665"/>
      <c r="S2" s="666"/>
      <c r="T2" s="673" t="s">
        <v>83</v>
      </c>
      <c r="U2" s="652"/>
      <c r="V2" s="653"/>
      <c r="W2" s="156"/>
    </row>
    <row r="3" spans="1:23" s="157" customFormat="1" x14ac:dyDescent="0.25">
      <c r="A3" s="688"/>
      <c r="B3" s="691"/>
      <c r="C3" s="694"/>
      <c r="D3" s="691"/>
      <c r="E3" s="697"/>
      <c r="F3" s="676" t="s">
        <v>84</v>
      </c>
      <c r="G3" s="677"/>
      <c r="H3" s="659"/>
      <c r="I3" s="660"/>
      <c r="J3" s="679"/>
      <c r="K3" s="682"/>
      <c r="L3" s="682"/>
      <c r="M3" s="662"/>
      <c r="N3" s="667"/>
      <c r="O3" s="668"/>
      <c r="P3" s="669"/>
      <c r="Q3" s="667"/>
      <c r="R3" s="668"/>
      <c r="S3" s="669"/>
      <c r="T3" s="674"/>
      <c r="U3" s="654"/>
      <c r="V3" s="655"/>
      <c r="W3" s="156"/>
    </row>
    <row r="4" spans="1:23" s="157" customFormat="1" ht="52.5" customHeight="1" x14ac:dyDescent="0.25">
      <c r="A4" s="689"/>
      <c r="B4" s="692"/>
      <c r="C4" s="695"/>
      <c r="D4" s="692"/>
      <c r="E4" s="698"/>
      <c r="F4" s="203" t="s">
        <v>104</v>
      </c>
      <c r="G4" s="139" t="s">
        <v>86</v>
      </c>
      <c r="H4" s="138" t="s">
        <v>85</v>
      </c>
      <c r="I4" s="140" t="s">
        <v>86</v>
      </c>
      <c r="J4" s="680"/>
      <c r="K4" s="683"/>
      <c r="L4" s="683"/>
      <c r="M4" s="663"/>
      <c r="N4" s="321" t="s">
        <v>87</v>
      </c>
      <c r="O4" s="322" t="s">
        <v>88</v>
      </c>
      <c r="P4" s="323" t="s">
        <v>89</v>
      </c>
      <c r="Q4" s="324">
        <v>900</v>
      </c>
      <c r="R4" s="325">
        <v>700</v>
      </c>
      <c r="S4" s="326">
        <v>600</v>
      </c>
      <c r="T4" s="675"/>
      <c r="U4" s="212" t="s">
        <v>90</v>
      </c>
      <c r="V4" s="213" t="s">
        <v>91</v>
      </c>
      <c r="W4" s="156"/>
    </row>
    <row r="5" spans="1:23" s="158" customFormat="1" ht="55.5" hidden="1" customHeight="1" x14ac:dyDescent="0.25">
      <c r="A5" s="190" t="s">
        <v>92</v>
      </c>
      <c r="B5" s="141" t="s">
        <v>93</v>
      </c>
      <c r="C5" s="142">
        <v>32213938131</v>
      </c>
      <c r="D5" s="144">
        <v>2013</v>
      </c>
      <c r="E5" s="149">
        <f>+C5/VLOOKUP(D5,$A$53:$B$79,2,FALSE)</f>
        <v>54646.205480916033</v>
      </c>
      <c r="F5" s="202">
        <v>0.4</v>
      </c>
      <c r="G5" s="143">
        <f>E5*F5</f>
        <v>21858.482192366413</v>
      </c>
      <c r="H5" s="205">
        <v>0.15</v>
      </c>
      <c r="I5" s="204">
        <f>E5*H5</f>
        <v>8196.9308221374049</v>
      </c>
      <c r="J5" s="206">
        <v>42023</v>
      </c>
      <c r="K5" s="207">
        <v>42023</v>
      </c>
      <c r="L5" s="327"/>
      <c r="M5" s="152">
        <v>52</v>
      </c>
      <c r="N5" s="150"/>
      <c r="O5" s="144"/>
      <c r="P5" s="154"/>
      <c r="Q5" s="150"/>
      <c r="R5" s="144"/>
      <c r="S5" s="154"/>
      <c r="T5" s="152"/>
      <c r="U5" s="150">
        <v>20</v>
      </c>
      <c r="V5" s="211" t="s">
        <v>94</v>
      </c>
    </row>
    <row r="6" spans="1:23" ht="55.5" hidden="1" customHeight="1" x14ac:dyDescent="0.25">
      <c r="A6" s="190" t="s">
        <v>95</v>
      </c>
      <c r="B6" s="145" t="s">
        <v>96</v>
      </c>
      <c r="C6" s="146">
        <v>28458744093</v>
      </c>
      <c r="D6" s="147">
        <v>2013</v>
      </c>
      <c r="E6" s="149">
        <f>+C6/VLOOKUP(D6,$A$53:$B$79,2,FALSE)</f>
        <v>48276.071404580151</v>
      </c>
      <c r="F6" s="201">
        <v>0.4</v>
      </c>
      <c r="G6" s="143">
        <f>E6*F6</f>
        <v>19310.428561832061</v>
      </c>
      <c r="H6" s="205">
        <v>0.15</v>
      </c>
      <c r="I6" s="204">
        <f>E6*H6</f>
        <v>7241.4107106870224</v>
      </c>
      <c r="J6" s="208">
        <v>42401</v>
      </c>
      <c r="K6" s="209">
        <v>42401</v>
      </c>
      <c r="L6" s="328"/>
      <c r="M6" s="153">
        <v>50</v>
      </c>
      <c r="N6" s="151">
        <v>1</v>
      </c>
      <c r="O6" s="147">
        <v>0</v>
      </c>
      <c r="P6" s="155">
        <v>0</v>
      </c>
      <c r="Q6" s="151">
        <v>49</v>
      </c>
      <c r="R6" s="147">
        <v>0</v>
      </c>
      <c r="S6" s="155">
        <v>0</v>
      </c>
      <c r="T6" s="153">
        <v>49</v>
      </c>
      <c r="U6" s="151">
        <v>32</v>
      </c>
      <c r="V6" s="211" t="s">
        <v>97</v>
      </c>
    </row>
    <row r="7" spans="1:23" s="158" customFormat="1" ht="55.5" hidden="1" customHeight="1" x14ac:dyDescent="0.25">
      <c r="A7" s="190" t="s">
        <v>98</v>
      </c>
      <c r="B7" s="141" t="s">
        <v>99</v>
      </c>
      <c r="C7" s="142">
        <v>7241052994</v>
      </c>
      <c r="D7" s="144">
        <v>2015</v>
      </c>
      <c r="E7" s="149">
        <f>+C7/VLOOKUP(D7,$A$53:$B$79,2,FALSE)</f>
        <v>11237.763628462792</v>
      </c>
      <c r="F7" s="202">
        <v>0.5</v>
      </c>
      <c r="G7" s="143">
        <f>E7*F7</f>
        <v>5618.8818142313958</v>
      </c>
      <c r="H7" s="205">
        <v>0.42499999999999999</v>
      </c>
      <c r="I7" s="204">
        <f>E7*H7</f>
        <v>4776.0495420966863</v>
      </c>
      <c r="J7" s="206">
        <v>42417</v>
      </c>
      <c r="K7" s="207">
        <v>42417</v>
      </c>
      <c r="L7" s="327"/>
      <c r="M7" s="152">
        <v>41</v>
      </c>
      <c r="N7" s="150">
        <v>1</v>
      </c>
      <c r="O7" s="144">
        <v>0</v>
      </c>
      <c r="P7" s="154">
        <v>0</v>
      </c>
      <c r="Q7" s="150">
        <v>39</v>
      </c>
      <c r="R7" s="144">
        <v>1</v>
      </c>
      <c r="S7" s="154">
        <v>0</v>
      </c>
      <c r="T7" s="152">
        <v>39</v>
      </c>
      <c r="U7" s="150">
        <v>13</v>
      </c>
      <c r="V7" s="211" t="s">
        <v>100</v>
      </c>
    </row>
    <row r="8" spans="1:23" ht="54" hidden="1" customHeight="1" x14ac:dyDescent="0.25">
      <c r="A8" s="190" t="s">
        <v>101</v>
      </c>
      <c r="B8" s="243" t="s">
        <v>102</v>
      </c>
      <c r="C8" s="148">
        <v>5593590000</v>
      </c>
      <c r="D8" s="147">
        <v>2015</v>
      </c>
      <c r="E8" s="149">
        <f>+C8/VLOOKUP(D8,$A$53:$B$79,2,FALSE)</f>
        <v>8680.9808333979981</v>
      </c>
      <c r="F8" s="201">
        <v>1</v>
      </c>
      <c r="G8" s="143">
        <f>E8*F8</f>
        <v>8680.9808333979981</v>
      </c>
      <c r="H8" s="205">
        <v>0.45</v>
      </c>
      <c r="I8" s="204">
        <f>E8*H8</f>
        <v>3906.4413750290992</v>
      </c>
      <c r="J8" s="210" t="s">
        <v>66</v>
      </c>
      <c r="K8" s="209">
        <v>42472</v>
      </c>
      <c r="L8" s="328"/>
      <c r="M8" s="153">
        <v>38</v>
      </c>
      <c r="N8" s="151"/>
      <c r="O8" s="147"/>
      <c r="P8" s="155"/>
      <c r="Q8" s="151"/>
      <c r="R8" s="147"/>
      <c r="S8" s="155"/>
      <c r="T8" s="153"/>
      <c r="U8" s="151"/>
      <c r="V8" s="211"/>
    </row>
    <row r="9" spans="1:23" ht="93.75" customHeight="1" x14ac:dyDescent="0.25">
      <c r="A9" s="465" t="s">
        <v>246</v>
      </c>
      <c r="B9" s="476" t="s">
        <v>245</v>
      </c>
      <c r="C9" s="301">
        <v>550000000</v>
      </c>
      <c r="D9" s="302">
        <v>2016</v>
      </c>
      <c r="E9" s="303">
        <f>ROUND(C9/$B$79,0)</f>
        <v>798</v>
      </c>
      <c r="F9" s="330">
        <v>1</v>
      </c>
      <c r="G9" s="331">
        <f>+E9*F9</f>
        <v>798</v>
      </c>
      <c r="H9" s="309">
        <f>25%*(F9)</f>
        <v>0.25</v>
      </c>
      <c r="I9" s="305">
        <f>H9*E9</f>
        <v>199.5</v>
      </c>
      <c r="J9" s="477" t="s">
        <v>247</v>
      </c>
      <c r="K9" s="478">
        <v>42601</v>
      </c>
      <c r="L9" s="479">
        <v>42618</v>
      </c>
      <c r="M9" s="312"/>
      <c r="N9" s="163"/>
      <c r="O9" s="164"/>
      <c r="P9" s="170"/>
      <c r="Q9" s="163"/>
      <c r="R9" s="164"/>
      <c r="S9" s="170"/>
      <c r="T9" s="169"/>
      <c r="U9" s="163"/>
      <c r="V9" s="171"/>
    </row>
    <row r="10" spans="1:23" s="160" customFormat="1" ht="37.5" customHeight="1" x14ac:dyDescent="0.25">
      <c r="A10" s="455"/>
      <c r="B10" s="456"/>
      <c r="C10" s="457"/>
      <c r="D10" s="458"/>
      <c r="E10" s="459"/>
      <c r="F10" s="460"/>
      <c r="G10" s="461"/>
      <c r="H10" s="462"/>
      <c r="I10" s="463"/>
      <c r="J10" s="464"/>
      <c r="K10" s="464"/>
      <c r="L10" s="464"/>
      <c r="M10" s="458"/>
      <c r="N10" s="164"/>
      <c r="O10" s="164"/>
      <c r="P10" s="164"/>
      <c r="Q10" s="164"/>
      <c r="R10" s="164"/>
      <c r="S10" s="164"/>
      <c r="T10" s="164"/>
      <c r="U10" s="164"/>
      <c r="V10" s="367"/>
    </row>
    <row r="11" spans="1:23" ht="45" hidden="1" x14ac:dyDescent="0.25">
      <c r="A11" s="444" t="s">
        <v>179</v>
      </c>
      <c r="B11" s="649" t="s">
        <v>182</v>
      </c>
      <c r="C11" s="445">
        <v>891660000</v>
      </c>
      <c r="D11" s="446">
        <v>2016</v>
      </c>
      <c r="E11" s="447">
        <f>+C11/VLOOKUP(D11,$A$53:$B$79,2,FALSE)</f>
        <v>1293.2823752094046</v>
      </c>
      <c r="F11" s="448">
        <v>1</v>
      </c>
      <c r="G11" s="449">
        <f>E11*F11</f>
        <v>1293.2823752094046</v>
      </c>
      <c r="H11" s="451">
        <v>0.45</v>
      </c>
      <c r="I11" s="450">
        <f>E11*H11</f>
        <v>581.97706884423212</v>
      </c>
      <c r="J11" s="452"/>
      <c r="K11" s="453"/>
      <c r="L11" s="454"/>
      <c r="M11" s="368"/>
      <c r="N11" s="163"/>
      <c r="O11" s="164"/>
      <c r="P11" s="170"/>
      <c r="Q11" s="163"/>
      <c r="R11" s="164"/>
      <c r="S11" s="170"/>
      <c r="T11" s="169"/>
      <c r="U11" s="163"/>
      <c r="V11" s="171"/>
    </row>
    <row r="12" spans="1:23" ht="45" hidden="1" x14ac:dyDescent="0.25">
      <c r="A12" s="300" t="s">
        <v>180</v>
      </c>
      <c r="B12" s="649"/>
      <c r="C12" s="301">
        <v>909360000</v>
      </c>
      <c r="D12" s="302">
        <v>2016</v>
      </c>
      <c r="E12" s="303">
        <f>+C12/VLOOKUP(D12,$A$53:$B$79,2,FALSE)</f>
        <v>1318.9548266384318</v>
      </c>
      <c r="F12" s="201">
        <v>1</v>
      </c>
      <c r="G12" s="304">
        <f>E12*F12</f>
        <v>1318.9548266384318</v>
      </c>
      <c r="H12" s="309">
        <v>0.45</v>
      </c>
      <c r="I12" s="305">
        <f>E12*H12</f>
        <v>593.52967198729436</v>
      </c>
      <c r="J12" s="310"/>
      <c r="K12" s="311"/>
      <c r="L12" s="329"/>
      <c r="M12" s="312"/>
      <c r="N12" s="163"/>
      <c r="O12" s="164"/>
      <c r="P12" s="170"/>
      <c r="Q12" s="163"/>
      <c r="R12" s="164"/>
      <c r="S12" s="170"/>
      <c r="T12" s="169"/>
      <c r="U12" s="163"/>
      <c r="V12" s="171"/>
    </row>
    <row r="13" spans="1:23" ht="60" hidden="1" x14ac:dyDescent="0.25">
      <c r="A13" s="300" t="s">
        <v>181</v>
      </c>
      <c r="B13" s="649"/>
      <c r="C13" s="301">
        <v>909360000</v>
      </c>
      <c r="D13" s="302">
        <v>2016</v>
      </c>
      <c r="E13" s="303">
        <f>+C13/VLOOKUP(D13,$A$53:$B$79,2,FALSE)</f>
        <v>1318.9548266384318</v>
      </c>
      <c r="F13" s="201">
        <v>1</v>
      </c>
      <c r="G13" s="304">
        <f>E13*F13</f>
        <v>1318.9548266384318</v>
      </c>
      <c r="H13" s="309">
        <v>0.45</v>
      </c>
      <c r="I13" s="305">
        <f>E13*H13</f>
        <v>593.52967198729436</v>
      </c>
      <c r="J13" s="310"/>
      <c r="K13" s="311"/>
      <c r="L13" s="329"/>
      <c r="M13" s="312"/>
      <c r="N13" s="163"/>
      <c r="O13" s="164"/>
      <c r="P13" s="170"/>
      <c r="Q13" s="163"/>
      <c r="R13" s="164"/>
      <c r="S13" s="170"/>
      <c r="T13" s="169"/>
      <c r="U13" s="163"/>
      <c r="V13" s="171"/>
    </row>
    <row r="14" spans="1:23" ht="22.5" customHeight="1" x14ac:dyDescent="0.25">
      <c r="A14" s="191"/>
      <c r="B14" s="160"/>
      <c r="C14" s="161"/>
      <c r="D14" s="164"/>
      <c r="E14" s="165"/>
      <c r="F14" s="164"/>
      <c r="G14" s="165"/>
      <c r="H14" s="164"/>
      <c r="I14" s="365"/>
      <c r="J14" s="366"/>
      <c r="K14" s="366"/>
      <c r="L14" s="366"/>
      <c r="M14" s="164"/>
      <c r="N14" s="164"/>
      <c r="O14" s="164"/>
      <c r="P14" s="164"/>
      <c r="Q14" s="164"/>
      <c r="R14" s="164"/>
      <c r="S14" s="164"/>
      <c r="T14" s="164"/>
      <c r="U14" s="164"/>
      <c r="V14" s="367"/>
    </row>
    <row r="15" spans="1:23" hidden="1" x14ac:dyDescent="0.25">
      <c r="A15" s="191"/>
      <c r="B15" s="160"/>
      <c r="C15" s="161"/>
      <c r="D15" s="164"/>
      <c r="E15" s="165"/>
      <c r="F15" s="164"/>
      <c r="G15" s="165"/>
      <c r="H15" s="164"/>
      <c r="I15" s="365"/>
      <c r="J15" s="366"/>
      <c r="K15" s="366"/>
      <c r="L15" s="366"/>
      <c r="M15" s="164"/>
      <c r="N15" s="164"/>
      <c r="O15" s="164"/>
      <c r="P15" s="164"/>
      <c r="Q15" s="164"/>
      <c r="R15" s="164"/>
      <c r="S15" s="164"/>
      <c r="T15" s="164"/>
      <c r="U15" s="164"/>
      <c r="V15" s="367"/>
    </row>
    <row r="16" spans="1:23" hidden="1" x14ac:dyDescent="0.25">
      <c r="A16" s="191"/>
      <c r="B16" s="160"/>
      <c r="C16" s="161"/>
      <c r="D16" s="164"/>
      <c r="E16" s="165"/>
      <c r="F16" s="164"/>
      <c r="G16" s="165"/>
      <c r="H16" s="164"/>
      <c r="I16" s="365"/>
      <c r="J16" s="366"/>
      <c r="K16" s="366"/>
      <c r="L16" s="366"/>
      <c r="M16" s="164"/>
      <c r="N16" s="164"/>
      <c r="O16" s="164"/>
      <c r="P16" s="164"/>
      <c r="Q16" s="164"/>
      <c r="R16" s="164"/>
      <c r="S16" s="164"/>
      <c r="T16" s="164"/>
      <c r="U16" s="164"/>
      <c r="V16" s="367"/>
    </row>
    <row r="17" spans="1:22" hidden="1" x14ac:dyDescent="0.25">
      <c r="A17" s="191"/>
      <c r="B17" s="160"/>
      <c r="C17" s="161"/>
      <c r="D17" s="164"/>
      <c r="E17" s="165"/>
      <c r="F17" s="164"/>
      <c r="G17" s="165"/>
      <c r="H17" s="164"/>
      <c r="I17" s="365"/>
      <c r="J17" s="366"/>
      <c r="K17" s="366"/>
      <c r="L17" s="366"/>
      <c r="M17" s="164"/>
      <c r="N17" s="164"/>
      <c r="O17" s="164"/>
      <c r="P17" s="164"/>
      <c r="Q17" s="164"/>
      <c r="R17" s="164"/>
      <c r="S17" s="164"/>
      <c r="T17" s="164"/>
      <c r="U17" s="164"/>
      <c r="V17" s="367"/>
    </row>
    <row r="18" spans="1:22" hidden="1" x14ac:dyDescent="0.25">
      <c r="A18" s="191"/>
      <c r="B18" s="160"/>
      <c r="C18" s="161"/>
      <c r="D18" s="164"/>
      <c r="E18" s="165"/>
      <c r="F18" s="164"/>
      <c r="G18" s="165"/>
      <c r="H18" s="164"/>
      <c r="I18" s="365"/>
      <c r="J18" s="366"/>
      <c r="K18" s="366"/>
      <c r="L18" s="366"/>
      <c r="M18" s="164"/>
      <c r="N18" s="164"/>
      <c r="O18" s="164"/>
      <c r="P18" s="164"/>
      <c r="Q18" s="164"/>
      <c r="R18" s="164"/>
      <c r="S18" s="164"/>
      <c r="T18" s="164"/>
      <c r="U18" s="164"/>
      <c r="V18" s="367"/>
    </row>
    <row r="19" spans="1:22" hidden="1" x14ac:dyDescent="0.25">
      <c r="A19" s="191"/>
      <c r="B19" s="160"/>
      <c r="C19" s="161"/>
      <c r="D19" s="164"/>
      <c r="E19" s="165"/>
      <c r="F19" s="164"/>
      <c r="G19" s="165"/>
      <c r="H19" s="164"/>
      <c r="I19" s="365"/>
      <c r="J19" s="366"/>
      <c r="K19" s="366"/>
      <c r="L19" s="366"/>
      <c r="M19" s="164"/>
      <c r="N19" s="164"/>
      <c r="O19" s="164"/>
      <c r="P19" s="164"/>
      <c r="Q19" s="164"/>
      <c r="R19" s="164"/>
      <c r="S19" s="164"/>
      <c r="T19" s="164"/>
      <c r="U19" s="164"/>
      <c r="V19" s="367"/>
    </row>
    <row r="20" spans="1:22" hidden="1" x14ac:dyDescent="0.25">
      <c r="A20" s="191"/>
      <c r="B20" s="160"/>
      <c r="C20" s="161"/>
      <c r="D20" s="164"/>
      <c r="E20" s="165"/>
      <c r="F20" s="164"/>
      <c r="G20" s="165"/>
      <c r="H20" s="164"/>
      <c r="I20" s="365"/>
      <c r="J20" s="366"/>
      <c r="K20" s="366"/>
      <c r="L20" s="366"/>
      <c r="M20" s="164"/>
      <c r="N20" s="164"/>
      <c r="O20" s="164"/>
      <c r="P20" s="164"/>
      <c r="Q20" s="164"/>
      <c r="R20" s="164"/>
      <c r="S20" s="164"/>
      <c r="T20" s="164"/>
      <c r="U20" s="164"/>
      <c r="V20" s="367"/>
    </row>
    <row r="21" spans="1:22" hidden="1" x14ac:dyDescent="0.25">
      <c r="A21" s="191"/>
      <c r="B21" s="160"/>
      <c r="C21" s="161"/>
      <c r="D21" s="164"/>
      <c r="E21" s="165"/>
      <c r="F21" s="164"/>
      <c r="G21" s="165"/>
      <c r="H21" s="164"/>
      <c r="I21" s="365"/>
      <c r="J21" s="366"/>
      <c r="K21" s="366"/>
      <c r="L21" s="366"/>
      <c r="M21" s="164"/>
      <c r="N21" s="164"/>
      <c r="O21" s="164"/>
      <c r="P21" s="164"/>
      <c r="Q21" s="164"/>
      <c r="R21" s="164"/>
      <c r="S21" s="164"/>
      <c r="T21" s="164"/>
      <c r="U21" s="164"/>
      <c r="V21" s="367"/>
    </row>
    <row r="22" spans="1:22" hidden="1" x14ac:dyDescent="0.25">
      <c r="A22" s="191"/>
      <c r="B22" s="160"/>
      <c r="C22" s="161"/>
      <c r="D22" s="164"/>
      <c r="E22" s="165"/>
      <c r="F22" s="164"/>
      <c r="G22" s="165"/>
      <c r="H22" s="164"/>
      <c r="I22" s="365"/>
      <c r="J22" s="366"/>
      <c r="K22" s="366"/>
      <c r="L22" s="366"/>
      <c r="M22" s="164"/>
      <c r="N22" s="164"/>
      <c r="O22" s="164"/>
      <c r="P22" s="164"/>
      <c r="Q22" s="164"/>
      <c r="R22" s="164"/>
      <c r="S22" s="164"/>
      <c r="T22" s="164"/>
      <c r="U22" s="164"/>
      <c r="V22" s="367"/>
    </row>
    <row r="23" spans="1:22" hidden="1" x14ac:dyDescent="0.25">
      <c r="A23" s="191"/>
      <c r="B23" s="160"/>
      <c r="C23" s="161"/>
      <c r="D23" s="164"/>
      <c r="E23" s="165"/>
      <c r="F23" s="164"/>
      <c r="G23" s="165"/>
      <c r="H23" s="164"/>
      <c r="I23" s="365"/>
      <c r="J23" s="366"/>
      <c r="K23" s="366"/>
      <c r="L23" s="366"/>
      <c r="M23" s="164"/>
      <c r="N23" s="164"/>
      <c r="O23" s="164"/>
      <c r="P23" s="164"/>
      <c r="Q23" s="164"/>
      <c r="R23" s="164"/>
      <c r="S23" s="164"/>
      <c r="T23" s="164"/>
      <c r="U23" s="164"/>
      <c r="V23" s="367"/>
    </row>
    <row r="24" spans="1:22" hidden="1" x14ac:dyDescent="0.25">
      <c r="A24" s="191"/>
      <c r="B24" s="160"/>
      <c r="C24" s="161"/>
      <c r="D24" s="164"/>
      <c r="E24" s="165"/>
      <c r="F24" s="164"/>
      <c r="G24" s="165"/>
      <c r="H24" s="164"/>
      <c r="I24" s="365"/>
      <c r="J24" s="366"/>
      <c r="K24" s="366"/>
      <c r="L24" s="366"/>
      <c r="M24" s="164"/>
      <c r="N24" s="164"/>
      <c r="O24" s="164"/>
      <c r="P24" s="164"/>
      <c r="Q24" s="164"/>
      <c r="R24" s="164"/>
      <c r="S24" s="164"/>
      <c r="T24" s="164"/>
      <c r="U24" s="164"/>
      <c r="V24" s="367"/>
    </row>
    <row r="25" spans="1:22" hidden="1" x14ac:dyDescent="0.25">
      <c r="A25" s="191"/>
      <c r="B25" s="160"/>
      <c r="C25" s="161"/>
      <c r="D25" s="164"/>
      <c r="E25" s="165"/>
      <c r="F25" s="164"/>
      <c r="G25" s="165"/>
      <c r="H25" s="164"/>
      <c r="I25" s="365"/>
      <c r="J25" s="366"/>
      <c r="K25" s="366"/>
      <c r="L25" s="366"/>
      <c r="M25" s="164"/>
      <c r="N25" s="164"/>
      <c r="O25" s="164"/>
      <c r="P25" s="164"/>
      <c r="Q25" s="164"/>
      <c r="R25" s="164"/>
      <c r="S25" s="164"/>
      <c r="T25" s="164"/>
      <c r="U25" s="164"/>
      <c r="V25" s="367"/>
    </row>
    <row r="26" spans="1:22" hidden="1" x14ac:dyDescent="0.25">
      <c r="A26" s="191"/>
      <c r="B26" s="160"/>
      <c r="C26" s="161"/>
      <c r="D26" s="164"/>
      <c r="E26" s="165"/>
      <c r="F26" s="164"/>
      <c r="G26" s="165"/>
      <c r="H26" s="164"/>
      <c r="I26" s="365"/>
      <c r="J26" s="366"/>
      <c r="K26" s="366"/>
      <c r="L26" s="366"/>
      <c r="M26" s="164"/>
      <c r="N26" s="164"/>
      <c r="O26" s="164"/>
      <c r="P26" s="164"/>
      <c r="Q26" s="164"/>
      <c r="R26" s="164"/>
      <c r="S26" s="164"/>
      <c r="T26" s="164"/>
      <c r="U26" s="164"/>
      <c r="V26" s="367"/>
    </row>
    <row r="27" spans="1:22" hidden="1" x14ac:dyDescent="0.25">
      <c r="A27" s="191"/>
      <c r="B27" s="160"/>
      <c r="C27" s="161"/>
      <c r="D27" s="164"/>
      <c r="E27" s="165"/>
      <c r="F27" s="164"/>
      <c r="G27" s="165"/>
      <c r="H27" s="164"/>
      <c r="I27" s="365"/>
      <c r="J27" s="366"/>
      <c r="K27" s="366"/>
      <c r="L27" s="366"/>
      <c r="M27" s="164"/>
      <c r="N27" s="164"/>
      <c r="O27" s="164"/>
      <c r="P27" s="164"/>
      <c r="Q27" s="164"/>
      <c r="R27" s="164"/>
      <c r="S27" s="164"/>
      <c r="T27" s="164"/>
      <c r="U27" s="164"/>
      <c r="V27" s="367"/>
    </row>
    <row r="28" spans="1:22" hidden="1" x14ac:dyDescent="0.25">
      <c r="A28" s="191"/>
      <c r="B28" s="160"/>
      <c r="C28" s="161"/>
      <c r="D28" s="164"/>
      <c r="E28" s="165"/>
      <c r="F28" s="164"/>
      <c r="G28" s="165"/>
      <c r="H28" s="164"/>
      <c r="I28" s="365"/>
      <c r="J28" s="366"/>
      <c r="K28" s="366"/>
      <c r="L28" s="366"/>
      <c r="M28" s="164"/>
      <c r="N28" s="164"/>
      <c r="O28" s="164"/>
      <c r="P28" s="164"/>
      <c r="Q28" s="164"/>
      <c r="R28" s="164"/>
      <c r="S28" s="164"/>
      <c r="T28" s="164"/>
      <c r="U28" s="164"/>
      <c r="V28" s="367"/>
    </row>
    <row r="29" spans="1:22" hidden="1" x14ac:dyDescent="0.25">
      <c r="A29" s="191"/>
      <c r="B29" s="160"/>
      <c r="C29" s="161"/>
      <c r="D29" s="164"/>
      <c r="E29" s="165"/>
      <c r="F29" s="164"/>
      <c r="G29" s="165"/>
      <c r="H29" s="164"/>
      <c r="I29" s="365"/>
      <c r="J29" s="366"/>
      <c r="K29" s="366"/>
      <c r="L29" s="366"/>
      <c r="M29" s="164"/>
      <c r="N29" s="164"/>
      <c r="O29" s="164"/>
      <c r="P29" s="164"/>
      <c r="Q29" s="164"/>
      <c r="R29" s="164"/>
      <c r="S29" s="164"/>
      <c r="T29" s="164"/>
      <c r="U29" s="164"/>
      <c r="V29" s="367"/>
    </row>
    <row r="30" spans="1:22" hidden="1" x14ac:dyDescent="0.25">
      <c r="A30" s="191"/>
      <c r="B30" s="160"/>
      <c r="C30" s="161"/>
      <c r="D30" s="164"/>
      <c r="E30" s="165"/>
      <c r="F30" s="164"/>
      <c r="G30" s="165"/>
      <c r="H30" s="164"/>
      <c r="I30" s="365"/>
      <c r="J30" s="366"/>
      <c r="K30" s="366"/>
      <c r="L30" s="366"/>
      <c r="M30" s="164"/>
      <c r="N30" s="164"/>
      <c r="O30" s="164"/>
      <c r="P30" s="164"/>
      <c r="Q30" s="164"/>
      <c r="R30" s="164"/>
      <c r="S30" s="164"/>
      <c r="T30" s="164"/>
      <c r="U30" s="164"/>
      <c r="V30" s="367"/>
    </row>
    <row r="31" spans="1:22" hidden="1" x14ac:dyDescent="0.25">
      <c r="A31" s="191"/>
      <c r="B31" s="160"/>
      <c r="C31" s="161"/>
      <c r="D31" s="164"/>
      <c r="E31" s="165"/>
      <c r="F31" s="164"/>
      <c r="G31" s="165"/>
      <c r="H31" s="164"/>
      <c r="I31" s="365"/>
      <c r="J31" s="366"/>
      <c r="K31" s="366"/>
      <c r="L31" s="366"/>
      <c r="M31" s="164"/>
      <c r="N31" s="164"/>
      <c r="O31" s="164"/>
      <c r="P31" s="164"/>
      <c r="Q31" s="164"/>
      <c r="R31" s="164"/>
      <c r="S31" s="164"/>
      <c r="T31" s="164"/>
      <c r="U31" s="164"/>
      <c r="V31" s="367"/>
    </row>
    <row r="32" spans="1:22" hidden="1" x14ac:dyDescent="0.25">
      <c r="A32" s="191"/>
      <c r="B32" s="160"/>
      <c r="C32" s="161"/>
      <c r="D32" s="164"/>
      <c r="E32" s="165"/>
      <c r="F32" s="164"/>
      <c r="G32" s="165"/>
      <c r="H32" s="164"/>
      <c r="I32" s="365"/>
      <c r="J32" s="366"/>
      <c r="K32" s="366"/>
      <c r="L32" s="366"/>
      <c r="M32" s="164"/>
      <c r="N32" s="164"/>
      <c r="O32" s="164"/>
      <c r="P32" s="164"/>
      <c r="Q32" s="164"/>
      <c r="R32" s="164"/>
      <c r="S32" s="164"/>
      <c r="T32" s="164"/>
      <c r="U32" s="164"/>
      <c r="V32" s="367"/>
    </row>
    <row r="33" spans="1:22" hidden="1" x14ac:dyDescent="0.25">
      <c r="A33" s="191"/>
      <c r="B33" s="160"/>
      <c r="C33" s="161"/>
      <c r="D33" s="164"/>
      <c r="E33" s="165"/>
      <c r="F33" s="164"/>
      <c r="G33" s="165"/>
      <c r="H33" s="164"/>
      <c r="I33" s="365"/>
      <c r="J33" s="366"/>
      <c r="K33" s="366"/>
      <c r="L33" s="366"/>
      <c r="M33" s="164"/>
      <c r="N33" s="164"/>
      <c r="O33" s="164"/>
      <c r="P33" s="164"/>
      <c r="Q33" s="164"/>
      <c r="R33" s="164"/>
      <c r="S33" s="164"/>
      <c r="T33" s="164"/>
      <c r="U33" s="164"/>
      <c r="V33" s="367"/>
    </row>
    <row r="34" spans="1:22" hidden="1" x14ac:dyDescent="0.25">
      <c r="A34" s="191"/>
      <c r="B34" s="160"/>
      <c r="C34" s="161"/>
      <c r="D34" s="164"/>
      <c r="E34" s="165"/>
      <c r="F34" s="164"/>
      <c r="G34" s="165"/>
      <c r="H34" s="164"/>
      <c r="I34" s="365"/>
      <c r="J34" s="366"/>
      <c r="K34" s="366"/>
      <c r="L34" s="366"/>
      <c r="M34" s="164"/>
      <c r="N34" s="164"/>
      <c r="O34" s="164"/>
      <c r="P34" s="164"/>
      <c r="Q34" s="164"/>
      <c r="R34" s="164"/>
      <c r="S34" s="164"/>
      <c r="T34" s="164"/>
      <c r="U34" s="164"/>
      <c r="V34" s="367"/>
    </row>
    <row r="35" spans="1:22" x14ac:dyDescent="0.25">
      <c r="A35" s="191"/>
      <c r="B35" s="160"/>
      <c r="C35" s="161"/>
      <c r="D35" s="164"/>
      <c r="E35" s="165"/>
      <c r="F35" s="164"/>
      <c r="G35" s="165"/>
      <c r="H35" s="164"/>
      <c r="I35" s="365"/>
      <c r="J35" s="366"/>
      <c r="K35" s="366"/>
      <c r="L35" s="366"/>
      <c r="M35" s="164"/>
      <c r="N35" s="164"/>
      <c r="O35" s="164"/>
      <c r="P35" s="164"/>
      <c r="Q35" s="164"/>
      <c r="R35" s="164"/>
      <c r="S35" s="164"/>
      <c r="T35" s="164"/>
      <c r="U35" s="164"/>
      <c r="V35" s="367"/>
    </row>
    <row r="36" spans="1:22" hidden="1" x14ac:dyDescent="0.25">
      <c r="A36" s="191"/>
      <c r="B36" s="160"/>
      <c r="C36" s="161"/>
      <c r="D36" s="164"/>
      <c r="E36" s="162"/>
      <c r="F36" s="163"/>
      <c r="G36" s="165"/>
      <c r="H36" s="163"/>
      <c r="I36" s="166"/>
      <c r="J36" s="167"/>
      <c r="K36" s="168"/>
      <c r="L36" s="168"/>
      <c r="M36" s="169"/>
      <c r="N36" s="163"/>
      <c r="O36" s="164"/>
      <c r="P36" s="170"/>
      <c r="Q36" s="163"/>
      <c r="R36" s="164"/>
      <c r="S36" s="170"/>
      <c r="T36" s="169"/>
      <c r="U36" s="163"/>
      <c r="V36" s="171"/>
    </row>
    <row r="37" spans="1:22" hidden="1" x14ac:dyDescent="0.25">
      <c r="A37" s="191"/>
      <c r="B37" s="160"/>
      <c r="C37" s="161"/>
      <c r="D37" s="164"/>
      <c r="E37" s="162"/>
      <c r="F37" s="163"/>
      <c r="G37" s="165"/>
      <c r="H37" s="163"/>
      <c r="I37" s="166"/>
      <c r="J37" s="167"/>
      <c r="K37" s="168"/>
      <c r="L37" s="168"/>
      <c r="M37" s="169"/>
      <c r="N37" s="163"/>
      <c r="O37" s="164"/>
      <c r="P37" s="170"/>
      <c r="Q37" s="163"/>
      <c r="R37" s="164"/>
      <c r="S37" s="170"/>
      <c r="T37" s="169"/>
      <c r="U37" s="163"/>
      <c r="V37" s="171"/>
    </row>
    <row r="38" spans="1:22" hidden="1" x14ac:dyDescent="0.25">
      <c r="A38" s="191"/>
      <c r="B38" s="160"/>
      <c r="C38" s="161"/>
      <c r="D38" s="164"/>
      <c r="E38" s="162"/>
      <c r="F38" s="163"/>
      <c r="G38" s="165"/>
      <c r="H38" s="163"/>
      <c r="I38" s="166"/>
      <c r="J38" s="167"/>
      <c r="K38" s="168"/>
      <c r="L38" s="168"/>
      <c r="M38" s="169"/>
      <c r="N38" s="163"/>
      <c r="O38" s="164"/>
      <c r="P38" s="170"/>
      <c r="Q38" s="163"/>
      <c r="R38" s="164"/>
      <c r="S38" s="170"/>
      <c r="T38" s="169"/>
      <c r="U38" s="163"/>
      <c r="V38" s="171"/>
    </row>
    <row r="39" spans="1:22" hidden="1" x14ac:dyDescent="0.25">
      <c r="A39" s="191"/>
      <c r="B39" s="160"/>
      <c r="C39" s="161"/>
      <c r="D39" s="164"/>
      <c r="E39" s="162"/>
      <c r="F39" s="163"/>
      <c r="G39" s="165"/>
      <c r="H39" s="163"/>
      <c r="I39" s="166"/>
      <c r="J39" s="167"/>
      <c r="K39" s="168"/>
      <c r="L39" s="168"/>
      <c r="M39" s="169"/>
      <c r="N39" s="163"/>
      <c r="O39" s="164"/>
      <c r="P39" s="170"/>
      <c r="Q39" s="163"/>
      <c r="R39" s="164"/>
      <c r="S39" s="170"/>
      <c r="T39" s="169"/>
      <c r="U39" s="163"/>
      <c r="V39" s="171"/>
    </row>
    <row r="40" spans="1:22" hidden="1" x14ac:dyDescent="0.25">
      <c r="A40" s="191"/>
      <c r="B40" s="160"/>
      <c r="C40" s="161"/>
      <c r="D40" s="164"/>
      <c r="E40" s="162"/>
      <c r="F40" s="163"/>
      <c r="G40" s="165"/>
      <c r="H40" s="163"/>
      <c r="I40" s="166"/>
      <c r="J40" s="167"/>
      <c r="K40" s="168"/>
      <c r="L40" s="168"/>
      <c r="M40" s="169"/>
      <c r="N40" s="163"/>
      <c r="O40" s="164"/>
      <c r="P40" s="170"/>
      <c r="Q40" s="163"/>
      <c r="R40" s="164"/>
      <c r="S40" s="170"/>
      <c r="T40" s="169"/>
      <c r="U40" s="163"/>
      <c r="V40" s="171"/>
    </row>
    <row r="41" spans="1:22" hidden="1" x14ac:dyDescent="0.25">
      <c r="A41" s="191"/>
      <c r="B41" s="160"/>
      <c r="C41" s="161"/>
      <c r="D41" s="164"/>
      <c r="E41" s="162"/>
      <c r="F41" s="163"/>
      <c r="G41" s="165"/>
      <c r="H41" s="163"/>
      <c r="I41" s="166"/>
      <c r="J41" s="167"/>
      <c r="K41" s="168"/>
      <c r="L41" s="168"/>
      <c r="M41" s="169"/>
      <c r="N41" s="163"/>
      <c r="O41" s="164"/>
      <c r="P41" s="170"/>
      <c r="Q41" s="163"/>
      <c r="R41" s="164"/>
      <c r="S41" s="170"/>
      <c r="T41" s="169"/>
      <c r="U41" s="163"/>
      <c r="V41" s="171"/>
    </row>
    <row r="42" spans="1:22" hidden="1" x14ac:dyDescent="0.25">
      <c r="A42" s="191"/>
      <c r="B42" s="160"/>
      <c r="C42" s="161"/>
      <c r="D42" s="164"/>
      <c r="E42" s="162"/>
      <c r="F42" s="163"/>
      <c r="G42" s="165"/>
      <c r="H42" s="163"/>
      <c r="I42" s="166"/>
      <c r="J42" s="167"/>
      <c r="K42" s="168"/>
      <c r="L42" s="168"/>
      <c r="M42" s="169"/>
      <c r="N42" s="163"/>
      <c r="O42" s="164"/>
      <c r="P42" s="170"/>
      <c r="Q42" s="163"/>
      <c r="R42" s="164"/>
      <c r="S42" s="170"/>
      <c r="T42" s="169"/>
      <c r="U42" s="163"/>
      <c r="V42" s="171"/>
    </row>
    <row r="43" spans="1:22" hidden="1" x14ac:dyDescent="0.25">
      <c r="A43" s="191"/>
      <c r="B43" s="160"/>
      <c r="C43" s="161"/>
      <c r="D43" s="164"/>
      <c r="E43" s="162"/>
      <c r="F43" s="163"/>
      <c r="G43" s="165"/>
      <c r="H43" s="163"/>
      <c r="I43" s="166"/>
      <c r="J43" s="167"/>
      <c r="K43" s="168"/>
      <c r="L43" s="168"/>
      <c r="M43" s="169"/>
      <c r="N43" s="163"/>
      <c r="O43" s="164"/>
      <c r="P43" s="170"/>
      <c r="Q43" s="163"/>
      <c r="R43" s="164"/>
      <c r="S43" s="170"/>
      <c r="T43" s="169"/>
      <c r="U43" s="163"/>
      <c r="V43" s="171"/>
    </row>
    <row r="44" spans="1:22" hidden="1" x14ac:dyDescent="0.25">
      <c r="A44" s="191"/>
      <c r="B44" s="160"/>
      <c r="C44" s="161"/>
      <c r="D44" s="164"/>
      <c r="E44" s="162"/>
      <c r="F44" s="163"/>
      <c r="G44" s="165"/>
      <c r="H44" s="163"/>
      <c r="I44" s="166"/>
      <c r="J44" s="167"/>
      <c r="K44" s="168"/>
      <c r="L44" s="168"/>
      <c r="M44" s="169"/>
      <c r="N44" s="163"/>
      <c r="O44" s="164"/>
      <c r="P44" s="170"/>
      <c r="Q44" s="163"/>
      <c r="R44" s="164"/>
      <c r="S44" s="170"/>
      <c r="T44" s="169"/>
      <c r="U44" s="163"/>
      <c r="V44" s="171"/>
    </row>
    <row r="45" spans="1:22" hidden="1" x14ac:dyDescent="0.25">
      <c r="A45" s="191"/>
      <c r="B45" s="160"/>
      <c r="C45" s="161"/>
      <c r="D45" s="164"/>
      <c r="E45" s="162"/>
      <c r="F45" s="163"/>
      <c r="G45" s="165"/>
      <c r="H45" s="163"/>
      <c r="I45" s="166"/>
      <c r="J45" s="167"/>
      <c r="K45" s="168"/>
      <c r="L45" s="168"/>
      <c r="M45" s="169"/>
      <c r="N45" s="163"/>
      <c r="O45" s="164"/>
      <c r="P45" s="170"/>
      <c r="Q45" s="163"/>
      <c r="R45" s="164"/>
      <c r="S45" s="170"/>
      <c r="T45" s="169"/>
      <c r="U45" s="163"/>
      <c r="V45" s="171"/>
    </row>
    <row r="46" spans="1:22" hidden="1" x14ac:dyDescent="0.25">
      <c r="A46" s="191"/>
      <c r="B46" s="160"/>
      <c r="C46" s="161"/>
      <c r="D46" s="164"/>
      <c r="E46" s="162"/>
      <c r="F46" s="163"/>
      <c r="G46" s="165"/>
      <c r="H46" s="163"/>
      <c r="I46" s="166"/>
      <c r="J46" s="167"/>
      <c r="K46" s="168"/>
      <c r="L46" s="168"/>
      <c r="M46" s="169"/>
      <c r="N46" s="163"/>
      <c r="O46" s="164"/>
      <c r="P46" s="170"/>
      <c r="Q46" s="163"/>
      <c r="R46" s="164"/>
      <c r="S46" s="170"/>
      <c r="T46" s="169"/>
      <c r="U46" s="163"/>
      <c r="V46" s="171"/>
    </row>
    <row r="47" spans="1:22" hidden="1" x14ac:dyDescent="0.25">
      <c r="A47" s="191"/>
      <c r="B47" s="160"/>
      <c r="C47" s="161"/>
      <c r="D47" s="164"/>
      <c r="E47" s="162"/>
      <c r="F47" s="163"/>
      <c r="G47" s="165"/>
      <c r="H47" s="163"/>
      <c r="I47" s="166"/>
      <c r="J47" s="167"/>
      <c r="K47" s="168"/>
      <c r="L47" s="168"/>
      <c r="M47" s="169"/>
      <c r="N47" s="163"/>
      <c r="O47" s="164"/>
      <c r="P47" s="170"/>
      <c r="Q47" s="163"/>
      <c r="R47" s="164"/>
      <c r="S47" s="170"/>
      <c r="T47" s="169"/>
      <c r="U47" s="163"/>
      <c r="V47" s="171"/>
    </row>
    <row r="48" spans="1:22" hidden="1" x14ac:dyDescent="0.25">
      <c r="A48" s="191"/>
      <c r="B48" s="160"/>
      <c r="C48" s="161"/>
      <c r="D48" s="164"/>
      <c r="E48" s="162"/>
      <c r="F48" s="163"/>
      <c r="G48" s="165"/>
      <c r="H48" s="163"/>
      <c r="I48" s="166"/>
      <c r="J48" s="167"/>
      <c r="K48" s="168"/>
      <c r="L48" s="168"/>
      <c r="M48" s="169"/>
      <c r="N48" s="163"/>
      <c r="O48" s="164"/>
      <c r="P48" s="170"/>
      <c r="Q48" s="163"/>
      <c r="R48" s="164"/>
      <c r="S48" s="170"/>
      <c r="T48" s="169"/>
      <c r="U48" s="163"/>
      <c r="V48" s="171"/>
    </row>
    <row r="49" spans="1:22" ht="15.75" hidden="1" thickBot="1" x14ac:dyDescent="0.3">
      <c r="A49" s="192"/>
      <c r="B49" s="172"/>
      <c r="C49" s="173"/>
      <c r="D49" s="176"/>
      <c r="E49" s="174"/>
      <c r="F49" s="175"/>
      <c r="G49" s="177"/>
      <c r="H49" s="175"/>
      <c r="I49" s="178"/>
      <c r="J49" s="179"/>
      <c r="K49" s="180"/>
      <c r="L49" s="180"/>
      <c r="M49" s="181"/>
      <c r="N49" s="175"/>
      <c r="O49" s="176"/>
      <c r="P49" s="182"/>
      <c r="Q49" s="175"/>
      <c r="R49" s="176"/>
      <c r="S49" s="182"/>
      <c r="T49" s="181"/>
      <c r="U49" s="175"/>
      <c r="V49" s="183"/>
    </row>
    <row r="50" spans="1:22" ht="15.75" thickBot="1" x14ac:dyDescent="0.3">
      <c r="A50" s="193"/>
    </row>
    <row r="51" spans="1:22" x14ac:dyDescent="0.25">
      <c r="A51" s="194" t="s">
        <v>22</v>
      </c>
      <c r="B51" s="189"/>
    </row>
    <row r="52" spans="1:22" x14ac:dyDescent="0.25">
      <c r="A52" s="199" t="s">
        <v>23</v>
      </c>
      <c r="B52" s="200" t="s">
        <v>24</v>
      </c>
    </row>
    <row r="53" spans="1:22" x14ac:dyDescent="0.25">
      <c r="A53" s="195">
        <v>1990</v>
      </c>
      <c r="B53" s="196">
        <v>41025</v>
      </c>
    </row>
    <row r="54" spans="1:22" x14ac:dyDescent="0.25">
      <c r="A54" s="197">
        <v>1991</v>
      </c>
      <c r="B54" s="198">
        <v>51716</v>
      </c>
    </row>
    <row r="55" spans="1:22" x14ac:dyDescent="0.25">
      <c r="A55" s="197">
        <v>1992</v>
      </c>
      <c r="B55" s="198">
        <v>65190</v>
      </c>
    </row>
    <row r="56" spans="1:22" x14ac:dyDescent="0.25">
      <c r="A56" s="197">
        <v>1993</v>
      </c>
      <c r="B56" s="198">
        <v>81510</v>
      </c>
    </row>
    <row r="57" spans="1:22" x14ac:dyDescent="0.25">
      <c r="A57" s="197">
        <v>1994</v>
      </c>
      <c r="B57" s="198">
        <v>98700</v>
      </c>
    </row>
    <row r="58" spans="1:22" x14ac:dyDescent="0.25">
      <c r="A58" s="197">
        <v>1995</v>
      </c>
      <c r="B58" s="198">
        <v>118933.5</v>
      </c>
    </row>
    <row r="59" spans="1:22" x14ac:dyDescent="0.25">
      <c r="A59" s="197">
        <v>1996</v>
      </c>
      <c r="B59" s="198">
        <v>142125</v>
      </c>
    </row>
    <row r="60" spans="1:22" x14ac:dyDescent="0.25">
      <c r="A60" s="197">
        <v>1997</v>
      </c>
      <c r="B60" s="198">
        <v>172005</v>
      </c>
    </row>
    <row r="61" spans="1:22" x14ac:dyDescent="0.25">
      <c r="A61" s="197">
        <v>1998</v>
      </c>
      <c r="B61" s="198">
        <v>203826</v>
      </c>
    </row>
    <row r="62" spans="1:22" x14ac:dyDescent="0.25">
      <c r="A62" s="197">
        <v>1999</v>
      </c>
      <c r="B62" s="198">
        <v>236460</v>
      </c>
    </row>
    <row r="63" spans="1:22" x14ac:dyDescent="0.25">
      <c r="A63" s="197">
        <v>2000</v>
      </c>
      <c r="B63" s="198">
        <v>260100</v>
      </c>
    </row>
    <row r="64" spans="1:22" x14ac:dyDescent="0.25">
      <c r="A64" s="197">
        <v>2001</v>
      </c>
      <c r="B64" s="198">
        <v>286000</v>
      </c>
    </row>
    <row r="65" spans="1:2" x14ac:dyDescent="0.25">
      <c r="A65" s="197">
        <v>2002</v>
      </c>
      <c r="B65" s="198">
        <v>309000</v>
      </c>
    </row>
    <row r="66" spans="1:2" x14ac:dyDescent="0.25">
      <c r="A66" s="197">
        <v>2003</v>
      </c>
      <c r="B66" s="198">
        <v>332000</v>
      </c>
    </row>
    <row r="67" spans="1:2" x14ac:dyDescent="0.25">
      <c r="A67" s="197">
        <v>2004</v>
      </c>
      <c r="B67" s="198">
        <v>358000</v>
      </c>
    </row>
    <row r="68" spans="1:2" x14ac:dyDescent="0.25">
      <c r="A68" s="197">
        <v>2005</v>
      </c>
      <c r="B68" s="198">
        <v>381500</v>
      </c>
    </row>
    <row r="69" spans="1:2" x14ac:dyDescent="0.25">
      <c r="A69" s="197">
        <v>2006</v>
      </c>
      <c r="B69" s="198">
        <v>408000</v>
      </c>
    </row>
    <row r="70" spans="1:2" x14ac:dyDescent="0.25">
      <c r="A70" s="197">
        <v>2007</v>
      </c>
      <c r="B70" s="198">
        <v>433700</v>
      </c>
    </row>
    <row r="71" spans="1:2" x14ac:dyDescent="0.25">
      <c r="A71" s="197">
        <v>2008</v>
      </c>
      <c r="B71" s="198">
        <v>461500</v>
      </c>
    </row>
    <row r="72" spans="1:2" x14ac:dyDescent="0.25">
      <c r="A72" s="197">
        <v>2009</v>
      </c>
      <c r="B72" s="198">
        <v>496900</v>
      </c>
    </row>
    <row r="73" spans="1:2" x14ac:dyDescent="0.25">
      <c r="A73" s="197">
        <v>2010</v>
      </c>
      <c r="B73" s="198">
        <v>515000</v>
      </c>
    </row>
    <row r="74" spans="1:2" x14ac:dyDescent="0.25">
      <c r="A74" s="197">
        <v>2011</v>
      </c>
      <c r="B74" s="198">
        <v>535600</v>
      </c>
    </row>
    <row r="75" spans="1:2" x14ac:dyDescent="0.25">
      <c r="A75" s="197">
        <v>2012</v>
      </c>
      <c r="B75" s="198">
        <v>566700</v>
      </c>
    </row>
    <row r="76" spans="1:2" x14ac:dyDescent="0.25">
      <c r="A76" s="197">
        <v>2013</v>
      </c>
      <c r="B76" s="198">
        <v>589500</v>
      </c>
    </row>
    <row r="77" spans="1:2" x14ac:dyDescent="0.25">
      <c r="A77" s="197">
        <v>2014</v>
      </c>
      <c r="B77" s="198">
        <v>616000</v>
      </c>
    </row>
    <row r="78" spans="1:2" x14ac:dyDescent="0.25">
      <c r="A78" s="197">
        <v>2015</v>
      </c>
      <c r="B78" s="198">
        <v>644350</v>
      </c>
    </row>
    <row r="79" spans="1:2" ht="15.75" thickBot="1" x14ac:dyDescent="0.3">
      <c r="A79" s="466">
        <v>2016</v>
      </c>
      <c r="B79" s="467">
        <v>689455</v>
      </c>
    </row>
  </sheetData>
  <mergeCells count="19">
    <mergeCell ref="A1:A4"/>
    <mergeCell ref="B1:B4"/>
    <mergeCell ref="C1:C4"/>
    <mergeCell ref="D1:D4"/>
    <mergeCell ref="E1:E4"/>
    <mergeCell ref="B11:B13"/>
    <mergeCell ref="U1:V3"/>
    <mergeCell ref="F2:G2"/>
    <mergeCell ref="H2:I3"/>
    <mergeCell ref="M2:M4"/>
    <mergeCell ref="N2:P3"/>
    <mergeCell ref="Q2:S3"/>
    <mergeCell ref="F1:I1"/>
    <mergeCell ref="T2:T4"/>
    <mergeCell ref="F3:G3"/>
    <mergeCell ref="J1:J4"/>
    <mergeCell ref="K1:K4"/>
    <mergeCell ref="M1:T1"/>
    <mergeCell ref="L1:L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AP400"/>
  <sheetViews>
    <sheetView zoomScale="75" zoomScaleNormal="75" zoomScalePageLayoutView="75" workbookViewId="0">
      <pane xSplit="1" ySplit="2" topLeftCell="B3" activePane="bottomRight" state="frozen"/>
      <selection pane="topRight" activeCell="B1" sqref="B1"/>
      <selection pane="bottomLeft" activeCell="A3" sqref="A3"/>
      <selection pane="bottomRight" activeCell="AI106" sqref="AI106"/>
    </sheetView>
  </sheetViews>
  <sheetFormatPr baseColWidth="10" defaultColWidth="10.875" defaultRowHeight="15.75" zeroHeight="1" x14ac:dyDescent="0.25"/>
  <cols>
    <col min="1" max="1" width="10.875" style="396" bestFit="1" customWidth="1"/>
    <col min="2" max="2" width="11.25" style="392" customWidth="1"/>
    <col min="3" max="3" width="10.75" style="397" customWidth="1"/>
    <col min="4" max="4" width="19.25" style="255" customWidth="1"/>
    <col min="5" max="5" width="9.5" style="255" customWidth="1"/>
    <col min="6" max="6" width="29.625" style="255" customWidth="1"/>
    <col min="7" max="7" width="17.5" style="398" customWidth="1"/>
    <col min="8" max="8" width="15.5" style="255" customWidth="1"/>
    <col min="9" max="9" width="66.125" style="399" customWidth="1"/>
    <col min="10" max="10" width="14.125" style="255" customWidth="1"/>
    <col min="11" max="11" width="18.5" style="399" customWidth="1"/>
    <col min="12" max="12" width="15.625" style="386" customWidth="1"/>
    <col min="13" max="13" width="10.625" style="387" customWidth="1"/>
    <col min="14" max="14" width="12" style="388" customWidth="1"/>
    <col min="15" max="15" width="11.625" style="389" customWidth="1"/>
    <col min="16" max="16" width="11.625" style="390" customWidth="1"/>
    <col min="17" max="17" width="16.25" style="390" customWidth="1"/>
    <col min="18" max="18" width="8.75" style="390" customWidth="1"/>
    <col min="19" max="19" width="13.75" style="390" customWidth="1"/>
    <col min="20" max="20" width="18.125" style="390" customWidth="1"/>
    <col min="21" max="21" width="11" style="390" customWidth="1"/>
    <col min="22" max="22" width="18.875" style="390" customWidth="1"/>
    <col min="23" max="23" width="15.5" style="390" customWidth="1"/>
    <col min="24" max="24" width="18.375" style="391" customWidth="1"/>
    <col min="25" max="25" width="19.5" style="392" customWidth="1"/>
    <col min="26" max="26" width="16.5" style="391" customWidth="1"/>
    <col min="27" max="27" width="11" style="392" customWidth="1"/>
    <col min="28" max="29" width="8.375" style="400" customWidth="1"/>
    <col min="30" max="30" width="11" style="400" customWidth="1"/>
    <col min="31" max="32" width="8.375" style="400" customWidth="1"/>
    <col min="33" max="34" width="19.5" style="392" customWidth="1"/>
    <col min="35" max="35" width="59.125" style="395" customWidth="1"/>
    <col min="36" max="36" width="12.5" style="256" customWidth="1"/>
    <col min="37" max="37" width="14.875" style="240" customWidth="1"/>
    <col min="38" max="38" width="10.875" style="240"/>
    <col min="39" max="39" width="21.75" style="240" bestFit="1" customWidth="1"/>
    <col min="40" max="40" width="18.125" style="240" bestFit="1" customWidth="1"/>
    <col min="41" max="41" width="3.875" style="240" customWidth="1"/>
    <col min="42" max="42" width="14.5" style="246" bestFit="1" customWidth="1"/>
    <col min="43" max="16384" width="10.875" style="240"/>
  </cols>
  <sheetData>
    <row r="1" spans="1:42" s="238" customFormat="1" ht="29.25" customHeight="1" x14ac:dyDescent="0.25">
      <c r="A1" s="721" t="s">
        <v>7</v>
      </c>
      <c r="B1" s="721" t="s">
        <v>6</v>
      </c>
      <c r="C1" s="721" t="s">
        <v>56</v>
      </c>
      <c r="D1" s="721" t="s">
        <v>10</v>
      </c>
      <c r="E1" s="728" t="s">
        <v>183</v>
      </c>
      <c r="F1" s="721" t="s">
        <v>11</v>
      </c>
      <c r="G1" s="726" t="s">
        <v>121</v>
      </c>
      <c r="H1" s="726" t="s">
        <v>103</v>
      </c>
      <c r="I1" s="721" t="s">
        <v>12</v>
      </c>
      <c r="J1" s="730" t="s">
        <v>184</v>
      </c>
      <c r="K1" s="732" t="s">
        <v>250</v>
      </c>
      <c r="L1" s="730" t="s">
        <v>67</v>
      </c>
      <c r="M1" s="722" t="s">
        <v>13</v>
      </c>
      <c r="N1" s="722" t="s">
        <v>14</v>
      </c>
      <c r="O1" s="724" t="s">
        <v>37</v>
      </c>
      <c r="P1" s="721" t="s">
        <v>114</v>
      </c>
      <c r="Q1" s="721" t="s">
        <v>15</v>
      </c>
      <c r="R1" s="721" t="s">
        <v>16</v>
      </c>
      <c r="S1" s="719" t="s">
        <v>17</v>
      </c>
      <c r="T1" s="719" t="s">
        <v>18</v>
      </c>
      <c r="U1" s="719" t="s">
        <v>19</v>
      </c>
      <c r="V1" s="719" t="s">
        <v>20</v>
      </c>
      <c r="W1" s="721" t="s">
        <v>21</v>
      </c>
      <c r="X1" s="736" t="s">
        <v>251</v>
      </c>
      <c r="Y1" s="740" t="s">
        <v>238</v>
      </c>
      <c r="Z1" s="738" t="s">
        <v>252</v>
      </c>
      <c r="AA1" s="721" t="s">
        <v>253</v>
      </c>
      <c r="AB1" s="721"/>
      <c r="AC1" s="721"/>
      <c r="AD1" s="721" t="s">
        <v>254</v>
      </c>
      <c r="AE1" s="721"/>
      <c r="AF1" s="721"/>
      <c r="AG1" s="721" t="s">
        <v>257</v>
      </c>
      <c r="AH1" s="726" t="s">
        <v>258</v>
      </c>
      <c r="AI1" s="734" t="s">
        <v>3</v>
      </c>
      <c r="AJ1" s="237"/>
      <c r="AK1" s="238" t="s">
        <v>8</v>
      </c>
      <c r="AL1" s="238" t="s">
        <v>9</v>
      </c>
      <c r="AP1" s="245"/>
    </row>
    <row r="2" spans="1:42" s="238" customFormat="1" ht="71.25" customHeight="1" thickBot="1" x14ac:dyDescent="0.3">
      <c r="A2" s="726"/>
      <c r="B2" s="726"/>
      <c r="C2" s="726"/>
      <c r="D2" s="726"/>
      <c r="E2" s="729"/>
      <c r="F2" s="726"/>
      <c r="G2" s="727"/>
      <c r="H2" s="727"/>
      <c r="I2" s="726"/>
      <c r="J2" s="731"/>
      <c r="K2" s="733"/>
      <c r="L2" s="731"/>
      <c r="M2" s="723"/>
      <c r="N2" s="723"/>
      <c r="O2" s="725"/>
      <c r="P2" s="726"/>
      <c r="Q2" s="726"/>
      <c r="R2" s="726"/>
      <c r="S2" s="720"/>
      <c r="T2" s="720"/>
      <c r="U2" s="720"/>
      <c r="V2" s="720"/>
      <c r="W2" s="726"/>
      <c r="X2" s="737"/>
      <c r="Y2" s="741"/>
      <c r="Z2" s="739"/>
      <c r="AA2" s="401" t="s">
        <v>240</v>
      </c>
      <c r="AB2" s="11" t="s">
        <v>255</v>
      </c>
      <c r="AC2" s="11" t="s">
        <v>256</v>
      </c>
      <c r="AD2" s="401" t="s">
        <v>240</v>
      </c>
      <c r="AE2" s="11" t="s">
        <v>255</v>
      </c>
      <c r="AF2" s="11" t="s">
        <v>185</v>
      </c>
      <c r="AG2" s="726"/>
      <c r="AH2" s="727"/>
      <c r="AI2" s="735"/>
      <c r="AJ2" s="237"/>
      <c r="AK2" s="238" t="s">
        <v>241</v>
      </c>
      <c r="AL2" s="238" t="s">
        <v>242</v>
      </c>
      <c r="AM2" s="238" t="s">
        <v>243</v>
      </c>
      <c r="AP2" s="245"/>
    </row>
    <row r="3" spans="1:42" s="239" customFormat="1" ht="99.75" x14ac:dyDescent="0.25">
      <c r="A3" s="702" t="s">
        <v>141</v>
      </c>
      <c r="B3" s="25" t="s">
        <v>45</v>
      </c>
      <c r="C3" s="26">
        <v>54</v>
      </c>
      <c r="D3" s="338" t="str">
        <f>IFERROR(INDEX(DESEMPATE!$D$3:$D$107,MATCH('EXP GEN.'!B3,DESEMPATE!$C$3:$C$107,0)),"")</f>
        <v>FRESA PRODUCCIONES Y COMUNICACIONES SAS</v>
      </c>
      <c r="E3" s="306" t="s">
        <v>8</v>
      </c>
      <c r="F3" s="32" t="s">
        <v>289</v>
      </c>
      <c r="G3" s="247" t="s">
        <v>290</v>
      </c>
      <c r="H3" s="32" t="s">
        <v>292</v>
      </c>
      <c r="I3" s="250" t="s">
        <v>291</v>
      </c>
      <c r="J3" s="32" t="s">
        <v>8</v>
      </c>
      <c r="K3" s="223" t="s">
        <v>8</v>
      </c>
      <c r="L3" s="27">
        <v>1</v>
      </c>
      <c r="M3" s="28">
        <v>40664</v>
      </c>
      <c r="N3" s="28">
        <v>41577</v>
      </c>
      <c r="O3" s="29">
        <f>IF(N3="","",YEAR(N3))</f>
        <v>2013</v>
      </c>
      <c r="P3" s="136">
        <f>IFERROR(INDEX(PARAMETROS!$B$53:$B$79,MATCH(O3,PARAMETROS!$A$53:$A$79,0)),"")</f>
        <v>589500</v>
      </c>
      <c r="Q3" s="278">
        <v>367838427</v>
      </c>
      <c r="R3" s="30" t="s">
        <v>293</v>
      </c>
      <c r="S3" s="31" t="str">
        <f>IFERROR(IF(R3="","",IF(R3="COP","N/A",IF(OR(R3="USD",R3="US"),1,IF(R3="EUR",VLOOKUP(N3,'SH EURO'!$A$6:$B$6338,2,FALSE),"INGRESAR TASA")))),"")</f>
        <v>N/A</v>
      </c>
      <c r="T3" s="402" t="str">
        <f>IFERROR(IF(Q3="","",IF(S3="INGRESAR TASA","INGRESAR TASA USD",IF(S3="N/A","N/A",S3*Q3))),"")</f>
        <v>N/A</v>
      </c>
      <c r="U3" s="137">
        <f>IFERROR(IF(R3="","",IF(R3="COP",1,IF(S3&lt;&gt;"N/A",VLOOKUP(N3,'[1]SH TRM'!$A$9:$B$8912,2,FALSE),"REVISAR"))),"")</f>
        <v>1</v>
      </c>
      <c r="V3" s="405">
        <f>IFERROR(IF(U3&lt;&gt;"",IF(R3&lt;&gt;"COP",T3*U3,Q3),""),"")</f>
        <v>367838427</v>
      </c>
      <c r="W3" s="31">
        <f>IFERROR(V3/P3,"")</f>
        <v>623.98376081424931</v>
      </c>
      <c r="X3" s="31">
        <f t="shared" ref="X3:X53" si="0">IFERROR(IF(OR(J3="",J3="NO"),"",IF(E3="SI",IFERROR(W3*L3,""),"")),"")</f>
        <v>623.98376081424931</v>
      </c>
      <c r="Y3" s="705" t="str">
        <f>IFERROR(IF(COUNTIF(X3:X8,"")=6,"",IF(SUM(X3:X8)&gt;=SAMC007,"CUMPLE","NO CUMPLE")),"")</f>
        <v>CUMPLE</v>
      </c>
      <c r="Z3" s="348">
        <v>10</v>
      </c>
      <c r="AA3" s="708" t="s">
        <v>8</v>
      </c>
      <c r="AB3" s="708"/>
      <c r="AC3" s="708"/>
      <c r="AD3" s="708" t="s">
        <v>8</v>
      </c>
      <c r="AE3" s="708"/>
      <c r="AF3" s="708"/>
      <c r="AG3" s="242" t="str">
        <f t="shared" ref="AG3:AG32" si="1">IFERROR(IF(Z3="","",IF(ISNUMBER(Z3),IF(COUNTIF(AA3:AF3,"SI")&gt;0,"SI","NO"),Z3)),"")</f>
        <v>SI</v>
      </c>
      <c r="AH3" s="699" t="s">
        <v>241</v>
      </c>
      <c r="AI3" s="274"/>
      <c r="AJ3" s="255"/>
      <c r="AP3" s="244"/>
    </row>
    <row r="4" spans="1:42" s="239" customFormat="1" ht="100.5" thickBot="1" x14ac:dyDescent="0.3">
      <c r="A4" s="703"/>
      <c r="B4" s="13" t="s">
        <v>45</v>
      </c>
      <c r="C4" s="14">
        <v>55</v>
      </c>
      <c r="D4" s="14" t="str">
        <f>IFERROR(INDEX(DESEMPATE!$D$3:$D$107,MATCH('EXP GEN.'!B4,DESEMPATE!$C$3:$C$107,0)),"")</f>
        <v>FRESA PRODUCCIONES Y COMUNICACIONES SAS</v>
      </c>
      <c r="E4" s="307" t="s">
        <v>8</v>
      </c>
      <c r="F4" s="22" t="s">
        <v>289</v>
      </c>
      <c r="G4" s="248" t="s">
        <v>290</v>
      </c>
      <c r="H4" s="22" t="s">
        <v>62</v>
      </c>
      <c r="I4" s="249" t="s">
        <v>294</v>
      </c>
      <c r="J4" s="22" t="s">
        <v>8</v>
      </c>
      <c r="K4" s="241" t="s">
        <v>8</v>
      </c>
      <c r="L4" s="23">
        <v>1</v>
      </c>
      <c r="M4" s="277">
        <v>41654</v>
      </c>
      <c r="N4" s="17">
        <v>41897</v>
      </c>
      <c r="O4" s="18">
        <f t="shared" ref="O4:O7" si="2">IF(N4="","",YEAR(N4))</f>
        <v>2014</v>
      </c>
      <c r="P4" s="19">
        <f>IFERROR(INDEX(PARAMETROS!$B$53:$B$79,MATCH(O4,PARAMETROS!$A$53:$A$79,0)),"")</f>
        <v>616000</v>
      </c>
      <c r="Q4" s="279">
        <v>272188254</v>
      </c>
      <c r="R4" s="19" t="s">
        <v>293</v>
      </c>
      <c r="S4" s="12" t="str">
        <f>IFERROR(IF(R4="","",IF(R4="COP","N/A",IF(OR(R4="USD",R4="US"),1,IF(R4="EUR",VLOOKUP(N4,'SH EURO'!$A$6:$B$6338,2,FALSE),"INGRESAR TASA")))),"")</f>
        <v>N/A</v>
      </c>
      <c r="T4" s="403" t="str">
        <f t="shared" ref="T4:T53" si="3">IFERROR(IF(Q4="","",IF(S4="INGRESAR TASA","INGRESAR TASA USD",IF(S4="N/A","N/A",S4*Q4))),"")</f>
        <v>N/A</v>
      </c>
      <c r="U4" s="21">
        <f>IFERROR(IF(R4="","",IF(R4="COP",1,IF(S4&lt;&gt;"N/A",VLOOKUP(N4,'[1]SH TRM'!$A$9:$B$8912,2,FALSE),"REVISAR"))),"")</f>
        <v>1</v>
      </c>
      <c r="V4" s="406">
        <f t="shared" ref="V4:V53" si="4">IFERROR(IF(U4&lt;&gt;"",IF(R4&lt;&gt;"COP",T4*U4,Q4),""),"")</f>
        <v>272188254</v>
      </c>
      <c r="W4" s="497">
        <f t="shared" ref="W4:W53" si="5">IFERROR(V4/P4,"")</f>
        <v>441.86404870129871</v>
      </c>
      <c r="X4" s="12">
        <f t="shared" si="0"/>
        <v>441.86404870129871</v>
      </c>
      <c r="Y4" s="706"/>
      <c r="Z4" s="349">
        <v>20</v>
      </c>
      <c r="AA4" s="709" t="s">
        <v>8</v>
      </c>
      <c r="AB4" s="709"/>
      <c r="AC4" s="709"/>
      <c r="AD4" s="709" t="s">
        <v>8</v>
      </c>
      <c r="AE4" s="709"/>
      <c r="AF4" s="709"/>
      <c r="AG4" s="241" t="str">
        <f t="shared" si="1"/>
        <v>SI</v>
      </c>
      <c r="AH4" s="700"/>
      <c r="AI4" s="275"/>
      <c r="AJ4" s="255"/>
      <c r="AP4" s="244"/>
    </row>
    <row r="5" spans="1:42" s="239" customFormat="1" ht="30.75" hidden="1" customHeight="1" x14ac:dyDescent="0.25">
      <c r="A5" s="703"/>
      <c r="B5" s="13"/>
      <c r="C5" s="14"/>
      <c r="D5" s="14" t="str">
        <f>IFERROR(INDEX(DESEMPATE!$D$3:$D$107,MATCH('EXP GEN.'!B5,DESEMPATE!$C$3:$C$107,0)),"")</f>
        <v/>
      </c>
      <c r="E5" s="307"/>
      <c r="F5" s="22"/>
      <c r="G5" s="248"/>
      <c r="H5" s="22"/>
      <c r="I5" s="249"/>
      <c r="J5" s="22"/>
      <c r="K5" s="241"/>
      <c r="L5" s="16"/>
      <c r="M5" s="17"/>
      <c r="N5" s="17"/>
      <c r="O5" s="18" t="str">
        <f t="shared" si="2"/>
        <v/>
      </c>
      <c r="P5" s="19" t="str">
        <f>IFERROR(INDEX(PARAMETROS!$B$53:$B$79,MATCH(O5,PARAMETROS!$A$53:$A$79,0)),"")</f>
        <v/>
      </c>
      <c r="Q5" s="279"/>
      <c r="R5" s="20"/>
      <c r="S5" s="12" t="str">
        <f>IFERROR(IF(R5="","",IF(R5="COP","N/A",IF(OR(R5="USD",R5="US"),1,IF(R5="EUR",VLOOKUP(N5,'SH EURO'!$A$6:$B$6338,2,FALSE),"INGRESAR TASA")))),"")</f>
        <v/>
      </c>
      <c r="T5" s="403" t="str">
        <f t="shared" si="3"/>
        <v/>
      </c>
      <c r="U5" s="24" t="str">
        <f>IFERROR(IF(R5="","",IF(R5="COP",1,IF(S5&lt;&gt;"N/A",VLOOKUP(N5,'[1]SH TRM'!$A$9:$B$8912,2,FALSE),"REVISAR"))),"")</f>
        <v/>
      </c>
      <c r="V5" s="406" t="str">
        <f t="shared" si="4"/>
        <v/>
      </c>
      <c r="W5" s="12" t="str">
        <f t="shared" si="5"/>
        <v/>
      </c>
      <c r="X5" s="12" t="str">
        <f t="shared" si="0"/>
        <v/>
      </c>
      <c r="Y5" s="706"/>
      <c r="Z5" s="349"/>
      <c r="AA5" s="709"/>
      <c r="AB5" s="709"/>
      <c r="AC5" s="709"/>
      <c r="AD5" s="709"/>
      <c r="AE5" s="709"/>
      <c r="AF5" s="709"/>
      <c r="AG5" s="15" t="str">
        <f t="shared" si="1"/>
        <v/>
      </c>
      <c r="AH5" s="700"/>
      <c r="AI5" s="253"/>
      <c r="AJ5" s="255"/>
      <c r="AP5" s="244"/>
    </row>
    <row r="6" spans="1:42" s="239" customFormat="1" ht="30.75" hidden="1" customHeight="1" x14ac:dyDescent="0.25">
      <c r="A6" s="703"/>
      <c r="B6" s="13"/>
      <c r="C6" s="14"/>
      <c r="D6" s="14" t="str">
        <f>IFERROR(INDEX(DESEMPATE!$D$3:$D$107,MATCH('EXP GEN.'!B6,DESEMPATE!$C$3:$C$107,0)),"")</f>
        <v/>
      </c>
      <c r="E6" s="307"/>
      <c r="F6" s="22"/>
      <c r="G6" s="248"/>
      <c r="H6" s="22"/>
      <c r="I6" s="249"/>
      <c r="J6" s="22"/>
      <c r="K6" s="241"/>
      <c r="L6" s="16"/>
      <c r="M6" s="17"/>
      <c r="N6" s="17"/>
      <c r="O6" s="18" t="str">
        <f t="shared" si="2"/>
        <v/>
      </c>
      <c r="P6" s="19" t="str">
        <f>IFERROR(INDEX(PARAMETROS!$B$53:$B$79,MATCH(O6,PARAMETROS!$A$53:$A$79,0)),"")</f>
        <v/>
      </c>
      <c r="Q6" s="279"/>
      <c r="R6" s="20"/>
      <c r="S6" s="12" t="str">
        <f>IFERROR(IF(R6="","",IF(R6="COP","N/A",IF(OR(R6="USD",R6="US"),1,IF(R6="EUR",VLOOKUP(N6,'SH EURO'!$A$6:$B$6338,2,FALSE),"INGRESAR TASA")))),"")</f>
        <v/>
      </c>
      <c r="T6" s="403" t="str">
        <f t="shared" si="3"/>
        <v/>
      </c>
      <c r="U6" s="21" t="str">
        <f>IFERROR(IF(R6="","",IF(R6="COP",1,IF(S6&lt;&gt;"N/A",VLOOKUP(N6,'[1]SH TRM'!$A$9:$B$8912,2,FALSE),"REVISAR"))),"")</f>
        <v/>
      </c>
      <c r="V6" s="406" t="str">
        <f t="shared" si="4"/>
        <v/>
      </c>
      <c r="W6" s="12" t="str">
        <f t="shared" si="5"/>
        <v/>
      </c>
      <c r="X6" s="12" t="str">
        <f t="shared" si="0"/>
        <v/>
      </c>
      <c r="Y6" s="706"/>
      <c r="Z6" s="349"/>
      <c r="AA6" s="710"/>
      <c r="AB6" s="711"/>
      <c r="AC6" s="712"/>
      <c r="AD6" s="710"/>
      <c r="AE6" s="711"/>
      <c r="AF6" s="712"/>
      <c r="AG6" s="241" t="str">
        <f t="shared" si="1"/>
        <v/>
      </c>
      <c r="AH6" s="700"/>
      <c r="AI6" s="275"/>
      <c r="AJ6" s="255"/>
      <c r="AP6" s="244"/>
    </row>
    <row r="7" spans="1:42" s="239" customFormat="1" ht="30.75" hidden="1" customHeight="1" x14ac:dyDescent="0.25">
      <c r="A7" s="703"/>
      <c r="B7" s="13"/>
      <c r="C7" s="14"/>
      <c r="D7" s="14" t="str">
        <f>IFERROR(INDEX(DESEMPATE!$D$3:$D$107,MATCH('EXP GEN.'!B7,DESEMPATE!$C$3:$C$107,0)),"")</f>
        <v/>
      </c>
      <c r="E7" s="307"/>
      <c r="F7" s="22"/>
      <c r="G7" s="248"/>
      <c r="H7" s="22"/>
      <c r="I7" s="249"/>
      <c r="J7" s="22"/>
      <c r="K7" s="15"/>
      <c r="L7" s="16"/>
      <c r="M7" s="17"/>
      <c r="N7" s="17"/>
      <c r="O7" s="18" t="str">
        <f t="shared" si="2"/>
        <v/>
      </c>
      <c r="P7" s="19" t="str">
        <f>IFERROR(INDEX(PARAMETROS!$B$53:$B$79,MATCH(O7,PARAMETROS!$A$53:$A$79,0)),"")</f>
        <v/>
      </c>
      <c r="Q7" s="279"/>
      <c r="R7" s="20"/>
      <c r="S7" s="12" t="str">
        <f>IFERROR(IF(R7="","",IF(R7="COP","N/A",IF(OR(R7="USD",R7="US"),1,IF(R7="EUR",VLOOKUP(N7,'SH EURO'!$A$6:$B$6338,2,FALSE),"INGRESAR TASA")))),"")</f>
        <v/>
      </c>
      <c r="T7" s="403" t="str">
        <f t="shared" si="3"/>
        <v/>
      </c>
      <c r="U7" s="21" t="str">
        <f>IFERROR(IF(R7="","",IF(R7="COP",1,IF(S7&lt;&gt;"N/A",VLOOKUP(N7,'[1]SH TRM'!$A$9:$B$8912,2,FALSE),"REVISAR"))),"")</f>
        <v/>
      </c>
      <c r="V7" s="406" t="str">
        <f t="shared" si="4"/>
        <v/>
      </c>
      <c r="W7" s="12" t="str">
        <f t="shared" si="5"/>
        <v/>
      </c>
      <c r="X7" s="12" t="str">
        <f t="shared" si="0"/>
        <v/>
      </c>
      <c r="Y7" s="706"/>
      <c r="Z7" s="349"/>
      <c r="AA7" s="709"/>
      <c r="AB7" s="709"/>
      <c r="AC7" s="709"/>
      <c r="AD7" s="709"/>
      <c r="AE7" s="709"/>
      <c r="AF7" s="709"/>
      <c r="AG7" s="15" t="str">
        <f t="shared" si="1"/>
        <v/>
      </c>
      <c r="AH7" s="700"/>
      <c r="AI7" s="253"/>
      <c r="AJ7" s="255"/>
      <c r="AP7" s="244"/>
    </row>
    <row r="8" spans="1:42" s="239" customFormat="1" ht="30.75" hidden="1" customHeight="1" thickBot="1" x14ac:dyDescent="0.3">
      <c r="A8" s="704"/>
      <c r="B8" s="33"/>
      <c r="C8" s="134"/>
      <c r="D8" s="362" t="str">
        <f>IFERROR(INDEX(DESEMPATE!$D$3:$D$107,MATCH('EXP GEN.'!B8,DESEMPATE!$C$3:$C$107,0)),"")</f>
        <v/>
      </c>
      <c r="E8" s="308"/>
      <c r="F8" s="135"/>
      <c r="G8" s="252"/>
      <c r="H8" s="135"/>
      <c r="I8" s="251"/>
      <c r="J8" s="135"/>
      <c r="K8" s="34"/>
      <c r="L8" s="35"/>
      <c r="M8" s="363"/>
      <c r="N8" s="363"/>
      <c r="O8" s="36" t="str">
        <f t="shared" ref="O8:O53" si="6">IF(N8="","",YEAR(N8))</f>
        <v/>
      </c>
      <c r="P8" s="37" t="str">
        <f>IFERROR(INDEX(PARAMETROS!$B$53:$B$79,MATCH(O8,PARAMETROS!$A$53:$A$79,0)),"")</f>
        <v/>
      </c>
      <c r="Q8" s="364"/>
      <c r="R8" s="38"/>
      <c r="S8" s="40" t="str">
        <f>IFERROR(IF(R8="","",IF(R8="COP","N/A",IF(OR(R8="USD",R8="US"),1,IF(R8="EUR",VLOOKUP(N8,'SH EURO'!$A$6:$B$6338,2,FALSE),"INGRESAR TASA")))),"")</f>
        <v/>
      </c>
      <c r="T8" s="404" t="str">
        <f t="shared" si="3"/>
        <v/>
      </c>
      <c r="U8" s="39" t="str">
        <f>IFERROR(IF(R8="","",IF(R8="COP",1,IF(S8&lt;&gt;"N/A",VLOOKUP(N8,'[1]SH TRM'!$A$9:$B$8912,2,FALSE),"REVISAR"))),"")</f>
        <v/>
      </c>
      <c r="V8" s="407" t="str">
        <f t="shared" si="4"/>
        <v/>
      </c>
      <c r="W8" s="40" t="str">
        <f t="shared" si="5"/>
        <v/>
      </c>
      <c r="X8" s="40" t="str">
        <f t="shared" si="0"/>
        <v/>
      </c>
      <c r="Y8" s="707"/>
      <c r="Z8" s="350"/>
      <c r="AA8" s="713"/>
      <c r="AB8" s="713"/>
      <c r="AC8" s="713"/>
      <c r="AD8" s="713"/>
      <c r="AE8" s="713"/>
      <c r="AF8" s="713"/>
      <c r="AG8" s="34" t="str">
        <f t="shared" si="1"/>
        <v/>
      </c>
      <c r="AH8" s="701"/>
      <c r="AI8" s="254"/>
      <c r="AJ8" s="255"/>
      <c r="AP8" s="244"/>
    </row>
    <row r="9" spans="1:42" s="239" customFormat="1" ht="42.75" x14ac:dyDescent="0.25">
      <c r="A9" s="702" t="s">
        <v>142</v>
      </c>
      <c r="B9" s="25" t="s">
        <v>48</v>
      </c>
      <c r="C9" s="26">
        <v>50</v>
      </c>
      <c r="D9" s="338" t="str">
        <f>IFERROR(INDEX(DESEMPATE!$D$3:$D$107,MATCH('EXP GEN.'!B9,DESEMPATE!$C$3:$C$107,0)),"")</f>
        <v>QUINTA GENERACION SAS</v>
      </c>
      <c r="E9" s="306" t="s">
        <v>8</v>
      </c>
      <c r="F9" s="32" t="s">
        <v>331</v>
      </c>
      <c r="G9" s="247" t="s">
        <v>290</v>
      </c>
      <c r="H9" s="32" t="s">
        <v>332</v>
      </c>
      <c r="I9" s="250" t="s">
        <v>333</v>
      </c>
      <c r="J9" s="32" t="s">
        <v>8</v>
      </c>
      <c r="K9" s="531" t="s">
        <v>8</v>
      </c>
      <c r="L9" s="27">
        <v>0.7</v>
      </c>
      <c r="M9" s="28">
        <v>42173</v>
      </c>
      <c r="N9" s="28">
        <v>42375</v>
      </c>
      <c r="O9" s="29">
        <f t="shared" si="6"/>
        <v>2016</v>
      </c>
      <c r="P9" s="136">
        <f>IFERROR(INDEX([2]PARAMETROS!$B$53:$B$79,MATCH(O9,[2]PARAMETROS!$A$53:$A$79,0)),"")</f>
        <v>689455</v>
      </c>
      <c r="Q9" s="278">
        <v>113871672</v>
      </c>
      <c r="R9" s="30" t="s">
        <v>293</v>
      </c>
      <c r="S9" s="31" t="str">
        <f>IFERROR(IF(R9="","",IF(R9="COP","N/A",IF(OR(R9="USD",R9="US"),1,IF(R9="EUR",VLOOKUP(N9,'[2]SH EURO'!$A$6:$B$6338,2,FALSE),"INGRESAR TASA")))),"")</f>
        <v>N/A</v>
      </c>
      <c r="T9" s="402" t="str">
        <f t="shared" si="3"/>
        <v>N/A</v>
      </c>
      <c r="U9" s="137">
        <f>IFERROR(IF(R9="","",IF(R9="COP",1,IF(S9&lt;&gt;"N/A",VLOOKUP(N9,'[1]SH TRM'!$A$9:$B$8912,2,FALSE),"REVISAR"))),"")</f>
        <v>1</v>
      </c>
      <c r="V9" s="405">
        <f t="shared" si="4"/>
        <v>113871672</v>
      </c>
      <c r="W9" s="31">
        <f t="shared" si="5"/>
        <v>165.16186263062855</v>
      </c>
      <c r="X9" s="31">
        <f t="shared" si="0"/>
        <v>115.61330384143997</v>
      </c>
      <c r="Y9" s="708" t="str">
        <f>IFERROR(IF(COUNTIF(X9:X14,"")=6,"",IF(SUM(X9:X14)&gt;=SAMC007,"CUMPLE","NO CUMPLE")),"")</f>
        <v>CUMPLE</v>
      </c>
      <c r="Z9" s="348">
        <v>19</v>
      </c>
      <c r="AA9" s="708" t="s">
        <v>8</v>
      </c>
      <c r="AB9" s="708"/>
      <c r="AC9" s="708"/>
      <c r="AD9" s="708" t="s">
        <v>8</v>
      </c>
      <c r="AE9" s="708"/>
      <c r="AF9" s="708"/>
      <c r="AG9" s="531" t="str">
        <f t="shared" si="1"/>
        <v>SI</v>
      </c>
      <c r="AH9" s="699" t="s">
        <v>241</v>
      </c>
      <c r="AI9" s="274"/>
      <c r="AJ9" s="255"/>
      <c r="AP9" s="244"/>
    </row>
    <row r="10" spans="1:42" s="239" customFormat="1" ht="71.25" x14ac:dyDescent="0.25">
      <c r="A10" s="703"/>
      <c r="B10" s="13" t="s">
        <v>48</v>
      </c>
      <c r="C10" s="14">
        <v>52</v>
      </c>
      <c r="D10" s="14" t="str">
        <f>IFERROR(INDEX(DESEMPATE!$D$3:$D$107,MATCH('EXP GEN.'!B10,DESEMPATE!$C$3:$C$107,0)),"")</f>
        <v>QUINTA GENERACION SAS</v>
      </c>
      <c r="E10" s="307" t="s">
        <v>8</v>
      </c>
      <c r="F10" s="22" t="s">
        <v>334</v>
      </c>
      <c r="G10" s="248" t="s">
        <v>290</v>
      </c>
      <c r="H10" s="22" t="s">
        <v>335</v>
      </c>
      <c r="I10" s="249" t="s">
        <v>336</v>
      </c>
      <c r="J10" s="22" t="s">
        <v>8</v>
      </c>
      <c r="K10" s="529" t="s">
        <v>8</v>
      </c>
      <c r="L10" s="23">
        <v>0.8</v>
      </c>
      <c r="M10" s="277">
        <v>42244</v>
      </c>
      <c r="N10" s="17">
        <v>42369</v>
      </c>
      <c r="O10" s="18">
        <f t="shared" si="6"/>
        <v>2015</v>
      </c>
      <c r="P10" s="19">
        <f>IFERROR(INDEX([2]PARAMETROS!$B$53:$B$79,MATCH(O10,[2]PARAMETROS!$A$53:$A$79,0)),"")</f>
        <v>644350</v>
      </c>
      <c r="Q10" s="279">
        <v>1064427928</v>
      </c>
      <c r="R10" s="19" t="s">
        <v>293</v>
      </c>
      <c r="S10" s="12" t="str">
        <f>IFERROR(IF(R10="","",IF(R10="COP","N/A",IF(OR(R10="USD",R10="US"),1,IF(R10="EUR",VLOOKUP(N10,'[2]SH EURO'!$A$6:$B$6338,2,FALSE),"INGRESAR TASA")))),"")</f>
        <v>N/A</v>
      </c>
      <c r="T10" s="403" t="str">
        <f t="shared" si="3"/>
        <v>N/A</v>
      </c>
      <c r="U10" s="21">
        <f>IFERROR(IF(R10="","",IF(R10="COP",1,IF(S10&lt;&gt;"N/A",VLOOKUP(N10,'[1]SH TRM'!$A$9:$B$8912,2,FALSE),"REVISAR"))),"")</f>
        <v>1</v>
      </c>
      <c r="V10" s="406">
        <f t="shared" si="4"/>
        <v>1064427928</v>
      </c>
      <c r="W10" s="12">
        <f t="shared" si="5"/>
        <v>1651.9406037091642</v>
      </c>
      <c r="X10" s="12">
        <f t="shared" si="0"/>
        <v>1321.5524829673313</v>
      </c>
      <c r="Y10" s="709"/>
      <c r="Z10" s="349">
        <v>20</v>
      </c>
      <c r="AA10" s="709" t="s">
        <v>8</v>
      </c>
      <c r="AB10" s="709"/>
      <c r="AC10" s="709"/>
      <c r="AD10" s="709" t="s">
        <v>8</v>
      </c>
      <c r="AE10" s="709"/>
      <c r="AF10" s="709"/>
      <c r="AG10" s="529" t="str">
        <f t="shared" si="1"/>
        <v>SI</v>
      </c>
      <c r="AH10" s="700"/>
      <c r="AI10" s="275"/>
      <c r="AJ10" s="255"/>
      <c r="AP10" s="244"/>
    </row>
    <row r="11" spans="1:42" s="526" customFormat="1" ht="57.75" thickBot="1" x14ac:dyDescent="0.3">
      <c r="A11" s="703"/>
      <c r="B11" s="33" t="s">
        <v>48</v>
      </c>
      <c r="C11" s="44">
        <v>61</v>
      </c>
      <c r="D11" s="44" t="str">
        <f>IFERROR(INDEX(DESEMPATE!$D$3:$D$107,MATCH('EXP GEN.'!B11,DESEMPATE!$C$3:$C$107,0)),"")</f>
        <v>QUINTA GENERACION SAS</v>
      </c>
      <c r="E11" s="308" t="s">
        <v>8</v>
      </c>
      <c r="F11" s="135" t="s">
        <v>337</v>
      </c>
      <c r="G11" s="252" t="s">
        <v>290</v>
      </c>
      <c r="H11" s="135" t="s">
        <v>338</v>
      </c>
      <c r="I11" s="251" t="s">
        <v>339</v>
      </c>
      <c r="J11" s="135" t="s">
        <v>8</v>
      </c>
      <c r="K11" s="530" t="s">
        <v>8</v>
      </c>
      <c r="L11" s="35">
        <v>0.2</v>
      </c>
      <c r="M11" s="363">
        <v>41638</v>
      </c>
      <c r="N11" s="363">
        <v>41866</v>
      </c>
      <c r="O11" s="36">
        <f t="shared" si="6"/>
        <v>2014</v>
      </c>
      <c r="P11" s="37">
        <f>IFERROR(INDEX([2]PARAMETROS!$B$53:$B$79,MATCH(O11,[2]PARAMETROS!$A$53:$A$79,0)),"")</f>
        <v>616000</v>
      </c>
      <c r="Q11" s="543">
        <v>6294699244</v>
      </c>
      <c r="R11" s="38" t="s">
        <v>293</v>
      </c>
      <c r="S11" s="40" t="str">
        <f>IFERROR(IF(R11="","",IF(R11="COP","N/A",IF(OR(R11="USD",R11="US"),1,IF(R11="EUR",VLOOKUP(N11,'[2]SH EURO'!$A$6:$B$6338,2,FALSE),"INGRESAR TASA")))),"")</f>
        <v>N/A</v>
      </c>
      <c r="T11" s="404" t="str">
        <f t="shared" si="3"/>
        <v>N/A</v>
      </c>
      <c r="U11" s="522">
        <f>IFERROR(IF(R11="","",IF(R11="COP",1,IF(S11&lt;&gt;"N/A",VLOOKUP(N11,'[1]SH TRM'!$A$9:$B$8912,2,FALSE),"REVISAR"))),"")</f>
        <v>1</v>
      </c>
      <c r="V11" s="407">
        <f t="shared" si="4"/>
        <v>6294699244</v>
      </c>
      <c r="W11" s="40">
        <f t="shared" si="5"/>
        <v>10218.667603896103</v>
      </c>
      <c r="X11" s="40">
        <f t="shared" si="0"/>
        <v>2043.7335207792207</v>
      </c>
      <c r="Y11" s="709"/>
      <c r="Z11" s="523">
        <v>6</v>
      </c>
      <c r="AA11" s="713" t="s">
        <v>8</v>
      </c>
      <c r="AB11" s="713"/>
      <c r="AC11" s="713"/>
      <c r="AD11" s="713" t="s">
        <v>8</v>
      </c>
      <c r="AE11" s="713"/>
      <c r="AF11" s="713"/>
      <c r="AG11" s="530" t="str">
        <f t="shared" si="1"/>
        <v>SI</v>
      </c>
      <c r="AH11" s="700"/>
      <c r="AI11" s="524"/>
      <c r="AJ11" s="525"/>
      <c r="AP11" s="527"/>
    </row>
    <row r="12" spans="1:42" s="239" customFormat="1" ht="7.5" hidden="1" customHeight="1" x14ac:dyDescent="0.25">
      <c r="A12" s="703"/>
      <c r="B12" s="504"/>
      <c r="C12" s="505"/>
      <c r="D12" s="505">
        <f>IFERROR(INDEX([2]DESEMPATE!$D$3:$D$107,MATCH('[2]EXP GEN.'!B12,[2]DESEMPATE!$C$3:$C$107,0)),"")</f>
        <v>0</v>
      </c>
      <c r="E12" s="506"/>
      <c r="F12" s="507"/>
      <c r="G12" s="508"/>
      <c r="H12" s="507"/>
      <c r="I12" s="509"/>
      <c r="J12" s="507"/>
      <c r="K12" s="510"/>
      <c r="L12" s="511"/>
      <c r="M12" s="512"/>
      <c r="N12" s="512"/>
      <c r="O12" s="513" t="str">
        <f t="shared" si="6"/>
        <v/>
      </c>
      <c r="P12" s="514" t="str">
        <f>IFERROR(INDEX([2]PARAMETROS!$B$53:$B$79,MATCH(O12,[2]PARAMETROS!$A$53:$A$79,0)),"")</f>
        <v/>
      </c>
      <c r="Q12" s="515"/>
      <c r="R12" s="516"/>
      <c r="S12" s="517" t="str">
        <f>IFERROR(IF(R12="","",IF(R12="COP","N/A",IF(OR(R12="USD",R12="US"),1,IF(R12="EUR",VLOOKUP(N12,'[2]SH EURO'!$A$6:$B$6338,2,FALSE),"INGRESAR TASA")))),"")</f>
        <v/>
      </c>
      <c r="T12" s="518" t="str">
        <f t="shared" si="3"/>
        <v/>
      </c>
      <c r="U12" s="24" t="str">
        <f>IFERROR(IF(R12="","",IF(R12="COP",1,IF(S12&lt;&gt;"N/A",VLOOKUP(N12,'[1]SH TRM'!$A$9:$B$8912,2,FALSE),"REVISAR"))),"")</f>
        <v/>
      </c>
      <c r="V12" s="519" t="str">
        <f t="shared" si="4"/>
        <v/>
      </c>
      <c r="W12" s="517" t="str">
        <f t="shared" si="5"/>
        <v/>
      </c>
      <c r="X12" s="517" t="str">
        <f t="shared" si="0"/>
        <v/>
      </c>
      <c r="Y12" s="709"/>
      <c r="Z12" s="520"/>
      <c r="AA12" s="716"/>
      <c r="AB12" s="717"/>
      <c r="AC12" s="718"/>
      <c r="AD12" s="716"/>
      <c r="AE12" s="717"/>
      <c r="AF12" s="718"/>
      <c r="AG12" s="510" t="str">
        <f t="shared" si="1"/>
        <v/>
      </c>
      <c r="AH12" s="700"/>
      <c r="AI12" s="521"/>
      <c r="AJ12" s="255"/>
      <c r="AP12" s="244"/>
    </row>
    <row r="13" spans="1:42" s="239" customFormat="1" ht="7.5" hidden="1" customHeight="1" x14ac:dyDescent="0.25">
      <c r="A13" s="703"/>
      <c r="B13" s="13"/>
      <c r="C13" s="14"/>
      <c r="D13" s="14">
        <f>IFERROR(INDEX([2]DESEMPATE!$D$3:$D$107,MATCH('[2]EXP GEN.'!B13,[2]DESEMPATE!$C$3:$C$107,0)),"")</f>
        <v>0</v>
      </c>
      <c r="E13" s="307"/>
      <c r="F13" s="22"/>
      <c r="G13" s="248"/>
      <c r="H13" s="22"/>
      <c r="I13" s="249"/>
      <c r="J13" s="22"/>
      <c r="K13" s="529"/>
      <c r="L13" s="16"/>
      <c r="M13" s="17"/>
      <c r="N13" s="17"/>
      <c r="O13" s="18" t="str">
        <f t="shared" si="6"/>
        <v/>
      </c>
      <c r="P13" s="19" t="str">
        <f>IFERROR(INDEX([2]PARAMETROS!$B$53:$B$79,MATCH(O13,[2]PARAMETROS!$A$53:$A$79,0)),"")</f>
        <v/>
      </c>
      <c r="Q13" s="279"/>
      <c r="R13" s="20"/>
      <c r="S13" s="12" t="str">
        <f>IFERROR(IF(R13="","",IF(R13="COP","N/A",IF(OR(R13="USD",R13="US"),1,IF(R13="EUR",VLOOKUP(N13,'[2]SH EURO'!$A$6:$B$6338,2,FALSE),"INGRESAR TASA")))),"")</f>
        <v/>
      </c>
      <c r="T13" s="403" t="str">
        <f t="shared" si="3"/>
        <v/>
      </c>
      <c r="U13" s="21" t="str">
        <f>IFERROR(IF(R13="","",IF(R13="COP",1,IF(S13&lt;&gt;"N/A",VLOOKUP(N13,'[1]SH TRM'!$A$9:$B$8912,2,FALSE),"REVISAR"))),"")</f>
        <v/>
      </c>
      <c r="V13" s="406" t="str">
        <f t="shared" si="4"/>
        <v/>
      </c>
      <c r="W13" s="12" t="str">
        <f t="shared" si="5"/>
        <v/>
      </c>
      <c r="X13" s="12" t="str">
        <f t="shared" si="0"/>
        <v/>
      </c>
      <c r="Y13" s="709"/>
      <c r="Z13" s="349"/>
      <c r="AA13" s="709"/>
      <c r="AB13" s="709"/>
      <c r="AC13" s="709"/>
      <c r="AD13" s="709"/>
      <c r="AE13" s="709"/>
      <c r="AF13" s="709"/>
      <c r="AG13" s="529" t="str">
        <f t="shared" si="1"/>
        <v/>
      </c>
      <c r="AH13" s="700"/>
      <c r="AI13" s="253"/>
      <c r="AJ13" s="255"/>
      <c r="AP13" s="244"/>
    </row>
    <row r="14" spans="1:42" s="239" customFormat="1" ht="7.5" hidden="1" customHeight="1" thickBot="1" x14ac:dyDescent="0.3">
      <c r="A14" s="704"/>
      <c r="B14" s="33"/>
      <c r="C14" s="134"/>
      <c r="D14" s="362">
        <f>IFERROR(INDEX([2]DESEMPATE!$D$3:$D$107,MATCH('[2]EXP GEN.'!B14,[2]DESEMPATE!$C$3:$C$107,0)),"")</f>
        <v>0</v>
      </c>
      <c r="E14" s="308"/>
      <c r="F14" s="135"/>
      <c r="G14" s="252"/>
      <c r="H14" s="135"/>
      <c r="I14" s="251"/>
      <c r="J14" s="135"/>
      <c r="K14" s="530"/>
      <c r="L14" s="35"/>
      <c r="M14" s="363"/>
      <c r="N14" s="363"/>
      <c r="O14" s="36" t="str">
        <f t="shared" si="6"/>
        <v/>
      </c>
      <c r="P14" s="37" t="str">
        <f>IFERROR(INDEX([2]PARAMETROS!$B$53:$B$79,MATCH(O14,[2]PARAMETROS!$A$53:$A$79,0)),"")</f>
        <v/>
      </c>
      <c r="Q14" s="364"/>
      <c r="R14" s="38"/>
      <c r="S14" s="40" t="str">
        <f>IFERROR(IF(R14="","",IF(R14="COP","N/A",IF(OR(R14="USD",R14="US"),1,IF(R14="EUR",VLOOKUP(N14,'[2]SH EURO'!$A$6:$B$6338,2,FALSE),"INGRESAR TASA")))),"")</f>
        <v/>
      </c>
      <c r="T14" s="404" t="str">
        <f t="shared" si="3"/>
        <v/>
      </c>
      <c r="U14" s="39" t="str">
        <f>IFERROR(IF(R14="","",IF(R14="COP",1,IF(S14&lt;&gt;"N/A",VLOOKUP(N14,'[1]SH TRM'!$A$9:$B$8912,2,FALSE),"REVISAR"))),"")</f>
        <v/>
      </c>
      <c r="V14" s="407" t="str">
        <f t="shared" si="4"/>
        <v/>
      </c>
      <c r="W14" s="40" t="str">
        <f t="shared" si="5"/>
        <v/>
      </c>
      <c r="X14" s="40" t="str">
        <f t="shared" si="0"/>
        <v/>
      </c>
      <c r="Y14" s="713"/>
      <c r="Z14" s="350"/>
      <c r="AA14" s="713"/>
      <c r="AB14" s="713"/>
      <c r="AC14" s="713"/>
      <c r="AD14" s="713"/>
      <c r="AE14" s="713"/>
      <c r="AF14" s="713"/>
      <c r="AG14" s="530" t="str">
        <f t="shared" si="1"/>
        <v/>
      </c>
      <c r="AH14" s="701"/>
      <c r="AI14" s="254"/>
      <c r="AJ14" s="255"/>
      <c r="AP14" s="244"/>
    </row>
    <row r="15" spans="1:42" s="239" customFormat="1" ht="30.75" customHeight="1" x14ac:dyDescent="0.25">
      <c r="A15" s="702" t="s">
        <v>143</v>
      </c>
      <c r="B15" s="25" t="s">
        <v>49</v>
      </c>
      <c r="C15" s="26">
        <v>75</v>
      </c>
      <c r="D15" s="338" t="str">
        <f>IFERROR(INDEX(DESEMPATE!$D$3:$D$107,MATCH('EXP GEN.'!B15,DESEMPATE!$C$3:$C$107,0)),"")</f>
        <v>MARKETING  DE IDEAS</v>
      </c>
      <c r="E15" s="306" t="s">
        <v>8</v>
      </c>
      <c r="F15" s="32" t="s">
        <v>340</v>
      </c>
      <c r="G15" s="247" t="s">
        <v>290</v>
      </c>
      <c r="H15" s="32" t="s">
        <v>341</v>
      </c>
      <c r="I15" s="250" t="s">
        <v>342</v>
      </c>
      <c r="J15" s="32" t="s">
        <v>8</v>
      </c>
      <c r="K15" s="531" t="s">
        <v>8</v>
      </c>
      <c r="L15" s="27">
        <v>1</v>
      </c>
      <c r="M15" s="28">
        <v>41444</v>
      </c>
      <c r="N15" s="28">
        <v>41597</v>
      </c>
      <c r="O15" s="29">
        <f t="shared" si="6"/>
        <v>2013</v>
      </c>
      <c r="P15" s="136">
        <f>IFERROR(INDEX([2]PARAMETROS!$B$53:$B$79,MATCH(O15,[2]PARAMETROS!$A$53:$A$79,0)),"")</f>
        <v>589500</v>
      </c>
      <c r="Q15" s="278">
        <v>1240092977</v>
      </c>
      <c r="R15" s="30" t="s">
        <v>293</v>
      </c>
      <c r="S15" s="31" t="str">
        <f>IFERROR(IF(R15="","",IF(R15="COP","N/A",IF(OR(R15="USD",R15="US"),1,IF(R15="EUR",VLOOKUP(N15,'[2]SH EURO'!$A$6:$B$6338,2,FALSE),"INGRESAR TASA")))),"")</f>
        <v>N/A</v>
      </c>
      <c r="T15" s="402" t="str">
        <f t="shared" si="3"/>
        <v>N/A</v>
      </c>
      <c r="U15" s="137">
        <f>IFERROR(IF(R15="","",IF(R15="COP",1,IF(S15&lt;&gt;"N/A",VLOOKUP(N15,'[1]SH TRM'!$A$9:$B$8912,2,FALSE),"REVISAR"))),"")</f>
        <v>1</v>
      </c>
      <c r="V15" s="405">
        <f t="shared" si="4"/>
        <v>1240092977</v>
      </c>
      <c r="W15" s="31">
        <f t="shared" si="5"/>
        <v>2103.6352451229855</v>
      </c>
      <c r="X15" s="31">
        <f t="shared" si="0"/>
        <v>2103.6352451229855</v>
      </c>
      <c r="Y15" s="708" t="str">
        <f>IFERROR(IF(COUNTIF(X15:X20,"")=6,"",IF(SUM(X15:X20)&gt;=SAMC007,"CUMPLE","NO CUMPLE")),"")</f>
        <v>CUMPLE</v>
      </c>
      <c r="Z15" s="348">
        <v>13</v>
      </c>
      <c r="AA15" s="708" t="s">
        <v>8</v>
      </c>
      <c r="AB15" s="708"/>
      <c r="AC15" s="708"/>
      <c r="AD15" s="708" t="s">
        <v>8</v>
      </c>
      <c r="AE15" s="708"/>
      <c r="AF15" s="708"/>
      <c r="AG15" s="531" t="str">
        <f t="shared" si="1"/>
        <v>SI</v>
      </c>
      <c r="AH15" s="699" t="s">
        <v>241</v>
      </c>
      <c r="AI15" s="274"/>
      <c r="AJ15" s="255"/>
      <c r="AK15" s="271"/>
      <c r="AM15" s="244"/>
      <c r="AP15" s="244"/>
    </row>
    <row r="16" spans="1:42" s="526" customFormat="1" ht="57.75" thickBot="1" x14ac:dyDescent="0.3">
      <c r="A16" s="703"/>
      <c r="B16" s="33" t="s">
        <v>49</v>
      </c>
      <c r="C16" s="44">
        <v>81</v>
      </c>
      <c r="D16" s="44" t="str">
        <f>IFERROR(INDEX(DESEMPATE!$D$3:$D$107,MATCH('EXP GEN.'!B16,DESEMPATE!$C$3:$C$107,0)),"")</f>
        <v>MARKETING  DE IDEAS</v>
      </c>
      <c r="E16" s="308" t="s">
        <v>8</v>
      </c>
      <c r="F16" s="135" t="s">
        <v>343</v>
      </c>
      <c r="G16" s="252" t="s">
        <v>290</v>
      </c>
      <c r="H16" s="135" t="s">
        <v>344</v>
      </c>
      <c r="I16" s="251" t="s">
        <v>345</v>
      </c>
      <c r="J16" s="135" t="s">
        <v>8</v>
      </c>
      <c r="K16" s="540" t="s">
        <v>8</v>
      </c>
      <c r="L16" s="541">
        <v>1</v>
      </c>
      <c r="M16" s="542">
        <v>41772</v>
      </c>
      <c r="N16" s="363">
        <v>42004</v>
      </c>
      <c r="O16" s="36">
        <f t="shared" si="6"/>
        <v>2014</v>
      </c>
      <c r="P16" s="37">
        <f>IFERROR(INDEX([2]PARAMETROS!$B$53:$B$79,MATCH(O16,[2]PARAMETROS!$A$53:$A$79,0)),"")</f>
        <v>616000</v>
      </c>
      <c r="Q16" s="543">
        <v>4090386722</v>
      </c>
      <c r="R16" s="37" t="s">
        <v>293</v>
      </c>
      <c r="S16" s="40" t="str">
        <f>IFERROR(IF(R16="","",IF(R16="COP","N/A",IF(OR(R16="USD",R16="US"),1,IF(R16="EUR",VLOOKUP(N16,'[2]SH EURO'!$A$6:$B$6338,2,FALSE),"INGRESAR TASA")))),"")</f>
        <v>N/A</v>
      </c>
      <c r="T16" s="404" t="str">
        <f t="shared" si="3"/>
        <v>N/A</v>
      </c>
      <c r="U16" s="39">
        <f>IFERROR(IF(R16="","",IF(R16="COP",1,IF(S16&lt;&gt;"N/A",VLOOKUP(N16,'[1]SH TRM'!$A$9:$B$8912,2,FALSE),"REVISAR"))),"")</f>
        <v>1</v>
      </c>
      <c r="V16" s="407">
        <f t="shared" si="4"/>
        <v>4090386722</v>
      </c>
      <c r="W16" s="40">
        <f t="shared" si="5"/>
        <v>6640.2381850649354</v>
      </c>
      <c r="X16" s="40">
        <f t="shared" si="0"/>
        <v>6640.2381850649354</v>
      </c>
      <c r="Y16" s="709"/>
      <c r="Z16" s="523">
        <v>26</v>
      </c>
      <c r="AA16" s="713" t="s">
        <v>9</v>
      </c>
      <c r="AB16" s="713"/>
      <c r="AC16" s="713"/>
      <c r="AD16" s="713" t="s">
        <v>8</v>
      </c>
      <c r="AE16" s="713"/>
      <c r="AF16" s="713"/>
      <c r="AG16" s="530" t="str">
        <f t="shared" si="1"/>
        <v>SI</v>
      </c>
      <c r="AH16" s="700"/>
      <c r="AI16" s="544"/>
      <c r="AJ16" s="525"/>
      <c r="AK16" s="545"/>
      <c r="AP16" s="527"/>
    </row>
    <row r="17" spans="1:42" s="239" customFormat="1" ht="6.75" hidden="1" customHeight="1" x14ac:dyDescent="0.25">
      <c r="A17" s="703"/>
      <c r="B17" s="504"/>
      <c r="C17" s="505"/>
      <c r="D17" s="505">
        <f>IFERROR(INDEX([2]DESEMPATE!$D$3:$D$107,MATCH('[2]EXP GEN.'!B17,[2]DESEMPATE!$C$3:$C$107,0)),"")</f>
        <v>0</v>
      </c>
      <c r="E17" s="506"/>
      <c r="F17" s="507"/>
      <c r="G17" s="508"/>
      <c r="H17" s="507"/>
      <c r="I17" s="509"/>
      <c r="J17" s="507"/>
      <c r="K17" s="510"/>
      <c r="L17" s="511"/>
      <c r="M17" s="512"/>
      <c r="N17" s="512"/>
      <c r="O17" s="513" t="str">
        <f t="shared" si="6"/>
        <v/>
      </c>
      <c r="P17" s="514" t="str">
        <f>IFERROR(INDEX([2]PARAMETROS!$B$53:$B$79,MATCH(O17,[2]PARAMETROS!$A$53:$A$79,0)),"")</f>
        <v/>
      </c>
      <c r="Q17" s="515"/>
      <c r="R17" s="516"/>
      <c r="S17" s="517" t="str">
        <f>IFERROR(IF(R17="","",IF(R17="COP","N/A",IF(OR(R17="USD",R17="US"),1,IF(R17="EUR",VLOOKUP(N17,'[2]SH EURO'!$A$6:$B$6338,2,FALSE),"INGRESAR TASA")))),"")</f>
        <v/>
      </c>
      <c r="T17" s="518" t="str">
        <f t="shared" si="3"/>
        <v/>
      </c>
      <c r="U17" s="24" t="str">
        <f>IFERROR(IF(R17="","",IF(R17="COP",1,IF(S17&lt;&gt;"N/A",VLOOKUP(N17,'[1]SH TRM'!$A$9:$B$8912,2,FALSE),"REVISAR"))),"")</f>
        <v/>
      </c>
      <c r="V17" s="519" t="str">
        <f t="shared" si="4"/>
        <v/>
      </c>
      <c r="W17" s="517" t="str">
        <f t="shared" si="5"/>
        <v/>
      </c>
      <c r="X17" s="517" t="str">
        <f t="shared" si="0"/>
        <v/>
      </c>
      <c r="Y17" s="709"/>
      <c r="Z17" s="520"/>
      <c r="AA17" s="715"/>
      <c r="AB17" s="715"/>
      <c r="AC17" s="715"/>
      <c r="AD17" s="715"/>
      <c r="AE17" s="715"/>
      <c r="AF17" s="715"/>
      <c r="AG17" s="510" t="str">
        <f t="shared" si="1"/>
        <v/>
      </c>
      <c r="AH17" s="700"/>
      <c r="AI17" s="539"/>
      <c r="AJ17" s="255"/>
      <c r="AP17" s="244"/>
    </row>
    <row r="18" spans="1:42" s="239" customFormat="1" ht="6.75" hidden="1" customHeight="1" x14ac:dyDescent="0.25">
      <c r="A18" s="703"/>
      <c r="B18" s="13"/>
      <c r="C18" s="14"/>
      <c r="D18" s="14">
        <f>IFERROR(INDEX([2]DESEMPATE!$D$3:$D$107,MATCH('[2]EXP GEN.'!B18,[2]DESEMPATE!$C$3:$C$107,0)),"")</f>
        <v>0</v>
      </c>
      <c r="E18" s="307"/>
      <c r="F18" s="22"/>
      <c r="G18" s="248"/>
      <c r="H18" s="22"/>
      <c r="I18" s="249"/>
      <c r="J18" s="22"/>
      <c r="K18" s="529"/>
      <c r="L18" s="16"/>
      <c r="M18" s="17"/>
      <c r="N18" s="17"/>
      <c r="O18" s="18" t="str">
        <f t="shared" si="6"/>
        <v/>
      </c>
      <c r="P18" s="19" t="str">
        <f>IFERROR(INDEX([2]PARAMETROS!$B$53:$B$79,MATCH(O18,[2]PARAMETROS!$A$53:$A$79,0)),"")</f>
        <v/>
      </c>
      <c r="Q18" s="279"/>
      <c r="R18" s="20"/>
      <c r="S18" s="12" t="str">
        <f>IFERROR(IF(R18="","",IF(R18="COP","N/A",IF(OR(R18="USD",R18="US"),1,IF(R18="EUR",VLOOKUP(N18,'[2]SH EURO'!$A$6:$B$6338,2,FALSE),"INGRESAR TASA")))),"")</f>
        <v/>
      </c>
      <c r="T18" s="403" t="str">
        <f t="shared" si="3"/>
        <v/>
      </c>
      <c r="U18" s="21" t="str">
        <f>IFERROR(IF(R18="","",IF(R18="COP",1,IF(S18&lt;&gt;"N/A",VLOOKUP(N18,'[1]SH TRM'!$A$9:$B$8912,2,FALSE),"REVISAR"))),"")</f>
        <v/>
      </c>
      <c r="V18" s="406" t="str">
        <f t="shared" si="4"/>
        <v/>
      </c>
      <c r="W18" s="12" t="str">
        <f t="shared" si="5"/>
        <v/>
      </c>
      <c r="X18" s="12" t="str">
        <f t="shared" si="0"/>
        <v/>
      </c>
      <c r="Y18" s="709"/>
      <c r="Z18" s="349"/>
      <c r="AA18" s="710"/>
      <c r="AB18" s="711"/>
      <c r="AC18" s="712"/>
      <c r="AD18" s="710"/>
      <c r="AE18" s="711"/>
      <c r="AF18" s="712"/>
      <c r="AG18" s="529" t="str">
        <f t="shared" si="1"/>
        <v/>
      </c>
      <c r="AH18" s="700"/>
      <c r="AI18" s="275"/>
      <c r="AJ18" s="255"/>
      <c r="AP18" s="244"/>
    </row>
    <row r="19" spans="1:42" s="239" customFormat="1" ht="6.75" hidden="1" customHeight="1" x14ac:dyDescent="0.25">
      <c r="A19" s="703"/>
      <c r="B19" s="13"/>
      <c r="C19" s="14"/>
      <c r="D19" s="14">
        <f>IFERROR(INDEX([2]DESEMPATE!$D$3:$D$107,MATCH('[2]EXP GEN.'!B19,[2]DESEMPATE!$C$3:$C$107,0)),"")</f>
        <v>0</v>
      </c>
      <c r="E19" s="307"/>
      <c r="F19" s="22"/>
      <c r="G19" s="248"/>
      <c r="H19" s="22"/>
      <c r="I19" s="249"/>
      <c r="J19" s="22"/>
      <c r="K19" s="529"/>
      <c r="L19" s="16"/>
      <c r="M19" s="17"/>
      <c r="N19" s="17"/>
      <c r="O19" s="18" t="str">
        <f t="shared" si="6"/>
        <v/>
      </c>
      <c r="P19" s="19" t="str">
        <f>IFERROR(INDEX([2]PARAMETROS!$B$53:$B$79,MATCH(O19,[2]PARAMETROS!$A$53:$A$79,0)),"")</f>
        <v/>
      </c>
      <c r="Q19" s="279"/>
      <c r="R19" s="20"/>
      <c r="S19" s="12" t="str">
        <f>IFERROR(IF(R19="","",IF(R19="COP","N/A",IF(OR(R19="USD",R19="US"),1,IF(R19="EUR",VLOOKUP(N19,'[2]SH EURO'!$A$6:$B$6338,2,FALSE),"INGRESAR TASA")))),"")</f>
        <v/>
      </c>
      <c r="T19" s="403" t="str">
        <f t="shared" si="3"/>
        <v/>
      </c>
      <c r="U19" s="21" t="str">
        <f>IFERROR(IF(R19="","",IF(R19="COP",1,IF(S19&lt;&gt;"N/A",VLOOKUP(N19,'[1]SH TRM'!$A$9:$B$8912,2,FALSE),"REVISAR"))),"")</f>
        <v/>
      </c>
      <c r="V19" s="406" t="str">
        <f t="shared" si="4"/>
        <v/>
      </c>
      <c r="W19" s="12" t="str">
        <f t="shared" si="5"/>
        <v/>
      </c>
      <c r="X19" s="12" t="str">
        <f t="shared" si="0"/>
        <v/>
      </c>
      <c r="Y19" s="709"/>
      <c r="Z19" s="349"/>
      <c r="AA19" s="709"/>
      <c r="AB19" s="709"/>
      <c r="AC19" s="709"/>
      <c r="AD19" s="709"/>
      <c r="AE19" s="709"/>
      <c r="AF19" s="709"/>
      <c r="AG19" s="529" t="str">
        <f t="shared" si="1"/>
        <v/>
      </c>
      <c r="AH19" s="700"/>
      <c r="AI19" s="253"/>
      <c r="AJ19" s="255"/>
      <c r="AP19" s="244"/>
    </row>
    <row r="20" spans="1:42" s="239" customFormat="1" ht="6.75" hidden="1" customHeight="1" thickBot="1" x14ac:dyDescent="0.3">
      <c r="A20" s="704"/>
      <c r="B20" s="33"/>
      <c r="C20" s="134"/>
      <c r="D20" s="362">
        <f>IFERROR(INDEX([2]DESEMPATE!$D$3:$D$107,MATCH('[2]EXP GEN.'!B20,[2]DESEMPATE!$C$3:$C$107,0)),"")</f>
        <v>0</v>
      </c>
      <c r="E20" s="308"/>
      <c r="F20" s="135"/>
      <c r="G20" s="252"/>
      <c r="H20" s="135"/>
      <c r="I20" s="251"/>
      <c r="J20" s="135"/>
      <c r="K20" s="530"/>
      <c r="L20" s="35"/>
      <c r="M20" s="363"/>
      <c r="N20" s="363"/>
      <c r="O20" s="36" t="str">
        <f t="shared" si="6"/>
        <v/>
      </c>
      <c r="P20" s="37" t="str">
        <f>IFERROR(INDEX([2]PARAMETROS!$B$53:$B$79,MATCH(O20,[2]PARAMETROS!$A$53:$A$79,0)),"")</f>
        <v/>
      </c>
      <c r="Q20" s="364"/>
      <c r="R20" s="38"/>
      <c r="S20" s="40" t="str">
        <f>IFERROR(IF(R20="","",IF(R20="COP","N/A",IF(OR(R20="USD",R20="US"),1,IF(R20="EUR",VLOOKUP(N20,'[2]SH EURO'!$A$6:$B$6338,2,FALSE),"INGRESAR TASA")))),"")</f>
        <v/>
      </c>
      <c r="T20" s="404" t="str">
        <f t="shared" si="3"/>
        <v/>
      </c>
      <c r="U20" s="39" t="str">
        <f>IFERROR(IF(R20="","",IF(R20="COP",1,IF(S20&lt;&gt;"N/A",VLOOKUP(N20,'[1]SH TRM'!$A$9:$B$8912,2,FALSE),"REVISAR"))),"")</f>
        <v/>
      </c>
      <c r="V20" s="407" t="str">
        <f t="shared" si="4"/>
        <v/>
      </c>
      <c r="W20" s="40" t="str">
        <f t="shared" si="5"/>
        <v/>
      </c>
      <c r="X20" s="40" t="str">
        <f t="shared" si="0"/>
        <v/>
      </c>
      <c r="Y20" s="713"/>
      <c r="Z20" s="350"/>
      <c r="AA20" s="713"/>
      <c r="AB20" s="713"/>
      <c r="AC20" s="713"/>
      <c r="AD20" s="713"/>
      <c r="AE20" s="713"/>
      <c r="AF20" s="713"/>
      <c r="AG20" s="530" t="str">
        <f t="shared" si="1"/>
        <v/>
      </c>
      <c r="AH20" s="701"/>
      <c r="AI20" s="254"/>
      <c r="AJ20" s="255"/>
      <c r="AP20" s="244"/>
    </row>
    <row r="21" spans="1:42" s="239" customFormat="1" ht="141" customHeight="1" x14ac:dyDescent="0.25">
      <c r="A21" s="702" t="s">
        <v>144</v>
      </c>
      <c r="B21" s="25" t="s">
        <v>50</v>
      </c>
      <c r="C21" s="26">
        <v>148</v>
      </c>
      <c r="D21" s="338" t="str">
        <f>IFERROR(INDEX(DESEMPATE!$D$3:$D$107,MATCH('EXP GEN.'!B21,DESEMPATE!$C$3:$C$107,0)),"")</f>
        <v>CENTURY MEDIA SAS</v>
      </c>
      <c r="E21" s="306" t="s">
        <v>8</v>
      </c>
      <c r="F21" s="32" t="s">
        <v>346</v>
      </c>
      <c r="G21" s="247" t="s">
        <v>290</v>
      </c>
      <c r="H21" s="32"/>
      <c r="I21" s="250" t="s">
        <v>347</v>
      </c>
      <c r="J21" s="32" t="s">
        <v>8</v>
      </c>
      <c r="K21" s="531" t="s">
        <v>8</v>
      </c>
      <c r="L21" s="27">
        <v>1</v>
      </c>
      <c r="M21" s="28">
        <v>42179</v>
      </c>
      <c r="N21" s="28">
        <v>42368</v>
      </c>
      <c r="O21" s="29">
        <f t="shared" si="6"/>
        <v>2015</v>
      </c>
      <c r="P21" s="136">
        <f>IFERROR(INDEX([2]PARAMETROS!$B$53:$B$79,MATCH(O21,[2]PARAMETROS!$A$53:$A$79,0)),"")</f>
        <v>644350</v>
      </c>
      <c r="Q21" s="278">
        <f>2799999999+645013824+191006544</f>
        <v>3636020367</v>
      </c>
      <c r="R21" s="30" t="s">
        <v>293</v>
      </c>
      <c r="S21" s="31" t="str">
        <f>IFERROR(IF(R21="","",IF(R21="COP","N/A",IF(OR(R21="USD",R21="US"),1,IF(R21="EUR",VLOOKUP(N21,'[2]SH EURO'!$A$6:$B$6338,2,FALSE),"INGRESAR TASA")))),"")</f>
        <v>N/A</v>
      </c>
      <c r="T21" s="402" t="str">
        <f t="shared" si="3"/>
        <v>N/A</v>
      </c>
      <c r="U21" s="137">
        <f>IFERROR(IF(R21="","",IF(R21="COP",1,IF(S21&lt;&gt;"N/A",VLOOKUP(N21,'[1]SH TRM'!$A$9:$B$8912,2,FALSE),"REVISAR"))),"")</f>
        <v>1</v>
      </c>
      <c r="V21" s="405">
        <f t="shared" si="4"/>
        <v>3636020367</v>
      </c>
      <c r="W21" s="31">
        <f t="shared" si="5"/>
        <v>5642.9275502444325</v>
      </c>
      <c r="X21" s="31">
        <f t="shared" si="0"/>
        <v>5642.9275502444325</v>
      </c>
      <c r="Y21" s="708" t="str">
        <f>IFERROR(IF(COUNTIF(X21:X26,"")=6,"",IF(SUM(X21:X26)&gt;=SAMC007,"CUMPLE","NO CUMPLE")),"")</f>
        <v>CUMPLE</v>
      </c>
      <c r="Z21" s="348">
        <v>57</v>
      </c>
      <c r="AA21" s="708" t="s">
        <v>8</v>
      </c>
      <c r="AB21" s="708"/>
      <c r="AC21" s="708"/>
      <c r="AD21" s="708" t="s">
        <v>8</v>
      </c>
      <c r="AE21" s="708"/>
      <c r="AF21" s="708"/>
      <c r="AG21" s="531" t="str">
        <f t="shared" si="1"/>
        <v>SI</v>
      </c>
      <c r="AH21" s="699" t="s">
        <v>241</v>
      </c>
      <c r="AI21" s="274"/>
      <c r="AJ21" s="255"/>
      <c r="AK21" s="271"/>
      <c r="AP21" s="244"/>
    </row>
    <row r="22" spans="1:42" s="239" customFormat="1" ht="156.75" x14ac:dyDescent="0.25">
      <c r="A22" s="703"/>
      <c r="B22" s="13" t="s">
        <v>50</v>
      </c>
      <c r="C22" s="14">
        <v>149</v>
      </c>
      <c r="D22" s="14" t="str">
        <f>IFERROR(INDEX(DESEMPATE!$D$3:$D$107,MATCH('EXP GEN.'!B22,DESEMPATE!$C$3:$C$107,0)),"")</f>
        <v>CENTURY MEDIA SAS</v>
      </c>
      <c r="E22" s="307" t="s">
        <v>8</v>
      </c>
      <c r="F22" s="22" t="s">
        <v>348</v>
      </c>
      <c r="G22" s="248" t="s">
        <v>290</v>
      </c>
      <c r="H22" s="22"/>
      <c r="I22" s="249" t="s">
        <v>349</v>
      </c>
      <c r="J22" s="22" t="s">
        <v>8</v>
      </c>
      <c r="K22" s="529" t="s">
        <v>8</v>
      </c>
      <c r="L22" s="23">
        <v>1</v>
      </c>
      <c r="M22" s="536">
        <v>41295</v>
      </c>
      <c r="N22" s="536">
        <v>41994</v>
      </c>
      <c r="O22" s="18">
        <f t="shared" si="6"/>
        <v>2014</v>
      </c>
      <c r="P22" s="19">
        <f>IFERROR(INDEX([2]PARAMETROS!$B$53:$B$79,MATCH(O22,[2]PARAMETROS!$A$53:$A$79,0)),"")</f>
        <v>616000</v>
      </c>
      <c r="Q22" s="279">
        <v>739200000</v>
      </c>
      <c r="R22" s="19" t="s">
        <v>293</v>
      </c>
      <c r="S22" s="12" t="str">
        <f>IFERROR(IF(R22="","",IF(R22="COP","N/A",IF(OR(R22="USD",R22="US"),1,IF(R22="EUR",VLOOKUP(N22,'[2]SH EURO'!$A$6:$B$6338,2,FALSE),"INGRESAR TASA")))),"")</f>
        <v>N/A</v>
      </c>
      <c r="T22" s="403" t="str">
        <f t="shared" si="3"/>
        <v>N/A</v>
      </c>
      <c r="U22" s="21">
        <f>IFERROR(IF(R22="","",IF(R22="COP",1,IF(S22&lt;&gt;"N/A",VLOOKUP(N22,'[1]SH TRM'!$A$9:$B$8912,2,FALSE),"REVISAR"))),"")</f>
        <v>1</v>
      </c>
      <c r="V22" s="406">
        <f t="shared" si="4"/>
        <v>739200000</v>
      </c>
      <c r="W22" s="12">
        <f t="shared" si="5"/>
        <v>1200</v>
      </c>
      <c r="X22" s="12">
        <f t="shared" si="0"/>
        <v>1200</v>
      </c>
      <c r="Y22" s="709"/>
      <c r="Z22" s="349">
        <v>58</v>
      </c>
      <c r="AA22" s="709" t="s">
        <v>8</v>
      </c>
      <c r="AB22" s="709"/>
      <c r="AC22" s="709"/>
      <c r="AD22" s="709" t="s">
        <v>8</v>
      </c>
      <c r="AE22" s="709"/>
      <c r="AF22" s="709"/>
      <c r="AG22" s="529" t="str">
        <f t="shared" si="1"/>
        <v>SI</v>
      </c>
      <c r="AH22" s="700"/>
      <c r="AI22" s="275"/>
      <c r="AJ22" s="255"/>
      <c r="AK22" s="271"/>
      <c r="AP22" s="244"/>
    </row>
    <row r="23" spans="1:42" s="239" customFormat="1" ht="72" thickBot="1" x14ac:dyDescent="0.3">
      <c r="A23" s="703"/>
      <c r="B23" s="13" t="s">
        <v>54</v>
      </c>
      <c r="C23" s="14">
        <v>150</v>
      </c>
      <c r="D23" s="44" t="str">
        <f>IFERROR(INDEX(DESEMPATE!$D$3:$D$107,MATCH('EXP GEN.'!B23,DESEMPATE!$C$3:$C$107,0)),"")</f>
        <v>UNIVERSIDAD LA GRAN COLOMBIA</v>
      </c>
      <c r="E23" s="307" t="s">
        <v>8</v>
      </c>
      <c r="F23" s="22" t="s">
        <v>350</v>
      </c>
      <c r="G23" s="248" t="s">
        <v>290</v>
      </c>
      <c r="H23" s="22"/>
      <c r="I23" s="249" t="s">
        <v>351</v>
      </c>
      <c r="J23" s="22" t="s">
        <v>8</v>
      </c>
      <c r="K23" s="529" t="s">
        <v>8</v>
      </c>
      <c r="L23" s="537">
        <v>0.6</v>
      </c>
      <c r="M23" s="536">
        <v>41075</v>
      </c>
      <c r="N23" s="17">
        <v>41404</v>
      </c>
      <c r="O23" s="18">
        <f t="shared" si="6"/>
        <v>2013</v>
      </c>
      <c r="P23" s="19">
        <f>IFERROR(INDEX([2]PARAMETROS!$B$53:$B$79,MATCH(O23,[2]PARAMETROS!$A$53:$A$79,0)),"")</f>
        <v>589500</v>
      </c>
      <c r="Q23" s="535">
        <v>720000000</v>
      </c>
      <c r="R23" s="20" t="s">
        <v>293</v>
      </c>
      <c r="S23" s="12" t="str">
        <f>IFERROR(IF(R23="","",IF(R23="COP","N/A",IF(OR(R23="USD",R23="US"),1,IF(R23="EUR",VLOOKUP(N23,'[2]SH EURO'!$A$6:$B$6338,2,FALSE),"INGRESAR TASA")))),"")</f>
        <v>N/A</v>
      </c>
      <c r="T23" s="403" t="str">
        <f t="shared" si="3"/>
        <v>N/A</v>
      </c>
      <c r="U23" s="24">
        <f>IFERROR(IF(R23="","",IF(R23="COP",1,IF(S23&lt;&gt;"N/A",VLOOKUP(N23,'[1]SH TRM'!$A$9:$B$8912,2,FALSE),"REVISAR"))),"")</f>
        <v>1</v>
      </c>
      <c r="V23" s="406">
        <f t="shared" si="4"/>
        <v>720000000</v>
      </c>
      <c r="W23" s="12">
        <f t="shared" si="5"/>
        <v>1221.3740458015268</v>
      </c>
      <c r="X23" s="12">
        <f t="shared" si="0"/>
        <v>732.82442748091603</v>
      </c>
      <c r="Y23" s="709"/>
      <c r="Z23" s="349">
        <v>108</v>
      </c>
      <c r="AA23" s="709" t="s">
        <v>8</v>
      </c>
      <c r="AB23" s="709"/>
      <c r="AC23" s="709"/>
      <c r="AD23" s="709" t="s">
        <v>8</v>
      </c>
      <c r="AE23" s="709"/>
      <c r="AF23" s="709"/>
      <c r="AG23" s="529" t="str">
        <f t="shared" si="1"/>
        <v>SI</v>
      </c>
      <c r="AH23" s="700"/>
      <c r="AI23" s="253"/>
      <c r="AJ23" s="255"/>
      <c r="AK23" s="271"/>
      <c r="AP23" s="244"/>
    </row>
    <row r="24" spans="1:42" s="239" customFormat="1" ht="6.75" hidden="1" customHeight="1" x14ac:dyDescent="0.25">
      <c r="A24" s="703"/>
      <c r="B24" s="13"/>
      <c r="C24" s="14"/>
      <c r="D24" s="14">
        <f>IFERROR(INDEX([2]DESEMPATE!$D$3:$D$107,MATCH('[2]EXP GEN.'!B24,[2]DESEMPATE!$C$3:$C$107,0)),"")</f>
        <v>0</v>
      </c>
      <c r="E24" s="307"/>
      <c r="F24" s="22"/>
      <c r="G24" s="248"/>
      <c r="H24" s="22"/>
      <c r="I24" s="249"/>
      <c r="J24" s="22"/>
      <c r="K24" s="529"/>
      <c r="L24" s="16"/>
      <c r="M24" s="17"/>
      <c r="N24" s="17"/>
      <c r="O24" s="18" t="str">
        <f t="shared" si="6"/>
        <v/>
      </c>
      <c r="P24" s="19" t="str">
        <f>IFERROR(INDEX([2]PARAMETROS!$B$53:$B$79,MATCH(O24,[2]PARAMETROS!$A$53:$A$79,0)),"")</f>
        <v/>
      </c>
      <c r="Q24" s="279"/>
      <c r="R24" s="20"/>
      <c r="S24" s="12" t="str">
        <f>IFERROR(IF(R24="","",IF(R24="COP","N/A",IF(OR(R24="USD",R24="US"),1,IF(R24="EUR",VLOOKUP(N24,'[2]SH EURO'!$A$6:$B$6338,2,FALSE),"INGRESAR TASA")))),"")</f>
        <v/>
      </c>
      <c r="T24" s="403" t="str">
        <f t="shared" si="3"/>
        <v/>
      </c>
      <c r="U24" s="21" t="str">
        <f>IFERROR(IF(R24="","",IF(R24="COP",1,IF(S24&lt;&gt;"N/A",VLOOKUP(N24,'[1]SH TRM'!$A$9:$B$8912,2,FALSE),"REVISAR"))),"")</f>
        <v/>
      </c>
      <c r="V24" s="406" t="str">
        <f t="shared" si="4"/>
        <v/>
      </c>
      <c r="W24" s="12" t="str">
        <f t="shared" si="5"/>
        <v/>
      </c>
      <c r="X24" s="12" t="str">
        <f t="shared" si="0"/>
        <v/>
      </c>
      <c r="Y24" s="709"/>
      <c r="Z24" s="349"/>
      <c r="AA24" s="710"/>
      <c r="AB24" s="711"/>
      <c r="AC24" s="712"/>
      <c r="AD24" s="710"/>
      <c r="AE24" s="711"/>
      <c r="AF24" s="712"/>
      <c r="AG24" s="529" t="str">
        <f t="shared" si="1"/>
        <v/>
      </c>
      <c r="AH24" s="700"/>
      <c r="AI24" s="275"/>
      <c r="AJ24" s="255"/>
      <c r="AP24" s="244"/>
    </row>
    <row r="25" spans="1:42" s="239" customFormat="1" ht="6.75" hidden="1" customHeight="1" x14ac:dyDescent="0.25">
      <c r="A25" s="703"/>
      <c r="B25" s="13"/>
      <c r="C25" s="14"/>
      <c r="D25" s="14">
        <f>IFERROR(INDEX([2]DESEMPATE!$D$3:$D$107,MATCH('[2]EXP GEN.'!B25,[2]DESEMPATE!$C$3:$C$107,0)),"")</f>
        <v>0</v>
      </c>
      <c r="E25" s="307"/>
      <c r="F25" s="22"/>
      <c r="G25" s="248"/>
      <c r="H25" s="22"/>
      <c r="I25" s="249"/>
      <c r="J25" s="22"/>
      <c r="K25" s="529"/>
      <c r="L25" s="16"/>
      <c r="M25" s="17"/>
      <c r="N25" s="17"/>
      <c r="O25" s="18" t="str">
        <f t="shared" si="6"/>
        <v/>
      </c>
      <c r="P25" s="19" t="str">
        <f>IFERROR(INDEX([2]PARAMETROS!$B$53:$B$79,MATCH(O25,[2]PARAMETROS!$A$53:$A$79,0)),"")</f>
        <v/>
      </c>
      <c r="Q25" s="279"/>
      <c r="R25" s="20"/>
      <c r="S25" s="12" t="str">
        <f>IFERROR(IF(R25="","",IF(R25="COP","N/A",IF(OR(R25="USD",R25="US"),1,IF(R25="EUR",VLOOKUP(N25,'[2]SH EURO'!$A$6:$B$6338,2,FALSE),"INGRESAR TASA")))),"")</f>
        <v/>
      </c>
      <c r="T25" s="403" t="str">
        <f t="shared" si="3"/>
        <v/>
      </c>
      <c r="U25" s="21" t="str">
        <f>IFERROR(IF(R25="","",IF(R25="COP",1,IF(S25&lt;&gt;"N/A",VLOOKUP(N25,'[1]SH TRM'!$A$9:$B$8912,2,FALSE),"REVISAR"))),"")</f>
        <v/>
      </c>
      <c r="V25" s="406" t="str">
        <f t="shared" si="4"/>
        <v/>
      </c>
      <c r="W25" s="12" t="str">
        <f t="shared" si="5"/>
        <v/>
      </c>
      <c r="X25" s="12" t="str">
        <f t="shared" si="0"/>
        <v/>
      </c>
      <c r="Y25" s="709"/>
      <c r="Z25" s="349"/>
      <c r="AA25" s="709"/>
      <c r="AB25" s="709"/>
      <c r="AC25" s="709"/>
      <c r="AD25" s="709"/>
      <c r="AE25" s="709"/>
      <c r="AF25" s="709"/>
      <c r="AG25" s="529" t="str">
        <f t="shared" si="1"/>
        <v/>
      </c>
      <c r="AH25" s="700"/>
      <c r="AI25" s="253"/>
      <c r="AJ25" s="255"/>
      <c r="AP25" s="244"/>
    </row>
    <row r="26" spans="1:42" s="239" customFormat="1" ht="6.75" hidden="1" customHeight="1" thickBot="1" x14ac:dyDescent="0.3">
      <c r="A26" s="704"/>
      <c r="B26" s="33"/>
      <c r="C26" s="134"/>
      <c r="D26" s="362">
        <f>IFERROR(INDEX([2]DESEMPATE!$D$3:$D$107,MATCH('[2]EXP GEN.'!B26,[2]DESEMPATE!$C$3:$C$107,0)),"")</f>
        <v>0</v>
      </c>
      <c r="E26" s="308"/>
      <c r="F26" s="135"/>
      <c r="G26" s="252"/>
      <c r="H26" s="135"/>
      <c r="I26" s="251"/>
      <c r="J26" s="135"/>
      <c r="K26" s="530"/>
      <c r="L26" s="35"/>
      <c r="M26" s="363"/>
      <c r="N26" s="363"/>
      <c r="O26" s="36" t="str">
        <f t="shared" si="6"/>
        <v/>
      </c>
      <c r="P26" s="37" t="str">
        <f>IFERROR(INDEX([2]PARAMETROS!$B$53:$B$79,MATCH(O26,[2]PARAMETROS!$A$53:$A$79,0)),"")</f>
        <v/>
      </c>
      <c r="Q26" s="364"/>
      <c r="R26" s="38"/>
      <c r="S26" s="40" t="str">
        <f>IFERROR(IF(R26="","",IF(R26="COP","N/A",IF(OR(R26="USD",R26="US"),1,IF(R26="EUR",VLOOKUP(N26,'[2]SH EURO'!$A$6:$B$6338,2,FALSE),"INGRESAR TASA")))),"")</f>
        <v/>
      </c>
      <c r="T26" s="404" t="str">
        <f t="shared" si="3"/>
        <v/>
      </c>
      <c r="U26" s="39" t="str">
        <f>IFERROR(IF(R26="","",IF(R26="COP",1,IF(S26&lt;&gt;"N/A",VLOOKUP(N26,'[1]SH TRM'!$A$9:$B$8912,2,FALSE),"REVISAR"))),"")</f>
        <v/>
      </c>
      <c r="V26" s="407" t="str">
        <f t="shared" si="4"/>
        <v/>
      </c>
      <c r="W26" s="40" t="str">
        <f t="shared" si="5"/>
        <v/>
      </c>
      <c r="X26" s="40" t="str">
        <f t="shared" si="0"/>
        <v/>
      </c>
      <c r="Y26" s="713"/>
      <c r="Z26" s="350"/>
      <c r="AA26" s="713"/>
      <c r="AB26" s="713"/>
      <c r="AC26" s="713"/>
      <c r="AD26" s="713"/>
      <c r="AE26" s="713"/>
      <c r="AF26" s="713"/>
      <c r="AG26" s="530" t="str">
        <f t="shared" si="1"/>
        <v/>
      </c>
      <c r="AH26" s="701"/>
      <c r="AI26" s="254"/>
      <c r="AJ26" s="255"/>
      <c r="AP26" s="244"/>
    </row>
    <row r="27" spans="1:42" s="239" customFormat="1" ht="57" x14ac:dyDescent="0.25">
      <c r="A27" s="702" t="s">
        <v>145</v>
      </c>
      <c r="B27" s="538" t="s">
        <v>51</v>
      </c>
      <c r="C27" s="26">
        <v>56</v>
      </c>
      <c r="D27" s="338" t="str">
        <f>IFERROR(INDEX(DESEMPATE!$D$3:$D$107,MATCH('EXP GEN.'!B27,DESEMPATE!$C$3:$C$107,0)),"")</f>
        <v>ORGANIZACIÓN SIMPLEX SAS</v>
      </c>
      <c r="E27" s="306" t="s">
        <v>8</v>
      </c>
      <c r="F27" s="32" t="s">
        <v>352</v>
      </c>
      <c r="G27" s="247" t="s">
        <v>290</v>
      </c>
      <c r="H27" s="32" t="s">
        <v>353</v>
      </c>
      <c r="I27" s="250" t="s">
        <v>354</v>
      </c>
      <c r="J27" s="32" t="s">
        <v>8</v>
      </c>
      <c r="K27" s="531" t="s">
        <v>8</v>
      </c>
      <c r="L27" s="27">
        <v>1</v>
      </c>
      <c r="M27" s="28">
        <v>41932</v>
      </c>
      <c r="N27" s="28">
        <v>42004</v>
      </c>
      <c r="O27" s="29">
        <f t="shared" si="6"/>
        <v>2014</v>
      </c>
      <c r="P27" s="136">
        <f>IFERROR(INDEX([2]PARAMETROS!$B$53:$B$79,MATCH(O27,[2]PARAMETROS!$A$53:$A$79,0)),"")</f>
        <v>616000</v>
      </c>
      <c r="Q27" s="278">
        <v>1107457138</v>
      </c>
      <c r="R27" s="30" t="s">
        <v>293</v>
      </c>
      <c r="S27" s="31" t="str">
        <f>IFERROR(IF(R27="","",IF(R27="COP","N/A",IF(OR(R27="USD",R27="US"),1,IF(R27="EUR",VLOOKUP(N27,'[2]SH EURO'!$A$6:$B$6338,2,FALSE),"INGRESAR TASA")))),"")</f>
        <v>N/A</v>
      </c>
      <c r="T27" s="402" t="str">
        <f t="shared" si="3"/>
        <v>N/A</v>
      </c>
      <c r="U27" s="137">
        <f>IFERROR(IF(R27="","",IF(R27="COP",1,IF(S27&lt;&gt;"N/A",VLOOKUP(N27,'[1]SH TRM'!$A$9:$B$8912,2,FALSE),"REVISAR"))),"")</f>
        <v>1</v>
      </c>
      <c r="V27" s="405">
        <f t="shared" si="4"/>
        <v>1107457138</v>
      </c>
      <c r="W27" s="31">
        <f t="shared" si="5"/>
        <v>1797.8200292207791</v>
      </c>
      <c r="X27" s="31">
        <f t="shared" si="0"/>
        <v>1797.8200292207791</v>
      </c>
      <c r="Y27" s="708" t="str">
        <f>IFERROR(IF(COUNTIF(X27:X32,"")=6,"",IF(SUM(X27:X32)&gt;=SAMC007,"CUMPLE","NO CUMPLE")),"")</f>
        <v>CUMPLE</v>
      </c>
      <c r="Z27" s="348">
        <v>13</v>
      </c>
      <c r="AA27" s="708" t="s">
        <v>8</v>
      </c>
      <c r="AB27" s="708"/>
      <c r="AC27" s="708"/>
      <c r="AD27" s="708" t="s">
        <v>8</v>
      </c>
      <c r="AE27" s="708"/>
      <c r="AF27" s="708"/>
      <c r="AG27" s="531" t="str">
        <f t="shared" si="1"/>
        <v>SI</v>
      </c>
      <c r="AH27" s="699" t="s">
        <v>241</v>
      </c>
      <c r="AI27" s="274"/>
      <c r="AJ27" s="255"/>
      <c r="AK27" s="271"/>
      <c r="AP27" s="244"/>
    </row>
    <row r="28" spans="1:42" s="239" customFormat="1" ht="54.75" customHeight="1" x14ac:dyDescent="0.25">
      <c r="A28" s="703"/>
      <c r="B28" s="13" t="s">
        <v>51</v>
      </c>
      <c r="C28" s="14">
        <v>62</v>
      </c>
      <c r="D28" s="14" t="str">
        <f>IFERROR(INDEX(DESEMPATE!$D$3:$D$107,MATCH('EXP GEN.'!B28,DESEMPATE!$C$3:$C$107,0)),"")</f>
        <v>ORGANIZACIÓN SIMPLEX SAS</v>
      </c>
      <c r="E28" s="307" t="s">
        <v>8</v>
      </c>
      <c r="F28" s="22" t="s">
        <v>355</v>
      </c>
      <c r="G28" s="248" t="s">
        <v>290</v>
      </c>
      <c r="H28" s="22" t="s">
        <v>356</v>
      </c>
      <c r="I28" s="249" t="s">
        <v>357</v>
      </c>
      <c r="J28" s="22" t="s">
        <v>8</v>
      </c>
      <c r="K28" s="529" t="s">
        <v>8</v>
      </c>
      <c r="L28" s="23">
        <v>1</v>
      </c>
      <c r="M28" s="277">
        <v>40462</v>
      </c>
      <c r="N28" s="17">
        <v>40512</v>
      </c>
      <c r="O28" s="18">
        <f t="shared" si="6"/>
        <v>2010</v>
      </c>
      <c r="P28" s="19">
        <f>IFERROR(INDEX([2]PARAMETROS!$B$53:$B$79,MATCH(O28,[2]PARAMETROS!$A$53:$A$79,0)),"")</f>
        <v>515000</v>
      </c>
      <c r="Q28" s="279">
        <v>224991881</v>
      </c>
      <c r="R28" s="19" t="s">
        <v>293</v>
      </c>
      <c r="S28" s="12" t="str">
        <f>IFERROR(IF(R28="","",IF(R28="COP","N/A",IF(OR(R28="USD",R28="US"),1,IF(R28="EUR",VLOOKUP(N28,'[2]SH EURO'!$A$6:$B$6338,2,FALSE),"INGRESAR TASA")))),"")</f>
        <v>N/A</v>
      </c>
      <c r="T28" s="403" t="str">
        <f t="shared" si="3"/>
        <v>N/A</v>
      </c>
      <c r="U28" s="21">
        <f>IFERROR(IF(R28="","",IF(R28="COP",1,IF(S28&lt;&gt;"N/A",VLOOKUP(N28,'[1]SH TRM'!$A$9:$B$8912,2,FALSE),"REVISAR"))),"")</f>
        <v>1</v>
      </c>
      <c r="V28" s="406">
        <f t="shared" si="4"/>
        <v>224991881</v>
      </c>
      <c r="W28" s="12">
        <f t="shared" si="5"/>
        <v>436.87743883495148</v>
      </c>
      <c r="X28" s="12">
        <f t="shared" si="0"/>
        <v>436.87743883495148</v>
      </c>
      <c r="Y28" s="709"/>
      <c r="Z28" s="349">
        <v>5</v>
      </c>
      <c r="AA28" s="709" t="s">
        <v>8</v>
      </c>
      <c r="AB28" s="709"/>
      <c r="AC28" s="709"/>
      <c r="AD28" s="709" t="s">
        <v>8</v>
      </c>
      <c r="AE28" s="709"/>
      <c r="AF28" s="709"/>
      <c r="AG28" s="529" t="str">
        <f t="shared" si="1"/>
        <v>SI</v>
      </c>
      <c r="AH28" s="700"/>
      <c r="AI28" s="275"/>
      <c r="AJ28" s="255"/>
      <c r="AK28" s="271"/>
      <c r="AM28" s="244"/>
      <c r="AN28" s="244"/>
      <c r="AP28" s="258"/>
    </row>
    <row r="29" spans="1:42" s="239" customFormat="1" ht="74.25" customHeight="1" thickBot="1" x14ac:dyDescent="0.3">
      <c r="A29" s="703"/>
      <c r="B29" s="13" t="s">
        <v>51</v>
      </c>
      <c r="C29" s="14">
        <v>65</v>
      </c>
      <c r="D29" s="44" t="str">
        <f>IFERROR(INDEX(DESEMPATE!$D$3:$D$107,MATCH('EXP GEN.'!B29,DESEMPATE!$C$3:$C$107,0)),"")</f>
        <v>ORGANIZACIÓN SIMPLEX SAS</v>
      </c>
      <c r="E29" s="307" t="s">
        <v>8</v>
      </c>
      <c r="F29" s="22" t="s">
        <v>358</v>
      </c>
      <c r="G29" s="248" t="s">
        <v>290</v>
      </c>
      <c r="H29" s="22" t="s">
        <v>359</v>
      </c>
      <c r="I29" s="249" t="s">
        <v>360</v>
      </c>
      <c r="J29" s="22" t="s">
        <v>8</v>
      </c>
      <c r="K29" s="529" t="s">
        <v>8</v>
      </c>
      <c r="L29" s="16">
        <v>1</v>
      </c>
      <c r="M29" s="17">
        <v>41905</v>
      </c>
      <c r="N29" s="17">
        <v>42086</v>
      </c>
      <c r="O29" s="18">
        <f t="shared" si="6"/>
        <v>2015</v>
      </c>
      <c r="P29" s="19">
        <f>IFERROR(INDEX([2]PARAMETROS!$B$53:$B$79,MATCH(O29,[2]PARAMETROS!$A$53:$A$79,0)),"")</f>
        <v>644350</v>
      </c>
      <c r="Q29" s="279">
        <v>299999999</v>
      </c>
      <c r="R29" s="20" t="s">
        <v>293</v>
      </c>
      <c r="S29" s="12" t="str">
        <f>IFERROR(IF(R29="","",IF(R29="COP","N/A",IF(OR(R29="USD",R29="US"),1,IF(R29="EUR",VLOOKUP(N29,'[2]SH EURO'!$A$6:$B$6338,2,FALSE),"INGRESAR TASA")))),"")</f>
        <v>N/A</v>
      </c>
      <c r="T29" s="403" t="str">
        <f t="shared" si="3"/>
        <v>N/A</v>
      </c>
      <c r="U29" s="24">
        <f>IFERROR(IF(R29="","",IF(R29="COP",1,IF(S29&lt;&gt;"N/A",VLOOKUP(N29,'[1]SH TRM'!$A$9:$B$8912,2,FALSE),"REVISAR"))),"")</f>
        <v>1</v>
      </c>
      <c r="V29" s="406">
        <f t="shared" si="4"/>
        <v>299999999</v>
      </c>
      <c r="W29" s="12">
        <f t="shared" si="5"/>
        <v>465.58547218126796</v>
      </c>
      <c r="X29" s="12">
        <f t="shared" si="0"/>
        <v>465.58547218126796</v>
      </c>
      <c r="Y29" s="709"/>
      <c r="Z29" s="349">
        <v>14</v>
      </c>
      <c r="AA29" s="709" t="s">
        <v>8</v>
      </c>
      <c r="AB29" s="709"/>
      <c r="AC29" s="709"/>
      <c r="AD29" s="709" t="s">
        <v>8</v>
      </c>
      <c r="AE29" s="709"/>
      <c r="AF29" s="709"/>
      <c r="AG29" s="529" t="str">
        <f t="shared" si="1"/>
        <v>SI</v>
      </c>
      <c r="AH29" s="700"/>
      <c r="AI29" s="253"/>
      <c r="AJ29" s="255"/>
      <c r="AP29" s="244"/>
    </row>
    <row r="30" spans="1:42" ht="8.25" hidden="1" customHeight="1" x14ac:dyDescent="0.25">
      <c r="A30" s="703"/>
      <c r="B30" s="504"/>
      <c r="C30" s="14"/>
      <c r="D30" s="14"/>
      <c r="E30" s="307"/>
      <c r="F30" s="22"/>
      <c r="G30" s="248"/>
      <c r="H30" s="22"/>
      <c r="I30" s="249"/>
      <c r="J30" s="22"/>
      <c r="K30" s="529"/>
      <c r="L30" s="16"/>
      <c r="M30" s="17"/>
      <c r="N30" s="17"/>
      <c r="O30" s="18" t="str">
        <f t="shared" si="6"/>
        <v/>
      </c>
      <c r="P30" s="19" t="str">
        <f>IFERROR(INDEX([2]PARAMETROS!$B$53:$B$79,MATCH(O30,[2]PARAMETROS!$A$53:$A$79,0)),"")</f>
        <v/>
      </c>
      <c r="Q30" s="279"/>
      <c r="R30" s="20"/>
      <c r="S30" s="12" t="str">
        <f>IFERROR(IF(R30="","",IF(R30="COP","N/A",IF(OR(R30="USD",R30="US"),1,IF(R30="EUR",VLOOKUP(N30,'[2]SH EURO'!$A$6:$B$6338,2,FALSE),"INGRESAR TASA")))),"")</f>
        <v/>
      </c>
      <c r="T30" s="403" t="str">
        <f t="shared" si="3"/>
        <v/>
      </c>
      <c r="U30" s="21" t="str">
        <f>IFERROR(IF(R30="","",IF(R30="COP",1,IF(S30&lt;&gt;"N/A",VLOOKUP(N30,'[1]SH TRM'!$A$9:$B$8912,2,FALSE),"REVISAR"))),"")</f>
        <v/>
      </c>
      <c r="V30" s="406" t="str">
        <f t="shared" si="4"/>
        <v/>
      </c>
      <c r="W30" s="12" t="str">
        <f t="shared" si="5"/>
        <v/>
      </c>
      <c r="X30" s="12" t="str">
        <f t="shared" si="0"/>
        <v/>
      </c>
      <c r="Y30" s="709"/>
      <c r="Z30" s="349"/>
      <c r="AA30" s="710"/>
      <c r="AB30" s="711"/>
      <c r="AC30" s="712"/>
      <c r="AD30" s="710"/>
      <c r="AE30" s="711"/>
      <c r="AF30" s="712"/>
      <c r="AG30" s="529" t="str">
        <f t="shared" si="1"/>
        <v/>
      </c>
      <c r="AH30" s="700"/>
      <c r="AI30" s="275"/>
    </row>
    <row r="31" spans="1:42" s="239" customFormat="1" ht="8.25" hidden="1" customHeight="1" x14ac:dyDescent="0.25">
      <c r="A31" s="703"/>
      <c r="B31" s="13"/>
      <c r="C31" s="14"/>
      <c r="D31" s="14">
        <f>IFERROR(INDEX([2]DESEMPATE!$D$3:$D$107,MATCH('[2]EXP GEN.'!B31,[2]DESEMPATE!$C$3:$C$107,0)),"")</f>
        <v>0</v>
      </c>
      <c r="E31" s="307"/>
      <c r="F31" s="22"/>
      <c r="G31" s="248"/>
      <c r="H31" s="22"/>
      <c r="I31" s="249"/>
      <c r="J31" s="22"/>
      <c r="K31" s="529"/>
      <c r="L31" s="16"/>
      <c r="M31" s="17"/>
      <c r="N31" s="17"/>
      <c r="O31" s="18" t="str">
        <f t="shared" si="6"/>
        <v/>
      </c>
      <c r="P31" s="19" t="str">
        <f>IFERROR(INDEX([2]PARAMETROS!$B$53:$B$79,MATCH(O31,[2]PARAMETROS!$A$53:$A$79,0)),"")</f>
        <v/>
      </c>
      <c r="Q31" s="279"/>
      <c r="R31" s="20"/>
      <c r="S31" s="12" t="str">
        <f>IFERROR(IF(R31="","",IF(R31="COP","N/A",IF(OR(R31="USD",R31="US"),1,IF(R31="EUR",VLOOKUP(N31,'[2]SH EURO'!$A$6:$B$6338,2,FALSE),"INGRESAR TASA")))),"")</f>
        <v/>
      </c>
      <c r="T31" s="403" t="str">
        <f t="shared" si="3"/>
        <v/>
      </c>
      <c r="U31" s="21" t="str">
        <f>IFERROR(IF(R31="","",IF(R31="COP",1,IF(S31&lt;&gt;"N/A",VLOOKUP(N31,'[1]SH TRM'!$A$9:$B$8912,2,FALSE),"REVISAR"))),"")</f>
        <v/>
      </c>
      <c r="V31" s="406" t="str">
        <f t="shared" si="4"/>
        <v/>
      </c>
      <c r="W31" s="12" t="str">
        <f t="shared" si="5"/>
        <v/>
      </c>
      <c r="X31" s="12" t="str">
        <f t="shared" si="0"/>
        <v/>
      </c>
      <c r="Y31" s="709"/>
      <c r="Z31" s="349"/>
      <c r="AA31" s="709"/>
      <c r="AB31" s="709"/>
      <c r="AC31" s="709"/>
      <c r="AD31" s="709"/>
      <c r="AE31" s="709"/>
      <c r="AF31" s="709"/>
      <c r="AG31" s="529" t="str">
        <f t="shared" si="1"/>
        <v/>
      </c>
      <c r="AH31" s="700"/>
      <c r="AI31" s="253"/>
      <c r="AJ31" s="255"/>
      <c r="AP31" s="244"/>
    </row>
    <row r="32" spans="1:42" s="239" customFormat="1" ht="8.25" hidden="1" customHeight="1" thickBot="1" x14ac:dyDescent="0.3">
      <c r="A32" s="704"/>
      <c r="B32" s="33"/>
      <c r="C32" s="134"/>
      <c r="D32" s="362">
        <f>IFERROR(INDEX([2]DESEMPATE!$D$3:$D$107,MATCH('[2]EXP GEN.'!B32,[2]DESEMPATE!$C$3:$C$107,0)),"")</f>
        <v>0</v>
      </c>
      <c r="E32" s="308"/>
      <c r="F32" s="135"/>
      <c r="G32" s="252"/>
      <c r="H32" s="135"/>
      <c r="I32" s="251"/>
      <c r="J32" s="135"/>
      <c r="K32" s="530"/>
      <c r="L32" s="35"/>
      <c r="M32" s="363"/>
      <c r="N32" s="363"/>
      <c r="O32" s="36" t="str">
        <f t="shared" si="6"/>
        <v/>
      </c>
      <c r="P32" s="37" t="str">
        <f>IFERROR(INDEX([2]PARAMETROS!$B$53:$B$79,MATCH(O32,[2]PARAMETROS!$A$53:$A$79,0)),"")</f>
        <v/>
      </c>
      <c r="Q32" s="364"/>
      <c r="R32" s="38"/>
      <c r="S32" s="40" t="str">
        <f>IFERROR(IF(R32="","",IF(R32="COP","N/A",IF(OR(R32="USD",R32="US"),1,IF(R32="EUR",VLOOKUP(N32,'[2]SH EURO'!$A$6:$B$6338,2,FALSE),"INGRESAR TASA")))),"")</f>
        <v/>
      </c>
      <c r="T32" s="404" t="str">
        <f t="shared" si="3"/>
        <v/>
      </c>
      <c r="U32" s="39" t="str">
        <f>IFERROR(IF(R32="","",IF(R32="COP",1,IF(S32&lt;&gt;"N/A",VLOOKUP(N32,'[1]SH TRM'!$A$9:$B$8912,2,FALSE),"REVISAR"))),"")</f>
        <v/>
      </c>
      <c r="V32" s="407" t="str">
        <f t="shared" si="4"/>
        <v/>
      </c>
      <c r="W32" s="40" t="str">
        <f t="shared" si="5"/>
        <v/>
      </c>
      <c r="X32" s="40" t="str">
        <f t="shared" si="0"/>
        <v/>
      </c>
      <c r="Y32" s="713"/>
      <c r="Z32" s="350"/>
      <c r="AA32" s="713"/>
      <c r="AB32" s="713"/>
      <c r="AC32" s="713"/>
      <c r="AD32" s="713"/>
      <c r="AE32" s="713"/>
      <c r="AF32" s="713"/>
      <c r="AG32" s="530" t="str">
        <f t="shared" si="1"/>
        <v/>
      </c>
      <c r="AH32" s="701"/>
      <c r="AI32" s="254"/>
      <c r="AJ32" s="255"/>
      <c r="AP32" s="244"/>
    </row>
    <row r="33" spans="1:42" s="239" customFormat="1" ht="60.75" customHeight="1" x14ac:dyDescent="0.25">
      <c r="A33" s="702" t="s">
        <v>146</v>
      </c>
      <c r="B33" s="25" t="s">
        <v>199</v>
      </c>
      <c r="C33" s="26" t="s">
        <v>361</v>
      </c>
      <c r="D33" s="338" t="str">
        <f>IFERROR(INDEX(DESEMPATE!$D$3:$D$107,MATCH('EXP GEN.'!B33,DESEMPATE!$C$3:$C$107,0)),"")</f>
        <v>ROYAL PARK LTDA</v>
      </c>
      <c r="E33" s="549" t="s">
        <v>8</v>
      </c>
      <c r="F33" s="32" t="s">
        <v>362</v>
      </c>
      <c r="G33" s="247" t="s">
        <v>290</v>
      </c>
      <c r="H33" s="32" t="s">
        <v>363</v>
      </c>
      <c r="I33" s="250" t="s">
        <v>364</v>
      </c>
      <c r="J33" s="32" t="s">
        <v>8</v>
      </c>
      <c r="K33" s="532" t="s">
        <v>8</v>
      </c>
      <c r="L33" s="27">
        <v>1</v>
      </c>
      <c r="M33" s="28">
        <v>42279</v>
      </c>
      <c r="N33" s="28">
        <v>42348</v>
      </c>
      <c r="O33" s="29">
        <f t="shared" si="6"/>
        <v>2015</v>
      </c>
      <c r="P33" s="136">
        <f>IFERROR(INDEX([3]PARAMETROS!$B$53:$B$79,MATCH(O33,[3]PARAMETROS!$A$53:$A$79,0)),"")</f>
        <v>644350</v>
      </c>
      <c r="Q33" s="278">
        <v>269013322</v>
      </c>
      <c r="R33" s="30" t="s">
        <v>293</v>
      </c>
      <c r="S33" s="31" t="str">
        <f>IFERROR(IF(R33="","",IF(R33="COP","N/A",IF(OR(R33="USD",R33="US"),1,IF(R33="EUR",VLOOKUP(N33,'[3]SH EURO'!$A$6:$B$6338,2,FALSE),"INGRESAR TASA")))),"")</f>
        <v>N/A</v>
      </c>
      <c r="T33" s="402" t="str">
        <f t="shared" si="3"/>
        <v>N/A</v>
      </c>
      <c r="U33" s="137">
        <f>IFERROR(IF(R33="","",IF(R33="COP",1,IF(S33&lt;&gt;"N/A",VLOOKUP(N33,'[1]SH TRM'!$A$9:$B$8912,2,FALSE),"REVISAR"))),"")</f>
        <v>1</v>
      </c>
      <c r="V33" s="405">
        <f t="shared" si="4"/>
        <v>269013322</v>
      </c>
      <c r="W33" s="31">
        <f t="shared" si="5"/>
        <v>417.49564987972377</v>
      </c>
      <c r="X33" s="31">
        <f t="shared" si="0"/>
        <v>417.49564987972377</v>
      </c>
      <c r="Y33" s="708" t="str">
        <f>IFERROR(IF(COUNTIF(X33:X38,"")=6,"",IF(SUM(X33:X38)&gt;=SAMC007,"CUMPLE","NO CUMPLE")),"")</f>
        <v>CUMPLE</v>
      </c>
      <c r="Z33" s="348" t="s">
        <v>365</v>
      </c>
      <c r="AA33" s="708" t="s">
        <v>8</v>
      </c>
      <c r="AB33" s="708"/>
      <c r="AC33" s="708"/>
      <c r="AD33" s="708" t="s">
        <v>8</v>
      </c>
      <c r="AE33" s="708"/>
      <c r="AF33" s="708"/>
      <c r="AG33" s="532" t="s">
        <v>8</v>
      </c>
      <c r="AH33" s="699" t="s">
        <v>241</v>
      </c>
      <c r="AI33" s="274"/>
      <c r="AJ33" s="255"/>
      <c r="AP33" s="244"/>
    </row>
    <row r="34" spans="1:42" s="239" customFormat="1" ht="56.25" customHeight="1" x14ac:dyDescent="0.25">
      <c r="A34" s="703"/>
      <c r="B34" s="13" t="s">
        <v>199</v>
      </c>
      <c r="C34" s="14">
        <v>161</v>
      </c>
      <c r="D34" s="14" t="str">
        <f>IFERROR(INDEX(DESEMPATE!$D$3:$D$107,MATCH('EXP GEN.'!B34,DESEMPATE!$C$3:$C$107,0)),"")</f>
        <v>ROYAL PARK LTDA</v>
      </c>
      <c r="E34" s="550" t="s">
        <v>8</v>
      </c>
      <c r="F34" s="22" t="s">
        <v>366</v>
      </c>
      <c r="G34" s="248" t="s">
        <v>290</v>
      </c>
      <c r="H34" s="22" t="s">
        <v>367</v>
      </c>
      <c r="I34" s="249" t="s">
        <v>368</v>
      </c>
      <c r="J34" s="22" t="s">
        <v>8</v>
      </c>
      <c r="K34" s="533" t="s">
        <v>8</v>
      </c>
      <c r="L34" s="23">
        <v>1</v>
      </c>
      <c r="M34" s="277">
        <v>41964</v>
      </c>
      <c r="N34" s="17">
        <v>42155</v>
      </c>
      <c r="O34" s="18">
        <f t="shared" si="6"/>
        <v>2015</v>
      </c>
      <c r="P34" s="19">
        <f>IFERROR(INDEX([3]PARAMETROS!$B$53:$B$79,MATCH(O34,[3]PARAMETROS!$A$53:$A$79,0)),"")</f>
        <v>644350</v>
      </c>
      <c r="Q34" s="279">
        <v>737740000</v>
      </c>
      <c r="R34" s="19" t="s">
        <v>293</v>
      </c>
      <c r="S34" s="12" t="str">
        <f>IFERROR(IF(R34="","",IF(R34="COP","N/A",IF(OR(R34="USD",R34="US"),1,IF(R34="EUR",VLOOKUP(N34,'[3]SH EURO'!$A$6:$B$6338,2,FALSE),"INGRESAR TASA")))),"")</f>
        <v>N/A</v>
      </c>
      <c r="T34" s="403" t="str">
        <f t="shared" si="3"/>
        <v>N/A</v>
      </c>
      <c r="U34" s="21">
        <f>IFERROR(IF(R34="","",IF(R34="COP",1,IF(S34&lt;&gt;"N/A",VLOOKUP(N34,'[1]SH TRM'!$A$9:$B$8912,2,FALSE),"REVISAR"))),"")</f>
        <v>1</v>
      </c>
      <c r="V34" s="406">
        <f t="shared" si="4"/>
        <v>737740000</v>
      </c>
      <c r="W34" s="12">
        <f t="shared" si="5"/>
        <v>1144.9367579731513</v>
      </c>
      <c r="X34" s="12">
        <f t="shared" si="0"/>
        <v>1144.9367579731513</v>
      </c>
      <c r="Y34" s="709"/>
      <c r="Z34" s="349" t="s">
        <v>369</v>
      </c>
      <c r="AA34" s="709" t="s">
        <v>8</v>
      </c>
      <c r="AB34" s="709"/>
      <c r="AC34" s="709"/>
      <c r="AD34" s="709" t="s">
        <v>8</v>
      </c>
      <c r="AE34" s="709"/>
      <c r="AF34" s="709"/>
      <c r="AG34" s="533" t="s">
        <v>8</v>
      </c>
      <c r="AH34" s="700"/>
      <c r="AI34" s="275"/>
      <c r="AJ34" s="255"/>
      <c r="AP34" s="244"/>
    </row>
    <row r="35" spans="1:42" s="239" customFormat="1" ht="81" customHeight="1" thickBot="1" x14ac:dyDescent="0.3">
      <c r="A35" s="703"/>
      <c r="B35" s="13" t="s">
        <v>199</v>
      </c>
      <c r="C35" s="14" t="s">
        <v>370</v>
      </c>
      <c r="D35" s="44" t="str">
        <f>IFERROR(INDEX(DESEMPATE!$D$3:$D$107,MATCH('EXP GEN.'!B35,DESEMPATE!$C$3:$C$107,0)),"")</f>
        <v>ROYAL PARK LTDA</v>
      </c>
      <c r="E35" s="550" t="s">
        <v>8</v>
      </c>
      <c r="F35" s="22" t="s">
        <v>362</v>
      </c>
      <c r="G35" s="248" t="s">
        <v>290</v>
      </c>
      <c r="H35" s="22" t="s">
        <v>371</v>
      </c>
      <c r="I35" s="249" t="s">
        <v>372</v>
      </c>
      <c r="J35" s="22" t="s">
        <v>8</v>
      </c>
      <c r="K35" s="533" t="s">
        <v>8</v>
      </c>
      <c r="L35" s="16">
        <v>1</v>
      </c>
      <c r="M35" s="17">
        <v>41781</v>
      </c>
      <c r="N35" s="17">
        <v>41988</v>
      </c>
      <c r="O35" s="18">
        <f t="shared" si="6"/>
        <v>2014</v>
      </c>
      <c r="P35" s="19">
        <f>IFERROR(INDEX([3]PARAMETROS!$B$53:$B$79,MATCH(O35,[3]PARAMETROS!$A$53:$A$79,0)),"")</f>
        <v>616000</v>
      </c>
      <c r="Q35" s="279">
        <v>217875000</v>
      </c>
      <c r="R35" s="20" t="s">
        <v>293</v>
      </c>
      <c r="S35" s="12" t="str">
        <f>IFERROR(IF(R35="","",IF(R35="COP","N/A",IF(OR(R35="USD",R35="US"),1,IF(R35="EUR",VLOOKUP(N35,'[3]SH EURO'!$A$6:$B$6338,2,FALSE),"INGRESAR TASA")))),"")</f>
        <v>N/A</v>
      </c>
      <c r="T35" s="403" t="str">
        <f t="shared" si="3"/>
        <v>N/A</v>
      </c>
      <c r="U35" s="24">
        <f>IFERROR(IF(R35="","",IF(R35="COP",1,IF(S35&lt;&gt;"N/A",VLOOKUP(N35,'[1]SH TRM'!$A$9:$B$8912,2,FALSE),"REVISAR"))),"")</f>
        <v>1</v>
      </c>
      <c r="V35" s="406">
        <f t="shared" si="4"/>
        <v>217875000</v>
      </c>
      <c r="W35" s="12">
        <f t="shared" si="5"/>
        <v>353.69318181818181</v>
      </c>
      <c r="X35" s="12">
        <f t="shared" si="0"/>
        <v>353.69318181818181</v>
      </c>
      <c r="Y35" s="709"/>
      <c r="Z35" s="349" t="s">
        <v>373</v>
      </c>
      <c r="AA35" s="709" t="s">
        <v>8</v>
      </c>
      <c r="AB35" s="709"/>
      <c r="AC35" s="709"/>
      <c r="AD35" s="709" t="s">
        <v>8</v>
      </c>
      <c r="AE35" s="709"/>
      <c r="AF35" s="709"/>
      <c r="AG35" s="533" t="s">
        <v>8</v>
      </c>
      <c r="AH35" s="700"/>
      <c r="AI35" s="253"/>
      <c r="AJ35" s="255"/>
      <c r="AP35" s="244"/>
    </row>
    <row r="36" spans="1:42" s="239" customFormat="1" ht="30" hidden="1" customHeight="1" x14ac:dyDescent="0.25">
      <c r="A36" s="703"/>
      <c r="B36" s="13"/>
      <c r="C36" s="14"/>
      <c r="D36" s="14">
        <f>IFERROR(INDEX([3]DESEMPATE!$D$3:$D$107,MATCH('[3]EXP GEN.'!B36,[3]DESEMPATE!$C$3:$C$107,0)),"")</f>
        <v>0</v>
      </c>
      <c r="E36" s="307"/>
      <c r="F36" s="22"/>
      <c r="G36" s="248"/>
      <c r="H36" s="22"/>
      <c r="I36" s="249"/>
      <c r="J36" s="22"/>
      <c r="K36" s="533"/>
      <c r="L36" s="16"/>
      <c r="M36" s="17"/>
      <c r="N36" s="17"/>
      <c r="O36" s="18" t="str">
        <f t="shared" si="6"/>
        <v/>
      </c>
      <c r="P36" s="19" t="str">
        <f>IFERROR(INDEX([3]PARAMETROS!$B$53:$B$79,MATCH(O36,[3]PARAMETROS!$A$53:$A$79,0)),"")</f>
        <v/>
      </c>
      <c r="Q36" s="279"/>
      <c r="R36" s="20"/>
      <c r="S36" s="12" t="str">
        <f>IFERROR(IF(R36="","",IF(R36="COP","N/A",IF(OR(R36="USD",R36="US"),1,IF(R36="EUR",VLOOKUP(N36,'[3]SH EURO'!$A$6:$B$6338,2,FALSE),"INGRESAR TASA")))),"")</f>
        <v/>
      </c>
      <c r="T36" s="403" t="str">
        <f t="shared" si="3"/>
        <v/>
      </c>
      <c r="U36" s="21" t="str">
        <f>IFERROR(IF(R36="","",IF(R36="COP",1,IF(S36&lt;&gt;"N/A",VLOOKUP(N36,'[1]SH TRM'!$A$9:$B$8912,2,FALSE),"REVISAR"))),"")</f>
        <v/>
      </c>
      <c r="V36" s="406" t="str">
        <f t="shared" si="4"/>
        <v/>
      </c>
      <c r="W36" s="12" t="str">
        <f t="shared" si="5"/>
        <v/>
      </c>
      <c r="X36" s="12" t="str">
        <f t="shared" si="0"/>
        <v/>
      </c>
      <c r="Y36" s="709"/>
      <c r="Z36" s="349"/>
      <c r="AA36" s="710"/>
      <c r="AB36" s="711"/>
      <c r="AC36" s="712"/>
      <c r="AD36" s="710"/>
      <c r="AE36" s="711"/>
      <c r="AF36" s="712"/>
      <c r="AG36" s="533" t="str">
        <f t="shared" ref="AG36:AG50" si="7">IFERROR(IF(Z36="","",IF(ISNUMBER(Z36),IF(COUNTIF(AA36:AF36,"SI")&gt;0,"SI","NO"),Z36)),"")</f>
        <v/>
      </c>
      <c r="AH36" s="700"/>
      <c r="AI36" s="275"/>
      <c r="AJ36" s="255"/>
      <c r="AP36" s="244"/>
    </row>
    <row r="37" spans="1:42" s="239" customFormat="1" ht="30" hidden="1" customHeight="1" x14ac:dyDescent="0.25">
      <c r="A37" s="703"/>
      <c r="B37" s="13"/>
      <c r="C37" s="14"/>
      <c r="D37" s="14">
        <f>IFERROR(INDEX([3]DESEMPATE!$D$3:$D$107,MATCH('[3]EXP GEN.'!B37,[3]DESEMPATE!$C$3:$C$107,0)),"")</f>
        <v>0</v>
      </c>
      <c r="E37" s="307"/>
      <c r="F37" s="22"/>
      <c r="G37" s="248"/>
      <c r="H37" s="22"/>
      <c r="I37" s="249"/>
      <c r="J37" s="22"/>
      <c r="K37" s="533"/>
      <c r="L37" s="16"/>
      <c r="M37" s="17"/>
      <c r="N37" s="17"/>
      <c r="O37" s="18" t="str">
        <f t="shared" si="6"/>
        <v/>
      </c>
      <c r="P37" s="19" t="str">
        <f>IFERROR(INDEX([3]PARAMETROS!$B$53:$B$79,MATCH(O37,[3]PARAMETROS!$A$53:$A$79,0)),"")</f>
        <v/>
      </c>
      <c r="Q37" s="279"/>
      <c r="R37" s="20"/>
      <c r="S37" s="12" t="str">
        <f>IFERROR(IF(R37="","",IF(R37="COP","N/A",IF(OR(R37="USD",R37="US"),1,IF(R37="EUR",VLOOKUP(N37,'[3]SH EURO'!$A$6:$B$6338,2,FALSE),"INGRESAR TASA")))),"")</f>
        <v/>
      </c>
      <c r="T37" s="403" t="str">
        <f t="shared" si="3"/>
        <v/>
      </c>
      <c r="U37" s="21" t="str">
        <f>IFERROR(IF(R37="","",IF(R37="COP",1,IF(S37&lt;&gt;"N/A",VLOOKUP(N37,'[1]SH TRM'!$A$9:$B$8912,2,FALSE),"REVISAR"))),"")</f>
        <v/>
      </c>
      <c r="V37" s="406" t="str">
        <f t="shared" si="4"/>
        <v/>
      </c>
      <c r="W37" s="12" t="str">
        <f t="shared" si="5"/>
        <v/>
      </c>
      <c r="X37" s="12" t="str">
        <f t="shared" si="0"/>
        <v/>
      </c>
      <c r="Y37" s="709"/>
      <c r="Z37" s="349"/>
      <c r="AA37" s="709"/>
      <c r="AB37" s="709"/>
      <c r="AC37" s="709"/>
      <c r="AD37" s="709"/>
      <c r="AE37" s="709"/>
      <c r="AF37" s="709"/>
      <c r="AG37" s="533" t="str">
        <f t="shared" si="7"/>
        <v/>
      </c>
      <c r="AH37" s="700"/>
      <c r="AI37" s="253"/>
      <c r="AJ37" s="255"/>
      <c r="AP37" s="244"/>
    </row>
    <row r="38" spans="1:42" s="239" customFormat="1" ht="30" hidden="1" customHeight="1" thickBot="1" x14ac:dyDescent="0.3">
      <c r="A38" s="704"/>
      <c r="B38" s="33"/>
      <c r="C38" s="134"/>
      <c r="D38" s="362">
        <f>IFERROR(INDEX([3]DESEMPATE!$D$3:$D$107,MATCH('[3]EXP GEN.'!B38,[3]DESEMPATE!$C$3:$C$107,0)),"")</f>
        <v>0</v>
      </c>
      <c r="E38" s="308"/>
      <c r="F38" s="135"/>
      <c r="G38" s="252"/>
      <c r="H38" s="135"/>
      <c r="I38" s="251"/>
      <c r="J38" s="135"/>
      <c r="K38" s="534"/>
      <c r="L38" s="35"/>
      <c r="M38" s="363"/>
      <c r="N38" s="363"/>
      <c r="O38" s="36" t="str">
        <f t="shared" si="6"/>
        <v/>
      </c>
      <c r="P38" s="37" t="str">
        <f>IFERROR(INDEX([3]PARAMETROS!$B$53:$B$79,MATCH(O38,[3]PARAMETROS!$A$53:$A$79,0)),"")</f>
        <v/>
      </c>
      <c r="Q38" s="364"/>
      <c r="R38" s="38"/>
      <c r="S38" s="40" t="str">
        <f>IFERROR(IF(R38="","",IF(R38="COP","N/A",IF(OR(R38="USD",R38="US"),1,IF(R38="EUR",VLOOKUP(N38,'[3]SH EURO'!$A$6:$B$6338,2,FALSE),"INGRESAR TASA")))),"")</f>
        <v/>
      </c>
      <c r="T38" s="404" t="str">
        <f t="shared" si="3"/>
        <v/>
      </c>
      <c r="U38" s="39" t="str">
        <f>IFERROR(IF(R38="","",IF(R38="COP",1,IF(S38&lt;&gt;"N/A",VLOOKUP(N38,'[1]SH TRM'!$A$9:$B$8912,2,FALSE),"REVISAR"))),"")</f>
        <v/>
      </c>
      <c r="V38" s="407" t="str">
        <f t="shared" si="4"/>
        <v/>
      </c>
      <c r="W38" s="40" t="str">
        <f t="shared" si="5"/>
        <v/>
      </c>
      <c r="X38" s="40" t="str">
        <f t="shared" si="0"/>
        <v/>
      </c>
      <c r="Y38" s="713"/>
      <c r="Z38" s="350"/>
      <c r="AA38" s="713"/>
      <c r="AB38" s="713"/>
      <c r="AC38" s="713"/>
      <c r="AD38" s="713"/>
      <c r="AE38" s="713"/>
      <c r="AF38" s="713"/>
      <c r="AG38" s="534" t="str">
        <f t="shared" si="7"/>
        <v/>
      </c>
      <c r="AH38" s="701"/>
      <c r="AI38" s="254"/>
      <c r="AJ38" s="255"/>
      <c r="AP38" s="244"/>
    </row>
    <row r="39" spans="1:42" s="239" customFormat="1" ht="75" customHeight="1" x14ac:dyDescent="0.25">
      <c r="A39" s="702" t="s">
        <v>147</v>
      </c>
      <c r="B39" s="25" t="s">
        <v>200</v>
      </c>
      <c r="C39" s="26">
        <v>48</v>
      </c>
      <c r="D39" s="338" t="str">
        <f>IFERROR(INDEX(DESEMPATE!$D$3:$D$107,MATCH('EXP GEN.'!B39,DESEMPATE!$C$3:$C$107,0)),"")</f>
        <v>AIKA SOLUCIONES OUTSOURCING SAS</v>
      </c>
      <c r="E39" s="306" t="s">
        <v>8</v>
      </c>
      <c r="F39" s="32" t="s">
        <v>374</v>
      </c>
      <c r="G39" s="247" t="s">
        <v>290</v>
      </c>
      <c r="H39" s="32" t="s">
        <v>375</v>
      </c>
      <c r="I39" s="250" t="s">
        <v>376</v>
      </c>
      <c r="J39" s="32" t="s">
        <v>8</v>
      </c>
      <c r="K39" s="532" t="s">
        <v>8</v>
      </c>
      <c r="L39" s="27">
        <v>1</v>
      </c>
      <c r="M39" s="28">
        <v>42248</v>
      </c>
      <c r="N39" s="28">
        <v>42551</v>
      </c>
      <c r="O39" s="29">
        <f t="shared" si="6"/>
        <v>2016</v>
      </c>
      <c r="P39" s="136">
        <f>IFERROR(INDEX([3]PARAMETROS!$B$53:$B$79,MATCH(O39,[3]PARAMETROS!$A$53:$A$79,0)),"")</f>
        <v>689455</v>
      </c>
      <c r="Q39" s="278">
        <v>530880000</v>
      </c>
      <c r="R39" s="30" t="s">
        <v>293</v>
      </c>
      <c r="S39" s="31" t="str">
        <f>IFERROR(IF(R39="","",IF(R39="COP","N/A",IF(OR(R39="USD",R39="US"),1,IF(R39="EUR",VLOOKUP(N39,'[3]SH EURO'!$A$6:$B$6338,2,FALSE),"INGRESAR TASA")))),"")</f>
        <v>N/A</v>
      </c>
      <c r="T39" s="402" t="str">
        <f t="shared" si="3"/>
        <v>N/A</v>
      </c>
      <c r="U39" s="137">
        <f>IFERROR(IF(R39="","",IF(R39="COP",1,IF(S39&lt;&gt;"N/A",VLOOKUP(N39,'[1]SH TRM'!$A$9:$B$8912,2,FALSE),"REVISAR"))),"")</f>
        <v>1</v>
      </c>
      <c r="V39" s="405">
        <f t="shared" si="4"/>
        <v>530880000</v>
      </c>
      <c r="W39" s="31">
        <f t="shared" si="5"/>
        <v>769.99949235265535</v>
      </c>
      <c r="X39" s="31">
        <f t="shared" si="0"/>
        <v>769.99949235265535</v>
      </c>
      <c r="Y39" s="708" t="str">
        <f>IFERROR(IF(COUNTIF(X39:X44,"")=6,"",IF(SUM(X39:X44)&gt;=SAMC007,"CUMPLE","NO CUMPLE")),"")</f>
        <v>CUMPLE</v>
      </c>
      <c r="Z39" s="348" t="s">
        <v>377</v>
      </c>
      <c r="AA39" s="708" t="s">
        <v>8</v>
      </c>
      <c r="AB39" s="708"/>
      <c r="AC39" s="708"/>
      <c r="AD39" s="708" t="s">
        <v>8</v>
      </c>
      <c r="AE39" s="708"/>
      <c r="AF39" s="708"/>
      <c r="AG39" s="532" t="s">
        <v>8</v>
      </c>
      <c r="AH39" s="699" t="s">
        <v>241</v>
      </c>
      <c r="AI39" s="274"/>
      <c r="AJ39" s="255"/>
      <c r="AP39" s="244"/>
    </row>
    <row r="40" spans="1:42" s="239" customFormat="1" ht="80.25" customHeight="1" x14ac:dyDescent="0.25">
      <c r="A40" s="703"/>
      <c r="B40" s="13" t="s">
        <v>200</v>
      </c>
      <c r="C40" s="14">
        <v>49</v>
      </c>
      <c r="D40" s="14" t="str">
        <f>IFERROR(INDEX(DESEMPATE!$D$3:$D$107,MATCH('EXP GEN.'!B40,DESEMPATE!$C$3:$C$107,0)),"")</f>
        <v>AIKA SOLUCIONES OUTSOURCING SAS</v>
      </c>
      <c r="E40" s="307" t="s">
        <v>8</v>
      </c>
      <c r="F40" s="22" t="s">
        <v>378</v>
      </c>
      <c r="G40" s="248" t="s">
        <v>290</v>
      </c>
      <c r="H40" s="22" t="s">
        <v>379</v>
      </c>
      <c r="I40" s="249" t="s">
        <v>376</v>
      </c>
      <c r="J40" s="22" t="s">
        <v>8</v>
      </c>
      <c r="K40" s="533" t="s">
        <v>8</v>
      </c>
      <c r="L40" s="23">
        <v>1</v>
      </c>
      <c r="M40" s="277">
        <v>42248</v>
      </c>
      <c r="N40" s="17">
        <v>42551</v>
      </c>
      <c r="O40" s="18">
        <f t="shared" si="6"/>
        <v>2016</v>
      </c>
      <c r="P40" s="19">
        <f>IFERROR(INDEX([3]PARAMETROS!$B$53:$B$79,MATCH(O40,[3]PARAMETROS!$A$53:$A$79,0)),"")</f>
        <v>689455</v>
      </c>
      <c r="Q40" s="279">
        <v>537780000</v>
      </c>
      <c r="R40" s="19" t="s">
        <v>293</v>
      </c>
      <c r="S40" s="12" t="str">
        <f>IFERROR(IF(R40="","",IF(R40="COP","N/A",IF(OR(R40="USD",R40="US"),1,IF(R40="EUR",VLOOKUP(N40,'[3]SH EURO'!$A$6:$B$6338,2,FALSE),"INGRESAR TASA")))),"")</f>
        <v>N/A</v>
      </c>
      <c r="T40" s="403" t="str">
        <f t="shared" si="3"/>
        <v>N/A</v>
      </c>
      <c r="U40" s="21">
        <f>IFERROR(IF(R40="","",IF(R40="COP",1,IF(S40&lt;&gt;"N/A",VLOOKUP(N40,'[1]SH TRM'!$A$9:$B$8912,2,FALSE),"REVISAR"))),"")</f>
        <v>1</v>
      </c>
      <c r="V40" s="406">
        <f t="shared" si="4"/>
        <v>537780000</v>
      </c>
      <c r="W40" s="12">
        <f t="shared" si="5"/>
        <v>780.00739714702195</v>
      </c>
      <c r="X40" s="12">
        <f t="shared" si="0"/>
        <v>780.00739714702195</v>
      </c>
      <c r="Y40" s="709"/>
      <c r="Z40" s="349" t="s">
        <v>380</v>
      </c>
      <c r="AA40" s="709" t="s">
        <v>8</v>
      </c>
      <c r="AB40" s="709"/>
      <c r="AC40" s="709"/>
      <c r="AD40" s="709" t="s">
        <v>8</v>
      </c>
      <c r="AE40" s="709"/>
      <c r="AF40" s="709"/>
      <c r="AG40" s="533" t="s">
        <v>8</v>
      </c>
      <c r="AH40" s="700"/>
      <c r="AI40" s="275"/>
      <c r="AJ40" s="255"/>
      <c r="AP40" s="244"/>
    </row>
    <row r="41" spans="1:42" s="239" customFormat="1" ht="50.25" customHeight="1" thickBot="1" x14ac:dyDescent="0.3">
      <c r="A41" s="703"/>
      <c r="B41" s="13" t="s">
        <v>268</v>
      </c>
      <c r="C41" s="14">
        <v>50</v>
      </c>
      <c r="D41" s="44" t="str">
        <f>IFERROR(INDEX(DESEMPATE!$D$3:$D$107,MATCH('EXP GEN.'!B41,DESEMPATE!$C$3:$C$107,0)),"")</f>
        <v>ROCHA DIAZ Y CIA S EN C</v>
      </c>
      <c r="E41" s="307" t="s">
        <v>8</v>
      </c>
      <c r="F41" s="22" t="s">
        <v>381</v>
      </c>
      <c r="G41" s="248" t="s">
        <v>290</v>
      </c>
      <c r="H41" s="22" t="s">
        <v>62</v>
      </c>
      <c r="I41" s="249" t="s">
        <v>382</v>
      </c>
      <c r="J41" s="22" t="s">
        <v>8</v>
      </c>
      <c r="K41" s="533" t="s">
        <v>8</v>
      </c>
      <c r="L41" s="16">
        <v>1</v>
      </c>
      <c r="M41" s="17">
        <v>42339</v>
      </c>
      <c r="N41" s="17">
        <v>42369</v>
      </c>
      <c r="O41" s="18">
        <f t="shared" si="6"/>
        <v>2015</v>
      </c>
      <c r="P41" s="19">
        <f>IFERROR(INDEX([3]PARAMETROS!$B$53:$B$79,MATCH(O41,[3]PARAMETROS!$A$53:$A$79,0)),"")</f>
        <v>644350</v>
      </c>
      <c r="Q41" s="279">
        <v>520750000</v>
      </c>
      <c r="R41" s="20" t="s">
        <v>293</v>
      </c>
      <c r="S41" s="12" t="str">
        <f>IFERROR(IF(R41="","",IF(R41="COP","N/A",IF(OR(R41="USD",R41="US"),1,IF(R41="EUR",VLOOKUP(N41,'[3]SH EURO'!$A$6:$B$6338,2,FALSE),"INGRESAR TASA")))),"")</f>
        <v>N/A</v>
      </c>
      <c r="T41" s="403" t="str">
        <f t="shared" si="3"/>
        <v>N/A</v>
      </c>
      <c r="U41" s="24">
        <f>IFERROR(IF(R41="","",IF(R41="COP",1,IF(S41&lt;&gt;"N/A",VLOOKUP(N41,'[1]SH TRM'!$A$9:$B$8912,2,FALSE),"REVISAR"))),"")</f>
        <v>1</v>
      </c>
      <c r="V41" s="406">
        <f t="shared" si="4"/>
        <v>520750000</v>
      </c>
      <c r="W41" s="12">
        <f t="shared" si="5"/>
        <v>808.17878482191361</v>
      </c>
      <c r="X41" s="12">
        <f t="shared" si="0"/>
        <v>808.17878482191361</v>
      </c>
      <c r="Y41" s="709"/>
      <c r="Z41" s="349">
        <v>90</v>
      </c>
      <c r="AA41" s="709" t="s">
        <v>8</v>
      </c>
      <c r="AB41" s="709"/>
      <c r="AC41" s="709"/>
      <c r="AD41" s="709" t="s">
        <v>8</v>
      </c>
      <c r="AE41" s="709"/>
      <c r="AF41" s="709"/>
      <c r="AG41" s="533" t="s">
        <v>8</v>
      </c>
      <c r="AH41" s="700"/>
      <c r="AI41" s="253"/>
      <c r="AJ41" s="255"/>
      <c r="AP41" s="244"/>
    </row>
    <row r="42" spans="1:42" s="239" customFormat="1" ht="30" hidden="1" customHeight="1" x14ac:dyDescent="0.25">
      <c r="A42" s="703"/>
      <c r="B42" s="13"/>
      <c r="C42" s="14"/>
      <c r="D42" s="14">
        <f>IFERROR(INDEX([3]DESEMPATE!$D$3:$D$107,MATCH('[3]EXP GEN.'!B42,[3]DESEMPATE!$C$3:$C$107,0)),"")</f>
        <v>0</v>
      </c>
      <c r="E42" s="307"/>
      <c r="F42" s="22"/>
      <c r="G42" s="248"/>
      <c r="H42" s="22"/>
      <c r="I42" s="249"/>
      <c r="J42" s="22"/>
      <c r="K42" s="533"/>
      <c r="L42" s="16"/>
      <c r="M42" s="17"/>
      <c r="N42" s="17"/>
      <c r="O42" s="18" t="str">
        <f t="shared" si="6"/>
        <v/>
      </c>
      <c r="P42" s="19" t="str">
        <f>IFERROR(INDEX([3]PARAMETROS!$B$53:$B$79,MATCH(O42,[3]PARAMETROS!$A$53:$A$79,0)),"")</f>
        <v/>
      </c>
      <c r="Q42" s="279"/>
      <c r="R42" s="20"/>
      <c r="S42" s="12" t="str">
        <f>IFERROR(IF(R42="","",IF(R42="COP","N/A",IF(OR(R42="USD",R42="US"),1,IF(R42="EUR",VLOOKUP(N42,'[3]SH EURO'!$A$6:$B$6338,2,FALSE),"INGRESAR TASA")))),"")</f>
        <v/>
      </c>
      <c r="T42" s="403" t="str">
        <f t="shared" si="3"/>
        <v/>
      </c>
      <c r="U42" s="21" t="str">
        <f>IFERROR(IF(R42="","",IF(R42="COP",1,IF(S42&lt;&gt;"N/A",VLOOKUP(N42,'[1]SH TRM'!$A$9:$B$8912,2,FALSE),"REVISAR"))),"")</f>
        <v/>
      </c>
      <c r="V42" s="406" t="str">
        <f t="shared" si="4"/>
        <v/>
      </c>
      <c r="W42" s="12" t="str">
        <f t="shared" si="5"/>
        <v/>
      </c>
      <c r="X42" s="12" t="str">
        <f t="shared" si="0"/>
        <v/>
      </c>
      <c r="Y42" s="709"/>
      <c r="Z42" s="349"/>
      <c r="AA42" s="710"/>
      <c r="AB42" s="711"/>
      <c r="AC42" s="712"/>
      <c r="AD42" s="710"/>
      <c r="AE42" s="711"/>
      <c r="AF42" s="712"/>
      <c r="AG42" s="533" t="str">
        <f t="shared" si="7"/>
        <v/>
      </c>
      <c r="AH42" s="700"/>
      <c r="AI42" s="275"/>
      <c r="AJ42" s="255"/>
      <c r="AP42" s="244"/>
    </row>
    <row r="43" spans="1:42" s="239" customFormat="1" ht="30" hidden="1" customHeight="1" x14ac:dyDescent="0.25">
      <c r="A43" s="703"/>
      <c r="B43" s="13"/>
      <c r="C43" s="14"/>
      <c r="D43" s="14">
        <f>IFERROR(INDEX([3]DESEMPATE!$D$3:$D$107,MATCH('[3]EXP GEN.'!B43,[3]DESEMPATE!$C$3:$C$107,0)),"")</f>
        <v>0</v>
      </c>
      <c r="E43" s="307"/>
      <c r="F43" s="22"/>
      <c r="G43" s="248"/>
      <c r="H43" s="22"/>
      <c r="I43" s="249"/>
      <c r="J43" s="22"/>
      <c r="K43" s="533"/>
      <c r="L43" s="16"/>
      <c r="M43" s="17"/>
      <c r="N43" s="17"/>
      <c r="O43" s="18" t="str">
        <f t="shared" si="6"/>
        <v/>
      </c>
      <c r="P43" s="19" t="str">
        <f>IFERROR(INDEX([3]PARAMETROS!$B$53:$B$79,MATCH(O43,[3]PARAMETROS!$A$53:$A$79,0)),"")</f>
        <v/>
      </c>
      <c r="Q43" s="279"/>
      <c r="R43" s="20"/>
      <c r="S43" s="12" t="str">
        <f>IFERROR(IF(R43="","",IF(R43="COP","N/A",IF(OR(R43="USD",R43="US"),1,IF(R43="EUR",VLOOKUP(N43,'[3]SH EURO'!$A$6:$B$6338,2,FALSE),"INGRESAR TASA")))),"")</f>
        <v/>
      </c>
      <c r="T43" s="403" t="str">
        <f t="shared" si="3"/>
        <v/>
      </c>
      <c r="U43" s="21" t="str">
        <f>IFERROR(IF(R43="","",IF(R43="COP",1,IF(S43&lt;&gt;"N/A",VLOOKUP(N43,'[1]SH TRM'!$A$9:$B$8912,2,FALSE),"REVISAR"))),"")</f>
        <v/>
      </c>
      <c r="V43" s="406" t="str">
        <f t="shared" si="4"/>
        <v/>
      </c>
      <c r="W43" s="12" t="str">
        <f t="shared" si="5"/>
        <v/>
      </c>
      <c r="X43" s="12" t="str">
        <f t="shared" si="0"/>
        <v/>
      </c>
      <c r="Y43" s="709"/>
      <c r="Z43" s="349"/>
      <c r="AA43" s="709"/>
      <c r="AB43" s="709"/>
      <c r="AC43" s="709"/>
      <c r="AD43" s="709"/>
      <c r="AE43" s="709"/>
      <c r="AF43" s="709"/>
      <c r="AG43" s="533" t="str">
        <f t="shared" si="7"/>
        <v/>
      </c>
      <c r="AH43" s="700"/>
      <c r="AI43" s="253"/>
      <c r="AJ43" s="255"/>
      <c r="AP43" s="244"/>
    </row>
    <row r="44" spans="1:42" s="239" customFormat="1" ht="30" hidden="1" customHeight="1" thickBot="1" x14ac:dyDescent="0.3">
      <c r="A44" s="704"/>
      <c r="B44" s="33"/>
      <c r="C44" s="134"/>
      <c r="D44" s="362">
        <f>IFERROR(INDEX([3]DESEMPATE!$D$3:$D$107,MATCH('[3]EXP GEN.'!B44,[3]DESEMPATE!$C$3:$C$107,0)),"")</f>
        <v>0</v>
      </c>
      <c r="E44" s="308"/>
      <c r="F44" s="135"/>
      <c r="G44" s="252"/>
      <c r="H44" s="135"/>
      <c r="I44" s="251"/>
      <c r="J44" s="135"/>
      <c r="K44" s="534"/>
      <c r="L44" s="35"/>
      <c r="M44" s="363"/>
      <c r="N44" s="363"/>
      <c r="O44" s="36" t="str">
        <f t="shared" si="6"/>
        <v/>
      </c>
      <c r="P44" s="37" t="str">
        <f>IFERROR(INDEX([3]PARAMETROS!$B$53:$B$79,MATCH(O44,[3]PARAMETROS!$A$53:$A$79,0)),"")</f>
        <v/>
      </c>
      <c r="Q44" s="364"/>
      <c r="R44" s="38"/>
      <c r="S44" s="40" t="str">
        <f>IFERROR(IF(R44="","",IF(R44="COP","N/A",IF(OR(R44="USD",R44="US"),1,IF(R44="EUR",VLOOKUP(N44,'[3]SH EURO'!$A$6:$B$6338,2,FALSE),"INGRESAR TASA")))),"")</f>
        <v/>
      </c>
      <c r="T44" s="404" t="str">
        <f t="shared" si="3"/>
        <v/>
      </c>
      <c r="U44" s="39" t="str">
        <f>IFERROR(IF(R44="","",IF(R44="COP",1,IF(S44&lt;&gt;"N/A",VLOOKUP(N44,'[1]SH TRM'!$A$9:$B$8912,2,FALSE),"REVISAR"))),"")</f>
        <v/>
      </c>
      <c r="V44" s="407" t="str">
        <f t="shared" si="4"/>
        <v/>
      </c>
      <c r="W44" s="40" t="str">
        <f t="shared" si="5"/>
        <v/>
      </c>
      <c r="X44" s="40" t="str">
        <f t="shared" si="0"/>
        <v/>
      </c>
      <c r="Y44" s="713"/>
      <c r="Z44" s="350"/>
      <c r="AA44" s="713"/>
      <c r="AB44" s="713"/>
      <c r="AC44" s="713"/>
      <c r="AD44" s="713"/>
      <c r="AE44" s="713"/>
      <c r="AF44" s="713"/>
      <c r="AG44" s="534" t="str">
        <f t="shared" si="7"/>
        <v/>
      </c>
      <c r="AH44" s="701"/>
      <c r="AI44" s="254"/>
      <c r="AJ44" s="255"/>
      <c r="AP44" s="244"/>
    </row>
    <row r="45" spans="1:42" s="239" customFormat="1" ht="78" customHeight="1" x14ac:dyDescent="0.25">
      <c r="A45" s="702" t="s">
        <v>148</v>
      </c>
      <c r="B45" s="25" t="s">
        <v>201</v>
      </c>
      <c r="C45" s="26" t="s">
        <v>383</v>
      </c>
      <c r="D45" s="338" t="str">
        <f>IFERROR(INDEX(DESEMPATE!$D$3:$D$107,MATCH('EXP GEN.'!B45,DESEMPATE!$C$3:$C$107,0)),"")</f>
        <v>PIDAMOS MARKETING TOTAL SAS</v>
      </c>
      <c r="E45" s="549" t="s">
        <v>8</v>
      </c>
      <c r="F45" s="32" t="s">
        <v>384</v>
      </c>
      <c r="G45" s="247" t="s">
        <v>290</v>
      </c>
      <c r="H45" s="32" t="s">
        <v>385</v>
      </c>
      <c r="I45" s="250" t="s">
        <v>386</v>
      </c>
      <c r="J45" s="32" t="s">
        <v>8</v>
      </c>
      <c r="K45" s="532" t="s">
        <v>8</v>
      </c>
      <c r="L45" s="27">
        <v>1</v>
      </c>
      <c r="M45" s="28">
        <v>41866</v>
      </c>
      <c r="N45" s="28">
        <v>42004</v>
      </c>
      <c r="O45" s="29">
        <f t="shared" si="6"/>
        <v>2014</v>
      </c>
      <c r="P45" s="136">
        <f>IFERROR(INDEX([3]PARAMETROS!$B$53:$B$79,MATCH(O45,[3]PARAMETROS!$A$53:$A$79,0)),"")</f>
        <v>616000</v>
      </c>
      <c r="Q45" s="278">
        <v>8868646792</v>
      </c>
      <c r="R45" s="30" t="s">
        <v>293</v>
      </c>
      <c r="S45" s="31" t="str">
        <f>IFERROR(IF(R45="","",IF(R45="COP","N/A",IF(OR(R45="USD",R45="US"),1,IF(R45="EUR",VLOOKUP(N45,'[3]SH EURO'!$A$6:$B$6338,2,FALSE),"INGRESAR TASA")))),"")</f>
        <v>N/A</v>
      </c>
      <c r="T45" s="402" t="str">
        <f t="shared" si="3"/>
        <v>N/A</v>
      </c>
      <c r="U45" s="137">
        <f>IFERROR(IF(R45="","",IF(R45="COP",1,IF(S45&lt;&gt;"N/A",VLOOKUP(N45,'[1]SH TRM'!$A$9:$B$8912,2,FALSE),"REVISAR"))),"")</f>
        <v>1</v>
      </c>
      <c r="V45" s="405">
        <f t="shared" si="4"/>
        <v>8868646792</v>
      </c>
      <c r="W45" s="31">
        <f t="shared" si="5"/>
        <v>14397.153883116884</v>
      </c>
      <c r="X45" s="31">
        <f t="shared" si="0"/>
        <v>14397.153883116884</v>
      </c>
      <c r="Y45" s="708" t="str">
        <f>IFERROR(IF(COUNTIF(X45:X50,"")=6,"",IF(SUM(X45:X50)&gt;=SAMC007,"CUMPLE","NO CUMPLE")),"")</f>
        <v>CUMPLE</v>
      </c>
      <c r="Z45" s="348" t="s">
        <v>387</v>
      </c>
      <c r="AA45" s="708" t="s">
        <v>8</v>
      </c>
      <c r="AB45" s="708"/>
      <c r="AC45" s="708"/>
      <c r="AD45" s="708" t="s">
        <v>8</v>
      </c>
      <c r="AE45" s="708"/>
      <c r="AF45" s="708"/>
      <c r="AG45" s="532" t="s">
        <v>8</v>
      </c>
      <c r="AH45" s="699" t="s">
        <v>241</v>
      </c>
      <c r="AI45" s="274"/>
      <c r="AJ45" s="255"/>
      <c r="AP45" s="244"/>
    </row>
    <row r="46" spans="1:42" s="239" customFormat="1" ht="120.75" customHeight="1" x14ac:dyDescent="0.25">
      <c r="A46" s="703"/>
      <c r="B46" s="13" t="s">
        <v>201</v>
      </c>
      <c r="C46" s="14" t="s">
        <v>388</v>
      </c>
      <c r="D46" s="14" t="str">
        <f>IFERROR(INDEX(DESEMPATE!$D$3:$D$107,MATCH('EXP GEN.'!B46,DESEMPATE!$C$3:$C$107,0)),"")</f>
        <v>PIDAMOS MARKETING TOTAL SAS</v>
      </c>
      <c r="E46" s="550" t="s">
        <v>8</v>
      </c>
      <c r="F46" s="22" t="s">
        <v>389</v>
      </c>
      <c r="G46" s="248" t="s">
        <v>290</v>
      </c>
      <c r="H46" s="22" t="s">
        <v>62</v>
      </c>
      <c r="I46" s="249" t="s">
        <v>390</v>
      </c>
      <c r="J46" s="22" t="s">
        <v>8</v>
      </c>
      <c r="K46" s="533" t="s">
        <v>8</v>
      </c>
      <c r="L46" s="23">
        <v>1</v>
      </c>
      <c r="M46" s="277">
        <v>41275</v>
      </c>
      <c r="N46" s="17">
        <v>41639</v>
      </c>
      <c r="O46" s="18">
        <f t="shared" si="6"/>
        <v>2013</v>
      </c>
      <c r="P46" s="19">
        <f>IFERROR(INDEX([3]PARAMETROS!$B$53:$B$79,MATCH(O46,[3]PARAMETROS!$A$53:$A$79,0)),"")</f>
        <v>589500</v>
      </c>
      <c r="Q46" s="279">
        <v>5552758742</v>
      </c>
      <c r="R46" s="19" t="s">
        <v>293</v>
      </c>
      <c r="S46" s="12" t="str">
        <f>IFERROR(IF(R46="","",IF(R46="COP","N/A",IF(OR(R46="USD",R46="US"),1,IF(R46="EUR",VLOOKUP(N46,'[3]SH EURO'!$A$6:$B$6338,2,FALSE),"INGRESAR TASA")))),"")</f>
        <v>N/A</v>
      </c>
      <c r="T46" s="403" t="str">
        <f t="shared" si="3"/>
        <v>N/A</v>
      </c>
      <c r="U46" s="21">
        <f>IFERROR(IF(R46="","",IF(R46="COP",1,IF(S46&lt;&gt;"N/A",VLOOKUP(N46,'[1]SH TRM'!$A$9:$B$8912,2,FALSE),"REVISAR"))),"")</f>
        <v>1</v>
      </c>
      <c r="V46" s="406">
        <f t="shared" si="4"/>
        <v>5552758742</v>
      </c>
      <c r="W46" s="12">
        <f t="shared" si="5"/>
        <v>9419.438069550466</v>
      </c>
      <c r="X46" s="12">
        <f t="shared" si="0"/>
        <v>9419.438069550466</v>
      </c>
      <c r="Y46" s="709"/>
      <c r="Z46" s="349" t="s">
        <v>391</v>
      </c>
      <c r="AA46" s="709" t="s">
        <v>8</v>
      </c>
      <c r="AB46" s="709"/>
      <c r="AC46" s="709"/>
      <c r="AD46" s="709" t="s">
        <v>8</v>
      </c>
      <c r="AE46" s="709"/>
      <c r="AF46" s="709"/>
      <c r="AG46" s="533" t="s">
        <v>8</v>
      </c>
      <c r="AH46" s="700"/>
      <c r="AI46" s="275"/>
      <c r="AJ46" s="255"/>
      <c r="AP46" s="244"/>
    </row>
    <row r="47" spans="1:42" s="239" customFormat="1" ht="91.5" customHeight="1" thickBot="1" x14ac:dyDescent="0.3">
      <c r="A47" s="703"/>
      <c r="B47" s="13" t="s">
        <v>201</v>
      </c>
      <c r="C47" s="14" t="s">
        <v>392</v>
      </c>
      <c r="D47" s="44" t="str">
        <f>IFERROR(INDEX(DESEMPATE!$D$3:$D$107,MATCH('EXP GEN.'!B47,DESEMPATE!$C$3:$C$107,0)),"")</f>
        <v>PIDAMOS MARKETING TOTAL SAS</v>
      </c>
      <c r="E47" s="550" t="s">
        <v>8</v>
      </c>
      <c r="F47" s="22" t="s">
        <v>389</v>
      </c>
      <c r="G47" s="248" t="s">
        <v>290</v>
      </c>
      <c r="H47" s="22" t="s">
        <v>62</v>
      </c>
      <c r="I47" s="249" t="s">
        <v>393</v>
      </c>
      <c r="J47" s="22" t="s">
        <v>8</v>
      </c>
      <c r="K47" s="533" t="s">
        <v>8</v>
      </c>
      <c r="L47" s="16">
        <v>1</v>
      </c>
      <c r="M47" s="17">
        <v>40909</v>
      </c>
      <c r="N47" s="17">
        <v>41274</v>
      </c>
      <c r="O47" s="18">
        <f t="shared" si="6"/>
        <v>2012</v>
      </c>
      <c r="P47" s="19">
        <f>IFERROR(INDEX([3]PARAMETROS!$B$53:$B$79,MATCH(O47,[3]PARAMETROS!$A$53:$A$79,0)),"")</f>
        <v>566700</v>
      </c>
      <c r="Q47" s="279">
        <v>5617246109</v>
      </c>
      <c r="R47" s="20" t="s">
        <v>293</v>
      </c>
      <c r="S47" s="12" t="str">
        <f>IFERROR(IF(R47="","",IF(R47="COP","N/A",IF(OR(R47="USD",R47="US"),1,IF(R47="EUR",VLOOKUP(N47,'[3]SH EURO'!$A$6:$B$6338,2,FALSE),"INGRESAR TASA")))),"")</f>
        <v>N/A</v>
      </c>
      <c r="T47" s="403" t="str">
        <f t="shared" si="3"/>
        <v>N/A</v>
      </c>
      <c r="U47" s="24">
        <f>IFERROR(IF(R47="","",IF(R47="COP",1,IF(S47&lt;&gt;"N/A",VLOOKUP(N47,'[1]SH TRM'!$A$9:$B$8912,2,FALSE),"REVISAR"))),"")</f>
        <v>1</v>
      </c>
      <c r="V47" s="406">
        <f t="shared" si="4"/>
        <v>5617246109</v>
      </c>
      <c r="W47" s="12">
        <f t="shared" si="5"/>
        <v>9912.2041803423326</v>
      </c>
      <c r="X47" s="12">
        <f t="shared" si="0"/>
        <v>9912.2041803423326</v>
      </c>
      <c r="Y47" s="709"/>
      <c r="Z47" s="349" t="s">
        <v>394</v>
      </c>
      <c r="AA47" s="709" t="s">
        <v>8</v>
      </c>
      <c r="AB47" s="709"/>
      <c r="AC47" s="709"/>
      <c r="AD47" s="709" t="s">
        <v>8</v>
      </c>
      <c r="AE47" s="709"/>
      <c r="AF47" s="709"/>
      <c r="AG47" s="533" t="s">
        <v>8</v>
      </c>
      <c r="AH47" s="700"/>
      <c r="AI47" s="253"/>
      <c r="AJ47" s="255"/>
      <c r="AP47" s="244"/>
    </row>
    <row r="48" spans="1:42" s="239" customFormat="1" ht="30" hidden="1" customHeight="1" x14ac:dyDescent="0.25">
      <c r="A48" s="703"/>
      <c r="B48" s="13"/>
      <c r="C48" s="14"/>
      <c r="D48" s="14">
        <f>IFERROR(INDEX([3]DESEMPATE!$D$3:$D$107,MATCH('[3]EXP GEN.'!B48,[3]DESEMPATE!$C$3:$C$107,0)),"")</f>
        <v>0</v>
      </c>
      <c r="E48" s="307"/>
      <c r="F48" s="22"/>
      <c r="G48" s="248"/>
      <c r="H48" s="22"/>
      <c r="I48" s="249"/>
      <c r="J48" s="22"/>
      <c r="K48" s="533"/>
      <c r="L48" s="16"/>
      <c r="M48" s="17"/>
      <c r="N48" s="17"/>
      <c r="O48" s="18" t="str">
        <f t="shared" si="6"/>
        <v/>
      </c>
      <c r="P48" s="19" t="str">
        <f>IFERROR(INDEX([3]PARAMETROS!$B$53:$B$79,MATCH(O48,[3]PARAMETROS!$A$53:$A$79,0)),"")</f>
        <v/>
      </c>
      <c r="Q48" s="279"/>
      <c r="R48" s="20"/>
      <c r="S48" s="12" t="str">
        <f>IFERROR(IF(R48="","",IF(R48="COP","N/A",IF(OR(R48="USD",R48="US"),1,IF(R48="EUR",VLOOKUP(N48,'[3]SH EURO'!$A$6:$B$6338,2,FALSE),"INGRESAR TASA")))),"")</f>
        <v/>
      </c>
      <c r="T48" s="403" t="str">
        <f t="shared" si="3"/>
        <v/>
      </c>
      <c r="U48" s="21" t="str">
        <f>IFERROR(IF(R48="","",IF(R48="COP",1,IF(S48&lt;&gt;"N/A",VLOOKUP(N48,'[1]SH TRM'!$A$9:$B$8912,2,FALSE),"REVISAR"))),"")</f>
        <v/>
      </c>
      <c r="V48" s="406" t="str">
        <f t="shared" si="4"/>
        <v/>
      </c>
      <c r="W48" s="12" t="str">
        <f t="shared" si="5"/>
        <v/>
      </c>
      <c r="X48" s="12" t="str">
        <f t="shared" si="0"/>
        <v/>
      </c>
      <c r="Y48" s="709"/>
      <c r="Z48" s="349"/>
      <c r="AA48" s="710"/>
      <c r="AB48" s="711"/>
      <c r="AC48" s="712"/>
      <c r="AD48" s="710"/>
      <c r="AE48" s="711"/>
      <c r="AF48" s="712"/>
      <c r="AG48" s="533" t="str">
        <f t="shared" si="7"/>
        <v/>
      </c>
      <c r="AH48" s="700"/>
      <c r="AI48" s="275"/>
      <c r="AJ48" s="255"/>
      <c r="AP48" s="244"/>
    </row>
    <row r="49" spans="1:42" s="239" customFormat="1" ht="30" hidden="1" customHeight="1" x14ac:dyDescent="0.25">
      <c r="A49" s="703"/>
      <c r="B49" s="13"/>
      <c r="C49" s="14"/>
      <c r="D49" s="14">
        <f>IFERROR(INDEX([3]DESEMPATE!$D$3:$D$107,MATCH('[3]EXP GEN.'!B49,[3]DESEMPATE!$C$3:$C$107,0)),"")</f>
        <v>0</v>
      </c>
      <c r="E49" s="307"/>
      <c r="F49" s="22"/>
      <c r="G49" s="248"/>
      <c r="H49" s="22"/>
      <c r="I49" s="249"/>
      <c r="J49" s="22"/>
      <c r="K49" s="533"/>
      <c r="L49" s="16"/>
      <c r="M49" s="17"/>
      <c r="N49" s="17"/>
      <c r="O49" s="18" t="str">
        <f t="shared" si="6"/>
        <v/>
      </c>
      <c r="P49" s="19" t="str">
        <f>IFERROR(INDEX([3]PARAMETROS!$B$53:$B$79,MATCH(O49,[3]PARAMETROS!$A$53:$A$79,0)),"")</f>
        <v/>
      </c>
      <c r="Q49" s="279"/>
      <c r="R49" s="20"/>
      <c r="S49" s="12" t="str">
        <f>IFERROR(IF(R49="","",IF(R49="COP","N/A",IF(OR(R49="USD",R49="US"),1,IF(R49="EUR",VLOOKUP(N49,'[3]SH EURO'!$A$6:$B$6338,2,FALSE),"INGRESAR TASA")))),"")</f>
        <v/>
      </c>
      <c r="T49" s="403" t="str">
        <f t="shared" si="3"/>
        <v/>
      </c>
      <c r="U49" s="21" t="str">
        <f>IFERROR(IF(R49="","",IF(R49="COP",1,IF(S49&lt;&gt;"N/A",VLOOKUP(N49,'[1]SH TRM'!$A$9:$B$8912,2,FALSE),"REVISAR"))),"")</f>
        <v/>
      </c>
      <c r="V49" s="406" t="str">
        <f t="shared" si="4"/>
        <v/>
      </c>
      <c r="W49" s="12" t="str">
        <f t="shared" si="5"/>
        <v/>
      </c>
      <c r="X49" s="12" t="str">
        <f t="shared" si="0"/>
        <v/>
      </c>
      <c r="Y49" s="709"/>
      <c r="Z49" s="349"/>
      <c r="AA49" s="709"/>
      <c r="AB49" s="709"/>
      <c r="AC49" s="709"/>
      <c r="AD49" s="709"/>
      <c r="AE49" s="709"/>
      <c r="AF49" s="709"/>
      <c r="AG49" s="533" t="str">
        <f t="shared" si="7"/>
        <v/>
      </c>
      <c r="AH49" s="700"/>
      <c r="AI49" s="253"/>
      <c r="AJ49" s="255"/>
      <c r="AP49" s="244"/>
    </row>
    <row r="50" spans="1:42" s="239" customFormat="1" ht="30" hidden="1" customHeight="1" thickBot="1" x14ac:dyDescent="0.3">
      <c r="A50" s="704"/>
      <c r="B50" s="33"/>
      <c r="C50" s="134"/>
      <c r="D50" s="362">
        <f>IFERROR(INDEX([3]DESEMPATE!$D$3:$D$107,MATCH('[3]EXP GEN.'!B50,[3]DESEMPATE!$C$3:$C$107,0)),"")</f>
        <v>0</v>
      </c>
      <c r="E50" s="308"/>
      <c r="F50" s="135"/>
      <c r="G50" s="252"/>
      <c r="H50" s="135"/>
      <c r="I50" s="251"/>
      <c r="J50" s="135"/>
      <c r="K50" s="534"/>
      <c r="L50" s="35"/>
      <c r="M50" s="363"/>
      <c r="N50" s="363"/>
      <c r="O50" s="36" t="str">
        <f t="shared" si="6"/>
        <v/>
      </c>
      <c r="P50" s="37" t="str">
        <f>IFERROR(INDEX([3]PARAMETROS!$B$53:$B$79,MATCH(O50,[3]PARAMETROS!$A$53:$A$79,0)),"")</f>
        <v/>
      </c>
      <c r="Q50" s="364"/>
      <c r="R50" s="38"/>
      <c r="S50" s="40" t="str">
        <f>IFERROR(IF(R50="","",IF(R50="COP","N/A",IF(OR(R50="USD",R50="US"),1,IF(R50="EUR",VLOOKUP(N50,'[3]SH EURO'!$A$6:$B$6338,2,FALSE),"INGRESAR TASA")))),"")</f>
        <v/>
      </c>
      <c r="T50" s="404" t="str">
        <f t="shared" si="3"/>
        <v/>
      </c>
      <c r="U50" s="39" t="str">
        <f>IFERROR(IF(R50="","",IF(R50="COP",1,IF(S50&lt;&gt;"N/A",VLOOKUP(N50,'[1]SH TRM'!$A$9:$B$8912,2,FALSE),"REVISAR"))),"")</f>
        <v/>
      </c>
      <c r="V50" s="407" t="str">
        <f t="shared" si="4"/>
        <v/>
      </c>
      <c r="W50" s="40" t="str">
        <f t="shared" si="5"/>
        <v/>
      </c>
      <c r="X50" s="40" t="str">
        <f t="shared" si="0"/>
        <v/>
      </c>
      <c r="Y50" s="713"/>
      <c r="Z50" s="350"/>
      <c r="AA50" s="713"/>
      <c r="AB50" s="713"/>
      <c r="AC50" s="713"/>
      <c r="AD50" s="713"/>
      <c r="AE50" s="713"/>
      <c r="AF50" s="713"/>
      <c r="AG50" s="534" t="str">
        <f t="shared" si="7"/>
        <v/>
      </c>
      <c r="AH50" s="701"/>
      <c r="AI50" s="254"/>
      <c r="AJ50" s="255"/>
      <c r="AP50" s="244"/>
    </row>
    <row r="51" spans="1:42" s="239" customFormat="1" ht="100.5" customHeight="1" x14ac:dyDescent="0.25">
      <c r="A51" s="702" t="s">
        <v>149</v>
      </c>
      <c r="B51" s="25" t="s">
        <v>273</v>
      </c>
      <c r="C51" s="26" t="s">
        <v>395</v>
      </c>
      <c r="D51" s="338" t="str">
        <f>IFERROR(INDEX(DESEMPATE!$D$3:$D$107,MATCH('EXP GEN.'!B51,DESEMPATE!$C$3:$C$107,0)),"")</f>
        <v>HOBBY BTL COMUNICACIONES Y EVENTOS SAS</v>
      </c>
      <c r="E51" s="549" t="s">
        <v>8</v>
      </c>
      <c r="F51" s="32" t="s">
        <v>396</v>
      </c>
      <c r="G51" s="247" t="s">
        <v>290</v>
      </c>
      <c r="H51" s="32" t="s">
        <v>397</v>
      </c>
      <c r="I51" s="250" t="s">
        <v>398</v>
      </c>
      <c r="J51" s="32" t="s">
        <v>8</v>
      </c>
      <c r="K51" s="532" t="s">
        <v>9</v>
      </c>
      <c r="L51" s="27">
        <v>1</v>
      </c>
      <c r="M51" s="28">
        <v>42130</v>
      </c>
      <c r="N51" s="28">
        <v>42369</v>
      </c>
      <c r="O51" s="29">
        <f t="shared" si="6"/>
        <v>2015</v>
      </c>
      <c r="P51" s="136">
        <f>IFERROR(INDEX([3]PARAMETROS!$B$53:$B$79,MATCH(O51,[3]PARAMETROS!$A$53:$A$79,0)),"")</f>
        <v>644350</v>
      </c>
      <c r="Q51" s="278">
        <v>1960964550</v>
      </c>
      <c r="R51" s="30" t="s">
        <v>293</v>
      </c>
      <c r="S51" s="31" t="str">
        <f>IFERROR(IF(R51="","",IF(R51="COP","N/A",IF(OR(R51="USD",R51="US"),1,IF(R51="EUR",VLOOKUP(N51,'[3]SH EURO'!$A$6:$B$6338,2,FALSE),"INGRESAR TASA")))),"")</f>
        <v>N/A</v>
      </c>
      <c r="T51" s="402" t="str">
        <f t="shared" si="3"/>
        <v>N/A</v>
      </c>
      <c r="U51" s="137">
        <f>IFERROR(IF(R51="","",IF(R51="COP",1,IF(S51&lt;&gt;"N/A",VLOOKUP(N51,'[1]SH TRM'!$A$9:$B$8912,2,FALSE),"REVISAR"))),"")</f>
        <v>1</v>
      </c>
      <c r="V51" s="405">
        <f t="shared" si="4"/>
        <v>1960964550</v>
      </c>
      <c r="W51" s="31">
        <f t="shared" si="5"/>
        <v>3043.3220299526656</v>
      </c>
      <c r="X51" s="31">
        <f t="shared" si="0"/>
        <v>3043.3220299526656</v>
      </c>
      <c r="Y51" s="705" t="str">
        <f>IFERROR(IF(COUNTIF(X51:X56,"")=6,"",IF(SUM(X51:X56)&gt;=SAMC007,"CUMPLE","NO CUMPLE")),"")</f>
        <v>CUMPLE</v>
      </c>
      <c r="Z51" s="348" t="s">
        <v>399</v>
      </c>
      <c r="AA51" s="708" t="s">
        <v>8</v>
      </c>
      <c r="AB51" s="708"/>
      <c r="AC51" s="708"/>
      <c r="AD51" s="708" t="s">
        <v>8</v>
      </c>
      <c r="AE51" s="708"/>
      <c r="AF51" s="708"/>
      <c r="AG51" s="532" t="s">
        <v>8</v>
      </c>
      <c r="AH51" s="699" t="s">
        <v>242</v>
      </c>
      <c r="AI51" s="274"/>
      <c r="AJ51" s="255"/>
      <c r="AP51" s="244"/>
    </row>
    <row r="52" spans="1:42" s="239" customFormat="1" ht="64.5" customHeight="1" x14ac:dyDescent="0.25">
      <c r="A52" s="703"/>
      <c r="B52" s="13" t="s">
        <v>273</v>
      </c>
      <c r="C52" s="14" t="s">
        <v>400</v>
      </c>
      <c r="D52" s="14" t="str">
        <f>IFERROR(INDEX(DESEMPATE!$D$3:$D$107,MATCH('EXP GEN.'!B52,DESEMPATE!$C$3:$C$107,0)),"")</f>
        <v>HOBBY BTL COMUNICACIONES Y EVENTOS SAS</v>
      </c>
      <c r="E52" s="550" t="s">
        <v>8</v>
      </c>
      <c r="F52" s="22" t="s">
        <v>401</v>
      </c>
      <c r="G52" s="248" t="s">
        <v>290</v>
      </c>
      <c r="H52" s="22" t="s">
        <v>402</v>
      </c>
      <c r="I52" s="249" t="s">
        <v>403</v>
      </c>
      <c r="J52" s="22" t="s">
        <v>8</v>
      </c>
      <c r="K52" s="533" t="s">
        <v>9</v>
      </c>
      <c r="L52" s="23">
        <v>1</v>
      </c>
      <c r="M52" s="277">
        <v>42311</v>
      </c>
      <c r="N52" s="17">
        <v>42369</v>
      </c>
      <c r="O52" s="18">
        <f t="shared" si="6"/>
        <v>2015</v>
      </c>
      <c r="P52" s="19">
        <f>IFERROR(INDEX([3]PARAMETROS!$B$53:$B$79,MATCH(O52,[3]PARAMETROS!$A$53:$A$79,0)),"")</f>
        <v>644350</v>
      </c>
      <c r="Q52" s="279">
        <v>914672853</v>
      </c>
      <c r="R52" s="19" t="s">
        <v>293</v>
      </c>
      <c r="S52" s="12" t="str">
        <f>IFERROR(IF(R52="","",IF(R52="COP","N/A",IF(OR(R52="USD",R52="US"),1,IF(R52="EUR",VLOOKUP(N52,'[3]SH EURO'!$A$6:$B$6338,2,FALSE),"INGRESAR TASA")))),"")</f>
        <v>N/A</v>
      </c>
      <c r="T52" s="403" t="str">
        <f t="shared" si="3"/>
        <v>N/A</v>
      </c>
      <c r="U52" s="21">
        <f>IFERROR(IF(R52="","",IF(R52="COP",1,IF(S52&lt;&gt;"N/A",VLOOKUP(N52,'[1]SH TRM'!$A$9:$B$8912,2,FALSE),"REVISAR"))),"")</f>
        <v>1</v>
      </c>
      <c r="V52" s="406">
        <f t="shared" si="4"/>
        <v>914672853</v>
      </c>
      <c r="W52" s="12">
        <f t="shared" si="5"/>
        <v>1419.5279785830683</v>
      </c>
      <c r="X52" s="12">
        <f t="shared" si="0"/>
        <v>1419.5279785830683</v>
      </c>
      <c r="Y52" s="706"/>
      <c r="Z52" s="349" t="s">
        <v>404</v>
      </c>
      <c r="AA52" s="709" t="s">
        <v>8</v>
      </c>
      <c r="AB52" s="709"/>
      <c r="AC52" s="709"/>
      <c r="AD52" s="709" t="s">
        <v>8</v>
      </c>
      <c r="AE52" s="709"/>
      <c r="AF52" s="709"/>
      <c r="AG52" s="533" t="s">
        <v>8</v>
      </c>
      <c r="AH52" s="700"/>
      <c r="AI52" s="275"/>
      <c r="AJ52" s="255"/>
      <c r="AP52" s="244"/>
    </row>
    <row r="53" spans="1:42" s="239" customFormat="1" ht="60" customHeight="1" thickBot="1" x14ac:dyDescent="0.3">
      <c r="A53" s="703"/>
      <c r="B53" s="13" t="s">
        <v>202</v>
      </c>
      <c r="C53" s="14" t="s">
        <v>405</v>
      </c>
      <c r="D53" s="44" t="str">
        <f>IFERROR(INDEX(DESEMPATE!$D$3:$D$107,MATCH('EXP GEN.'!B53,DESEMPATE!$C$3:$C$107,0)),"")</f>
        <v>FUNDACION ONG PROGRAMA TEJIENDO LOGROS</v>
      </c>
      <c r="E53" s="550" t="s">
        <v>8</v>
      </c>
      <c r="F53" s="22" t="s">
        <v>406</v>
      </c>
      <c r="G53" s="248" t="s">
        <v>290</v>
      </c>
      <c r="H53" s="22" t="s">
        <v>407</v>
      </c>
      <c r="I53" s="249" t="s">
        <v>408</v>
      </c>
      <c r="J53" s="22" t="s">
        <v>8</v>
      </c>
      <c r="K53" s="533" t="s">
        <v>8</v>
      </c>
      <c r="L53" s="16">
        <v>1</v>
      </c>
      <c r="M53" s="17">
        <v>40029</v>
      </c>
      <c r="N53" s="17">
        <v>40212</v>
      </c>
      <c r="O53" s="18">
        <f t="shared" si="6"/>
        <v>2010</v>
      </c>
      <c r="P53" s="19">
        <f>IFERROR(INDEX([3]PARAMETROS!$B$53:$B$79,MATCH(O53,[3]PARAMETROS!$A$53:$A$79,0)),"")</f>
        <v>515000</v>
      </c>
      <c r="Q53" s="279">
        <v>290100000</v>
      </c>
      <c r="R53" s="20" t="s">
        <v>293</v>
      </c>
      <c r="S53" s="12" t="str">
        <f>IFERROR(IF(R53="","",IF(R53="COP","N/A",IF(OR(R53="USD",R53="US"),1,IF(R53="EUR",VLOOKUP(N53,'[3]SH EURO'!$A$6:$B$6338,2,FALSE),"INGRESAR TASA")))),"")</f>
        <v>N/A</v>
      </c>
      <c r="T53" s="403" t="str">
        <f t="shared" si="3"/>
        <v>N/A</v>
      </c>
      <c r="U53" s="24">
        <f>IFERROR(IF(R53="","",IF(R53="COP",1,IF(S53&lt;&gt;"N/A",VLOOKUP(N53,'[1]SH TRM'!$A$9:$B$8912,2,FALSE),"REVISAR"))),"")</f>
        <v>1</v>
      </c>
      <c r="V53" s="406">
        <f t="shared" si="4"/>
        <v>290100000</v>
      </c>
      <c r="W53" s="12">
        <f t="shared" si="5"/>
        <v>563.30097087378635</v>
      </c>
      <c r="X53" s="12">
        <f t="shared" si="0"/>
        <v>563.30097087378635</v>
      </c>
      <c r="Y53" s="706"/>
      <c r="Z53" s="349" t="s">
        <v>409</v>
      </c>
      <c r="AA53" s="709" t="s">
        <v>8</v>
      </c>
      <c r="AB53" s="709"/>
      <c r="AC53" s="709"/>
      <c r="AD53" s="709" t="s">
        <v>8</v>
      </c>
      <c r="AE53" s="709"/>
      <c r="AF53" s="709"/>
      <c r="AG53" s="533" t="s">
        <v>8</v>
      </c>
      <c r="AH53" s="700"/>
      <c r="AI53" s="253"/>
      <c r="AJ53" s="255"/>
      <c r="AP53" s="244"/>
    </row>
    <row r="54" spans="1:42" s="239" customFormat="1" ht="30" hidden="1" customHeight="1" x14ac:dyDescent="0.25">
      <c r="A54" s="703"/>
      <c r="B54" s="13"/>
      <c r="C54" s="14"/>
      <c r="D54" s="14" t="str">
        <f>IFERROR(INDEX(DESEMPATE!$D$3:$D$107,MATCH('EXP GEN.'!B54,DESEMPATE!$C$3:$C$107,0)),"")</f>
        <v/>
      </c>
      <c r="E54" s="307"/>
      <c r="F54" s="22"/>
      <c r="G54" s="248"/>
      <c r="H54" s="22"/>
      <c r="I54" s="249"/>
      <c r="J54" s="22"/>
      <c r="K54" s="429"/>
      <c r="L54" s="16"/>
      <c r="M54" s="17"/>
      <c r="N54" s="17"/>
      <c r="O54" s="18" t="str">
        <f t="shared" ref="O54:O56" si="8">IF(N54="","",YEAR(N54))</f>
        <v/>
      </c>
      <c r="P54" s="19" t="str">
        <f>IFERROR(INDEX(PARAMETROS!$B$53:$B$79,MATCH(O54,PARAMETROS!$A$53:$A$79,0)),"")</f>
        <v/>
      </c>
      <c r="Q54" s="279"/>
      <c r="R54" s="20"/>
      <c r="S54" s="12" t="str">
        <f>IFERROR(IF(R54="","",IF(R54="COP","N/A",IF(OR(R54="USD",R54="US"),1,IF(R54="EUR",VLOOKUP(N54,'SH EURO'!$A$6:$B$6338,2,FALSE),"INGRESAR TASA")))),"")</f>
        <v/>
      </c>
      <c r="T54" s="403" t="str">
        <f t="shared" ref="T54:T56" si="9">IFERROR(IF(Q54="","",IF(S54="INGRESAR TASA","INGRESAR TASA USD",IF(S54="N/A","N/A",S54*Q54))),"")</f>
        <v/>
      </c>
      <c r="U54" s="21" t="str">
        <f>IFERROR(IF(R54="","",IF(R54="COP",1,IF(S54&lt;&gt;"N/A",VLOOKUP(N54,'[1]SH TRM'!$A$9:$B$8912,2,FALSE),"REVISAR"))),"")</f>
        <v/>
      </c>
      <c r="V54" s="406" t="str">
        <f t="shared" ref="V54:V56" si="10">IFERROR(IF(U54&lt;&gt;"",IF(R54&lt;&gt;"COP",T54*U54,Q54),""),"")</f>
        <v/>
      </c>
      <c r="W54" s="12" t="str">
        <f t="shared" ref="W54:W56" si="11">IFERROR(V54/P54,"")</f>
        <v/>
      </c>
      <c r="X54" s="12" t="str">
        <f t="shared" ref="X54:X72" si="12">IFERROR(IF(OR(J54="",J54="NO"),"",IF(E54="SI",IFERROR(W54*L54,""),"")),"")</f>
        <v/>
      </c>
      <c r="Y54" s="706"/>
      <c r="Z54" s="349"/>
      <c r="AA54" s="710"/>
      <c r="AB54" s="711"/>
      <c r="AC54" s="712"/>
      <c r="AD54" s="710"/>
      <c r="AE54" s="711"/>
      <c r="AF54" s="712"/>
      <c r="AG54" s="429" t="str">
        <f t="shared" ref="AG54:AG72" si="13">IFERROR(IF(Z54="","",IF(ISNUMBER(Z54),IF(COUNTIF(AA54:AF54,"SI")&gt;0,"SI","NO"),Z54)),"")</f>
        <v/>
      </c>
      <c r="AH54" s="700"/>
      <c r="AI54" s="275"/>
      <c r="AJ54" s="255"/>
      <c r="AP54" s="244"/>
    </row>
    <row r="55" spans="1:42" s="239" customFormat="1" ht="30" hidden="1" customHeight="1" x14ac:dyDescent="0.25">
      <c r="A55" s="703"/>
      <c r="B55" s="13"/>
      <c r="C55" s="14"/>
      <c r="D55" s="14" t="str">
        <f>IFERROR(INDEX(DESEMPATE!$D$3:$D$107,MATCH('EXP GEN.'!B55,DESEMPATE!$C$3:$C$107,0)),"")</f>
        <v/>
      </c>
      <c r="E55" s="307"/>
      <c r="F55" s="22"/>
      <c r="G55" s="248"/>
      <c r="H55" s="22"/>
      <c r="I55" s="249"/>
      <c r="J55" s="22"/>
      <c r="K55" s="430"/>
      <c r="L55" s="16"/>
      <c r="M55" s="17"/>
      <c r="N55" s="17"/>
      <c r="O55" s="18" t="str">
        <f t="shared" si="8"/>
        <v/>
      </c>
      <c r="P55" s="19" t="str">
        <f>IFERROR(INDEX(PARAMETROS!$B$53:$B$79,MATCH(O55,PARAMETROS!$A$53:$A$79,0)),"")</f>
        <v/>
      </c>
      <c r="Q55" s="279"/>
      <c r="R55" s="20"/>
      <c r="S55" s="12" t="str">
        <f>IFERROR(IF(R55="","",IF(R55="COP","N/A",IF(OR(R55="USD",R55="US"),1,IF(R55="EUR",VLOOKUP(N55,'SH EURO'!$A$6:$B$6338,2,FALSE),"INGRESAR TASA")))),"")</f>
        <v/>
      </c>
      <c r="T55" s="403" t="str">
        <f t="shared" si="9"/>
        <v/>
      </c>
      <c r="U55" s="21" t="str">
        <f>IFERROR(IF(R55="","",IF(R55="COP",1,IF(S55&lt;&gt;"N/A",VLOOKUP(N55,'[1]SH TRM'!$A$9:$B$8912,2,FALSE),"REVISAR"))),"")</f>
        <v/>
      </c>
      <c r="V55" s="406" t="str">
        <f t="shared" si="10"/>
        <v/>
      </c>
      <c r="W55" s="12" t="str">
        <f t="shared" si="11"/>
        <v/>
      </c>
      <c r="X55" s="12" t="str">
        <f t="shared" si="12"/>
        <v/>
      </c>
      <c r="Y55" s="706"/>
      <c r="Z55" s="349"/>
      <c r="AA55" s="709"/>
      <c r="AB55" s="709"/>
      <c r="AC55" s="709"/>
      <c r="AD55" s="709"/>
      <c r="AE55" s="709"/>
      <c r="AF55" s="709"/>
      <c r="AG55" s="430" t="str">
        <f t="shared" si="13"/>
        <v/>
      </c>
      <c r="AH55" s="700"/>
      <c r="AI55" s="253"/>
      <c r="AJ55" s="255"/>
      <c r="AP55" s="244"/>
    </row>
    <row r="56" spans="1:42" s="239" customFormat="1" ht="30" hidden="1" customHeight="1" thickBot="1" x14ac:dyDescent="0.3">
      <c r="A56" s="704"/>
      <c r="B56" s="33"/>
      <c r="C56" s="134"/>
      <c r="D56" s="362" t="str">
        <f>IFERROR(INDEX(DESEMPATE!$D$3:$D$107,MATCH('EXP GEN.'!B56,DESEMPATE!$C$3:$C$107,0)),"")</f>
        <v/>
      </c>
      <c r="E56" s="308"/>
      <c r="F56" s="135"/>
      <c r="G56" s="252"/>
      <c r="H56" s="135"/>
      <c r="I56" s="251"/>
      <c r="J56" s="135"/>
      <c r="K56" s="431"/>
      <c r="L56" s="35"/>
      <c r="M56" s="363"/>
      <c r="N56" s="363"/>
      <c r="O56" s="36" t="str">
        <f t="shared" si="8"/>
        <v/>
      </c>
      <c r="P56" s="37" t="str">
        <f>IFERROR(INDEX(PARAMETROS!$B$53:$B$79,MATCH(O56,PARAMETROS!$A$53:$A$79,0)),"")</f>
        <v/>
      </c>
      <c r="Q56" s="364"/>
      <c r="R56" s="38"/>
      <c r="S56" s="40" t="str">
        <f>IFERROR(IF(R56="","",IF(R56="COP","N/A",IF(OR(R56="USD",R56="US"),1,IF(R56="EUR",VLOOKUP(N56,'SH EURO'!$A$6:$B$6338,2,FALSE),"INGRESAR TASA")))),"")</f>
        <v/>
      </c>
      <c r="T56" s="404" t="str">
        <f t="shared" si="9"/>
        <v/>
      </c>
      <c r="U56" s="39" t="str">
        <f>IFERROR(IF(R56="","",IF(R56="COP",1,IF(S56&lt;&gt;"N/A",VLOOKUP(N56,'[1]SH TRM'!$A$9:$B$8912,2,FALSE),"REVISAR"))),"")</f>
        <v/>
      </c>
      <c r="V56" s="407" t="str">
        <f t="shared" si="10"/>
        <v/>
      </c>
      <c r="W56" s="40" t="str">
        <f t="shared" si="11"/>
        <v/>
      </c>
      <c r="X56" s="40" t="str">
        <f t="shared" si="12"/>
        <v/>
      </c>
      <c r="Y56" s="707"/>
      <c r="Z56" s="350"/>
      <c r="AA56" s="713"/>
      <c r="AB56" s="713"/>
      <c r="AC56" s="713"/>
      <c r="AD56" s="713"/>
      <c r="AE56" s="713"/>
      <c r="AF56" s="713"/>
      <c r="AG56" s="431" t="str">
        <f t="shared" si="13"/>
        <v/>
      </c>
      <c r="AH56" s="701"/>
      <c r="AI56" s="254"/>
      <c r="AJ56" s="255"/>
      <c r="AP56" s="244"/>
    </row>
    <row r="57" spans="1:42" s="239" customFormat="1" ht="66.75" customHeight="1" thickBot="1" x14ac:dyDescent="0.3">
      <c r="A57" s="702" t="s">
        <v>150</v>
      </c>
      <c r="B57" s="25" t="s">
        <v>203</v>
      </c>
      <c r="C57" s="26">
        <v>87</v>
      </c>
      <c r="D57" s="338" t="str">
        <f>IFERROR(INDEX(DESEMPATE!$D$3:$D$107,MATCH('EXP GEN.'!B57,DESEMPATE!$C$3:$C$107,0)),"")</f>
        <v>CESAR AUGUSTO CALDERON RODRIGUEZ</v>
      </c>
      <c r="E57" s="306" t="s">
        <v>8</v>
      </c>
      <c r="F57" s="32" t="s">
        <v>299</v>
      </c>
      <c r="G57" s="247" t="s">
        <v>290</v>
      </c>
      <c r="H57" s="32" t="s">
        <v>300</v>
      </c>
      <c r="I57" s="250" t="s">
        <v>301</v>
      </c>
      <c r="J57" s="32" t="s">
        <v>9</v>
      </c>
      <c r="K57" s="483" t="s">
        <v>9</v>
      </c>
      <c r="L57" s="27">
        <v>1</v>
      </c>
      <c r="M57" s="28" t="s">
        <v>302</v>
      </c>
      <c r="N57" s="28">
        <v>42277</v>
      </c>
      <c r="O57" s="29">
        <f>IF(N57="","",YEAR(N57))</f>
        <v>2015</v>
      </c>
      <c r="P57" s="136">
        <f>IFERROR(INDEX([4]PARAMETROS!$B$53:$B$79,MATCH(O57,[4]PARAMETROS!$A$53:$A$79,0)),"")</f>
        <v>644350</v>
      </c>
      <c r="Q57" s="278">
        <v>300000000</v>
      </c>
      <c r="R57" s="30" t="s">
        <v>293</v>
      </c>
      <c r="S57" s="31" t="str">
        <f>IFERROR(IF(R57="","",IF(R57="COP","N/A",IF(OR(R57="USD",R57="US"),1,IF(R57="EUR",VLOOKUP(N57,'[4]SH EURO'!$A$6:$B$6338,2,FALSE),"INGRESAR TASA")))),"")</f>
        <v>N/A</v>
      </c>
      <c r="T57" s="402" t="str">
        <f>IFERROR(IF(Q57="","",IF(S57="INGRESAR TASA","INGRESAR TASA USD",IF(S57="N/A","N/A",S57*Q57))),"")</f>
        <v>N/A</v>
      </c>
      <c r="U57" s="137">
        <f>IFERROR(IF(R57="","",IF(R57="COP",1,IF(S57&lt;&gt;"N/A",VLOOKUP(N57,'[1]SH TRM'!$A$9:$B$8912,2,FALSE),"REVISAR"))),"")</f>
        <v>1</v>
      </c>
      <c r="V57" s="405">
        <f>IFERROR(IF(U57&lt;&gt;"",IF(R57&lt;&gt;"COP",T57*U57,Q57),""),"")</f>
        <v>300000000</v>
      </c>
      <c r="W57" s="31">
        <f>IFERROR(V57/P57,"")</f>
        <v>465.58547373321954</v>
      </c>
      <c r="X57" s="31" t="str">
        <f t="shared" si="12"/>
        <v/>
      </c>
      <c r="Y57" s="708" t="str">
        <f>IFERROR(IF(COUNTIF(X57:X62,"")=6,"",IF(SUM(X57:X62)&gt;=SAMC007,"CUMPLE","NO CUMPLE")),"")</f>
        <v/>
      </c>
      <c r="Z57" s="348">
        <v>1</v>
      </c>
      <c r="AA57" s="708" t="s">
        <v>8</v>
      </c>
      <c r="AB57" s="708"/>
      <c r="AC57" s="708"/>
      <c r="AD57" s="708" t="s">
        <v>9</v>
      </c>
      <c r="AE57" s="708"/>
      <c r="AF57" s="708"/>
      <c r="AG57" s="483" t="str">
        <f t="shared" si="13"/>
        <v>SI</v>
      </c>
      <c r="AH57" s="699" t="s">
        <v>242</v>
      </c>
      <c r="AI57" s="274"/>
      <c r="AJ57" s="255"/>
      <c r="AP57" s="244"/>
    </row>
    <row r="58" spans="1:42" s="239" customFormat="1" ht="61.5" customHeight="1" thickBot="1" x14ac:dyDescent="0.3">
      <c r="A58" s="703"/>
      <c r="B58" s="13" t="s">
        <v>203</v>
      </c>
      <c r="C58" s="14">
        <v>88</v>
      </c>
      <c r="D58" s="14" t="str">
        <f>IFERROR(INDEX(DESEMPATE!$D$3:$D$107,MATCH('EXP GEN.'!B58,DESEMPATE!$C$3:$C$107,0)),"")</f>
        <v>CESAR AUGUSTO CALDERON RODRIGUEZ</v>
      </c>
      <c r="E58" s="307" t="s">
        <v>8</v>
      </c>
      <c r="F58" s="22" t="s">
        <v>303</v>
      </c>
      <c r="G58" s="248" t="s">
        <v>290</v>
      </c>
      <c r="H58" s="22" t="s">
        <v>304</v>
      </c>
      <c r="I58" s="249" t="s">
        <v>305</v>
      </c>
      <c r="J58" s="22" t="s">
        <v>9</v>
      </c>
      <c r="K58" s="483" t="s">
        <v>9</v>
      </c>
      <c r="L58" s="23">
        <v>1</v>
      </c>
      <c r="M58" s="277">
        <v>42356</v>
      </c>
      <c r="N58" s="17">
        <v>42358</v>
      </c>
      <c r="O58" s="18">
        <f t="shared" ref="O58:O80" si="14">IF(N58="","",YEAR(N58))</f>
        <v>2015</v>
      </c>
      <c r="P58" s="19">
        <f>IFERROR(INDEX([4]PARAMETROS!$B$53:$B$79,MATCH(O58,[4]PARAMETROS!$A$53:$A$79,0)),"")</f>
        <v>644350</v>
      </c>
      <c r="Q58" s="279">
        <v>121125873</v>
      </c>
      <c r="R58" s="19" t="s">
        <v>293</v>
      </c>
      <c r="S58" s="12" t="str">
        <f>IFERROR(IF(R58="","",IF(R58="COP","N/A",IF(OR(R58="USD",R58="US"),1,IF(R58="EUR",VLOOKUP(N58,'[4]SH EURO'!$A$6:$B$6338,2,FALSE),"INGRESAR TASA")))),"")</f>
        <v>N/A</v>
      </c>
      <c r="T58" s="403" t="str">
        <f t="shared" ref="T58:T80" si="15">IFERROR(IF(Q58="","",IF(S58="INGRESAR TASA","INGRESAR TASA USD",IF(S58="N/A","N/A",S58*Q58))),"")</f>
        <v>N/A</v>
      </c>
      <c r="U58" s="21">
        <f>IFERROR(IF(R58="","",IF(R58="COP",1,IF(S58&lt;&gt;"N/A",VLOOKUP(N58,'[1]SH TRM'!$A$9:$B$8912,2,FALSE),"REVISAR"))),"")</f>
        <v>1</v>
      </c>
      <c r="V58" s="406">
        <f t="shared" ref="V58:V80" si="16">IFERROR(IF(U58&lt;&gt;"",IF(R58&lt;&gt;"COP",T58*U58,Q58),""),"")</f>
        <v>121125873</v>
      </c>
      <c r="W58" s="12">
        <f t="shared" ref="W58:W80" si="17">IFERROR(V58/P58,"")</f>
        <v>187.98148987351595</v>
      </c>
      <c r="X58" s="12" t="str">
        <f t="shared" si="12"/>
        <v/>
      </c>
      <c r="Y58" s="709"/>
      <c r="Z58" s="349">
        <v>8</v>
      </c>
      <c r="AA58" s="709" t="s">
        <v>8</v>
      </c>
      <c r="AB58" s="709"/>
      <c r="AC58" s="709"/>
      <c r="AD58" s="709" t="s">
        <v>8</v>
      </c>
      <c r="AE58" s="709"/>
      <c r="AF58" s="709"/>
      <c r="AG58" s="481" t="str">
        <f t="shared" si="13"/>
        <v>SI</v>
      </c>
      <c r="AH58" s="700"/>
      <c r="AI58" s="274"/>
      <c r="AJ58" s="255"/>
      <c r="AP58" s="244"/>
    </row>
    <row r="59" spans="1:42" s="239" customFormat="1" ht="54" customHeight="1" thickBot="1" x14ac:dyDescent="0.3">
      <c r="A59" s="703"/>
      <c r="B59" s="13" t="s">
        <v>203</v>
      </c>
      <c r="C59" s="14">
        <v>89</v>
      </c>
      <c r="D59" s="44" t="str">
        <f>IFERROR(INDEX(DESEMPATE!$D$3:$D$107,MATCH('EXP GEN.'!B59,DESEMPATE!$C$3:$C$107,0)),"")</f>
        <v>CESAR AUGUSTO CALDERON RODRIGUEZ</v>
      </c>
      <c r="E59" s="307" t="s">
        <v>8</v>
      </c>
      <c r="F59" s="22" t="s">
        <v>306</v>
      </c>
      <c r="G59" s="252" t="s">
        <v>290</v>
      </c>
      <c r="H59" s="22" t="s">
        <v>307</v>
      </c>
      <c r="I59" s="249" t="s">
        <v>308</v>
      </c>
      <c r="J59" s="22" t="s">
        <v>9</v>
      </c>
      <c r="K59" s="483" t="s">
        <v>9</v>
      </c>
      <c r="L59" s="16">
        <v>1</v>
      </c>
      <c r="M59" s="17">
        <v>41844</v>
      </c>
      <c r="N59" s="17">
        <v>42270</v>
      </c>
      <c r="O59" s="18">
        <f t="shared" si="14"/>
        <v>2015</v>
      </c>
      <c r="P59" s="19">
        <f>IFERROR(INDEX([4]PARAMETROS!$B$53:$B$79,MATCH(O59,[4]PARAMETROS!$A$53:$A$79,0)),"")</f>
        <v>644350</v>
      </c>
      <c r="Q59" s="279">
        <v>150000000</v>
      </c>
      <c r="R59" s="20" t="s">
        <v>293</v>
      </c>
      <c r="S59" s="12" t="str">
        <f>IFERROR(IF(R59="","",IF(R59="COP","N/A",IF(OR(R59="USD",R59="US"),1,IF(R59="EUR",VLOOKUP(N59,'[4]SH EURO'!$A$6:$B$6338,2,FALSE),"INGRESAR TASA")))),"")</f>
        <v>N/A</v>
      </c>
      <c r="T59" s="403" t="str">
        <f t="shared" si="15"/>
        <v>N/A</v>
      </c>
      <c r="U59" s="24">
        <f>IFERROR(IF(R59="","",IF(R59="COP",1,IF(S59&lt;&gt;"N/A",VLOOKUP(N59,'[1]SH TRM'!$A$9:$B$8912,2,FALSE),"REVISAR"))),"")</f>
        <v>1</v>
      </c>
      <c r="V59" s="406">
        <f t="shared" si="16"/>
        <v>150000000</v>
      </c>
      <c r="W59" s="12">
        <f t="shared" si="17"/>
        <v>232.79273686660977</v>
      </c>
      <c r="X59" s="12" t="str">
        <f t="shared" si="12"/>
        <v/>
      </c>
      <c r="Y59" s="709"/>
      <c r="Z59" s="349">
        <v>19</v>
      </c>
      <c r="AA59" s="709" t="s">
        <v>8</v>
      </c>
      <c r="AB59" s="709"/>
      <c r="AC59" s="709"/>
      <c r="AD59" s="709" t="s">
        <v>8</v>
      </c>
      <c r="AE59" s="709"/>
      <c r="AF59" s="709"/>
      <c r="AG59" s="481" t="str">
        <f t="shared" si="13"/>
        <v>SI</v>
      </c>
      <c r="AH59" s="700"/>
      <c r="AI59" s="274"/>
      <c r="AJ59" s="255"/>
      <c r="AP59" s="244"/>
    </row>
    <row r="60" spans="1:42" s="239" customFormat="1" ht="30.75" hidden="1" customHeight="1" x14ac:dyDescent="0.25">
      <c r="A60" s="703"/>
      <c r="B60" s="13"/>
      <c r="C60" s="14"/>
      <c r="D60" s="505">
        <f>IFERROR(INDEX([4]DESEMPATE!$D$3:$D$107,MATCH('[4]EXP GEN.'!B60,[4]DESEMPATE!$C$3:$C$107,0)),"")</f>
        <v>0</v>
      </c>
      <c r="E60" s="307"/>
      <c r="F60" s="22"/>
      <c r="G60" s="508"/>
      <c r="H60" s="22"/>
      <c r="I60" s="249"/>
      <c r="J60" s="22"/>
      <c r="K60" s="481"/>
      <c r="L60" s="16"/>
      <c r="M60" s="17"/>
      <c r="N60" s="17"/>
      <c r="O60" s="18" t="str">
        <f t="shared" si="14"/>
        <v/>
      </c>
      <c r="P60" s="19" t="str">
        <f>IFERROR(INDEX([4]PARAMETROS!$B$53:$B$79,MATCH(O60,[4]PARAMETROS!$A$53:$A$79,0)),"")</f>
        <v/>
      </c>
      <c r="Q60" s="279"/>
      <c r="R60" s="20"/>
      <c r="S60" s="12" t="str">
        <f>IFERROR(IF(R60="","",IF(R60="COP","N/A",IF(OR(R60="USD",R60="US"),1,IF(R60="EUR",VLOOKUP(N60,'[4]SH EURO'!$A$6:$B$6338,2,FALSE),"INGRESAR TASA")))),"")</f>
        <v/>
      </c>
      <c r="T60" s="403" t="str">
        <f t="shared" si="15"/>
        <v/>
      </c>
      <c r="U60" s="21" t="str">
        <f>IFERROR(IF(R60="","",IF(R60="COP",1,IF(S60&lt;&gt;"N/A",VLOOKUP(N60,'[1]SH TRM'!$A$9:$B$8912,2,FALSE),"REVISAR"))),"")</f>
        <v/>
      </c>
      <c r="V60" s="406" t="str">
        <f t="shared" si="16"/>
        <v/>
      </c>
      <c r="W60" s="12" t="str">
        <f t="shared" si="17"/>
        <v/>
      </c>
      <c r="X60" s="12" t="str">
        <f t="shared" si="12"/>
        <v/>
      </c>
      <c r="Y60" s="709"/>
      <c r="Z60" s="349"/>
      <c r="AA60" s="710"/>
      <c r="AB60" s="711"/>
      <c r="AC60" s="712"/>
      <c r="AD60" s="710"/>
      <c r="AE60" s="711"/>
      <c r="AF60" s="712"/>
      <c r="AG60" s="481" t="str">
        <f t="shared" si="13"/>
        <v/>
      </c>
      <c r="AH60" s="700"/>
      <c r="AI60" s="275"/>
      <c r="AJ60" s="255"/>
      <c r="AP60" s="244"/>
    </row>
    <row r="61" spans="1:42" s="239" customFormat="1" ht="30.75" hidden="1" customHeight="1" x14ac:dyDescent="0.25">
      <c r="A61" s="703"/>
      <c r="B61" s="13"/>
      <c r="C61" s="14"/>
      <c r="D61" s="14">
        <f>IFERROR(INDEX([4]DESEMPATE!$D$3:$D$107,MATCH('[4]EXP GEN.'!B61,[4]DESEMPATE!$C$3:$C$107,0)),"")</f>
        <v>0</v>
      </c>
      <c r="E61" s="307"/>
      <c r="F61" s="22"/>
      <c r="G61" s="248"/>
      <c r="H61" s="22"/>
      <c r="I61" s="249"/>
      <c r="J61" s="22"/>
      <c r="K61" s="481"/>
      <c r="L61" s="16"/>
      <c r="M61" s="17"/>
      <c r="N61" s="17"/>
      <c r="O61" s="18" t="str">
        <f t="shared" si="14"/>
        <v/>
      </c>
      <c r="P61" s="19" t="str">
        <f>IFERROR(INDEX([4]PARAMETROS!$B$53:$B$79,MATCH(O61,[4]PARAMETROS!$A$53:$A$79,0)),"")</f>
        <v/>
      </c>
      <c r="Q61" s="279"/>
      <c r="R61" s="20"/>
      <c r="S61" s="12" t="str">
        <f>IFERROR(IF(R61="","",IF(R61="COP","N/A",IF(OR(R61="USD",R61="US"),1,IF(R61="EUR",VLOOKUP(N61,'[4]SH EURO'!$A$6:$B$6338,2,FALSE),"INGRESAR TASA")))),"")</f>
        <v/>
      </c>
      <c r="T61" s="403" t="str">
        <f t="shared" si="15"/>
        <v/>
      </c>
      <c r="U61" s="21" t="str">
        <f>IFERROR(IF(R61="","",IF(R61="COP",1,IF(S61&lt;&gt;"N/A",VLOOKUP(N61,'[1]SH TRM'!$A$9:$B$8912,2,FALSE),"REVISAR"))),"")</f>
        <v/>
      </c>
      <c r="V61" s="406" t="str">
        <f t="shared" si="16"/>
        <v/>
      </c>
      <c r="W61" s="12" t="str">
        <f t="shared" si="17"/>
        <v/>
      </c>
      <c r="X61" s="12" t="str">
        <f t="shared" si="12"/>
        <v/>
      </c>
      <c r="Y61" s="709"/>
      <c r="Z61" s="349"/>
      <c r="AA61" s="709"/>
      <c r="AB61" s="709"/>
      <c r="AC61" s="709"/>
      <c r="AD61" s="709"/>
      <c r="AE61" s="709"/>
      <c r="AF61" s="709"/>
      <c r="AG61" s="481" t="str">
        <f t="shared" si="13"/>
        <v/>
      </c>
      <c r="AH61" s="700"/>
      <c r="AI61" s="253"/>
      <c r="AJ61" s="255"/>
      <c r="AP61" s="244"/>
    </row>
    <row r="62" spans="1:42" s="239" customFormat="1" ht="30.75" hidden="1" customHeight="1" thickBot="1" x14ac:dyDescent="0.3">
      <c r="A62" s="704"/>
      <c r="B62" s="33"/>
      <c r="C62" s="134"/>
      <c r="D62" s="362">
        <f>IFERROR(INDEX([4]DESEMPATE!$D$3:$D$107,MATCH('[4]EXP GEN.'!B62,[4]DESEMPATE!$C$3:$C$107,0)),"")</f>
        <v>0</v>
      </c>
      <c r="E62" s="308"/>
      <c r="F62" s="135"/>
      <c r="G62" s="248"/>
      <c r="H62" s="135"/>
      <c r="I62" s="251"/>
      <c r="J62" s="135"/>
      <c r="K62" s="482"/>
      <c r="L62" s="35"/>
      <c r="M62" s="363"/>
      <c r="N62" s="363"/>
      <c r="O62" s="36" t="str">
        <f t="shared" si="14"/>
        <v/>
      </c>
      <c r="P62" s="37" t="str">
        <f>IFERROR(INDEX([4]PARAMETROS!$B$53:$B$79,MATCH(O62,[4]PARAMETROS!$A$53:$A$79,0)),"")</f>
        <v/>
      </c>
      <c r="Q62" s="364"/>
      <c r="R62" s="38"/>
      <c r="S62" s="40" t="str">
        <f>IFERROR(IF(R62="","",IF(R62="COP","N/A",IF(OR(R62="USD",R62="US"),1,IF(R62="EUR",VLOOKUP(N62,'[4]SH EURO'!$A$6:$B$6338,2,FALSE),"INGRESAR TASA")))),"")</f>
        <v/>
      </c>
      <c r="T62" s="404" t="str">
        <f t="shared" si="15"/>
        <v/>
      </c>
      <c r="U62" s="39" t="str">
        <f>IFERROR(IF(R62="","",IF(R62="COP",1,IF(S62&lt;&gt;"N/A",VLOOKUP(N62,'[1]SH TRM'!$A$9:$B$8912,2,FALSE),"REVISAR"))),"")</f>
        <v/>
      </c>
      <c r="V62" s="407" t="str">
        <f t="shared" si="16"/>
        <v/>
      </c>
      <c r="W62" s="40" t="str">
        <f t="shared" si="17"/>
        <v/>
      </c>
      <c r="X62" s="40" t="str">
        <f t="shared" si="12"/>
        <v/>
      </c>
      <c r="Y62" s="713"/>
      <c r="Z62" s="350"/>
      <c r="AA62" s="713"/>
      <c r="AB62" s="713"/>
      <c r="AC62" s="713"/>
      <c r="AD62" s="713"/>
      <c r="AE62" s="713"/>
      <c r="AF62" s="713"/>
      <c r="AG62" s="482" t="str">
        <f t="shared" si="13"/>
        <v/>
      </c>
      <c r="AH62" s="701"/>
      <c r="AI62" s="254"/>
      <c r="AJ62" s="255"/>
      <c r="AP62" s="244"/>
    </row>
    <row r="63" spans="1:42" s="239" customFormat="1" ht="54.75" customHeight="1" thickBot="1" x14ac:dyDescent="0.3">
      <c r="A63" s="702" t="s">
        <v>151</v>
      </c>
      <c r="B63" s="25" t="s">
        <v>204</v>
      </c>
      <c r="C63" s="26">
        <v>82</v>
      </c>
      <c r="D63" s="338" t="str">
        <f>IFERROR(INDEX(DESEMPATE!$D$3:$D$107,MATCH('EXP GEN.'!B63,DESEMPATE!$C$3:$C$107,0)),"")</f>
        <v>CUARTO PODER OR SAS</v>
      </c>
      <c r="E63" s="306" t="s">
        <v>8</v>
      </c>
      <c r="F63" s="32" t="s">
        <v>309</v>
      </c>
      <c r="G63" s="248" t="s">
        <v>290</v>
      </c>
      <c r="H63" s="32" t="s">
        <v>310</v>
      </c>
      <c r="I63" s="250" t="s">
        <v>311</v>
      </c>
      <c r="J63" s="32" t="s">
        <v>8</v>
      </c>
      <c r="K63" s="483" t="s">
        <v>8</v>
      </c>
      <c r="L63" s="27">
        <v>1</v>
      </c>
      <c r="M63" s="28">
        <v>40484</v>
      </c>
      <c r="N63" s="28">
        <v>40619</v>
      </c>
      <c r="O63" s="29">
        <f t="shared" si="14"/>
        <v>2011</v>
      </c>
      <c r="P63" s="136">
        <f>IFERROR(INDEX([4]PARAMETROS!$B$53:$B$79,MATCH(O63,[4]PARAMETROS!$A$53:$A$79,0)),"")</f>
        <v>535600</v>
      </c>
      <c r="Q63" s="278">
        <v>386555097</v>
      </c>
      <c r="R63" s="30" t="s">
        <v>293</v>
      </c>
      <c r="S63" s="31" t="str">
        <f>IFERROR(IF(R63="","",IF(R63="COP","N/A",IF(OR(R63="USD",R63="US"),1,IF(R63="EUR",VLOOKUP(N63,'[4]SH EURO'!$A$6:$B$6338,2,FALSE),"INGRESAR TASA")))),"")</f>
        <v>N/A</v>
      </c>
      <c r="T63" s="402" t="str">
        <f t="shared" si="15"/>
        <v>N/A</v>
      </c>
      <c r="U63" s="137">
        <f>IFERROR(IF(R63="","",IF(R63="COP",1,IF(S63&lt;&gt;"N/A",VLOOKUP(N63,'[1]SH TRM'!$A$9:$B$8912,2,FALSE),"REVISAR"))),"")</f>
        <v>1</v>
      </c>
      <c r="V63" s="405">
        <f t="shared" si="16"/>
        <v>386555097</v>
      </c>
      <c r="W63" s="31">
        <f t="shared" si="17"/>
        <v>721.7234820761762</v>
      </c>
      <c r="X63" s="31">
        <f t="shared" si="12"/>
        <v>721.7234820761762</v>
      </c>
      <c r="Y63" s="708" t="str">
        <f>IFERROR(IF(COUNTIF(X63:X68,"")=6,"",IF(SUM(X63:X68)&gt;=SAMC007,"CUMPLE","NO CUMPLE")),"")</f>
        <v>CUMPLE</v>
      </c>
      <c r="Z63" s="348">
        <v>28</v>
      </c>
      <c r="AA63" s="708" t="s">
        <v>9</v>
      </c>
      <c r="AB63" s="708"/>
      <c r="AC63" s="708"/>
      <c r="AD63" s="708" t="s">
        <v>8</v>
      </c>
      <c r="AE63" s="708"/>
      <c r="AF63" s="708"/>
      <c r="AG63" s="483" t="str">
        <f t="shared" si="13"/>
        <v>SI</v>
      </c>
      <c r="AH63" s="699" t="s">
        <v>241</v>
      </c>
      <c r="AI63" s="274"/>
      <c r="AJ63" s="255"/>
      <c r="AP63" s="244"/>
    </row>
    <row r="64" spans="1:42" s="239" customFormat="1" ht="51" customHeight="1" thickBot="1" x14ac:dyDescent="0.3">
      <c r="A64" s="703"/>
      <c r="B64" s="13" t="s">
        <v>204</v>
      </c>
      <c r="C64" s="14">
        <v>84</v>
      </c>
      <c r="D64" s="14" t="str">
        <f>IFERROR(INDEX(DESEMPATE!$D$3:$D$107,MATCH('EXP GEN.'!B64,DESEMPATE!$C$3:$C$107,0)),"")</f>
        <v>CUARTO PODER OR SAS</v>
      </c>
      <c r="E64" s="307" t="s">
        <v>8</v>
      </c>
      <c r="F64" s="22" t="s">
        <v>312</v>
      </c>
      <c r="G64" s="252" t="s">
        <v>290</v>
      </c>
      <c r="H64" s="22" t="s">
        <v>62</v>
      </c>
      <c r="I64" s="249" t="s">
        <v>313</v>
      </c>
      <c r="J64" s="22" t="s">
        <v>8</v>
      </c>
      <c r="K64" s="481" t="s">
        <v>8</v>
      </c>
      <c r="L64" s="23">
        <v>1</v>
      </c>
      <c r="M64" s="277">
        <v>39674</v>
      </c>
      <c r="N64" s="17">
        <v>39674</v>
      </c>
      <c r="O64" s="18">
        <f t="shared" si="14"/>
        <v>2008</v>
      </c>
      <c r="P64" s="19">
        <f>IFERROR(INDEX([4]PARAMETROS!$B$53:$B$79,MATCH(O64,[4]PARAMETROS!$A$53:$A$79,0)),"")</f>
        <v>461500</v>
      </c>
      <c r="Q64" s="279">
        <v>309892760</v>
      </c>
      <c r="R64" s="19" t="s">
        <v>293</v>
      </c>
      <c r="S64" s="12" t="str">
        <f>IFERROR(IF(R64="","",IF(R64="COP","N/A",IF(OR(R64="USD",R64="US"),1,IF(R64="EUR",VLOOKUP(N64,'[4]SH EURO'!$A$6:$B$6338,2,FALSE),"INGRESAR TASA")))),"")</f>
        <v>N/A</v>
      </c>
      <c r="T64" s="403" t="str">
        <f t="shared" si="15"/>
        <v>N/A</v>
      </c>
      <c r="U64" s="21">
        <f>IFERROR(IF(R64="","",IF(R64="COP",1,IF(S64&lt;&gt;"N/A",VLOOKUP(N64,'[1]SH TRM'!$A$9:$B$8912,2,FALSE),"REVISAR"))),"")</f>
        <v>1</v>
      </c>
      <c r="V64" s="406">
        <f t="shared" si="16"/>
        <v>309892760</v>
      </c>
      <c r="W64" s="12">
        <f t="shared" si="17"/>
        <v>671.49027085590467</v>
      </c>
      <c r="X64" s="12">
        <f t="shared" si="12"/>
        <v>671.49027085590467</v>
      </c>
      <c r="Y64" s="709"/>
      <c r="Z64" s="349">
        <v>122</v>
      </c>
      <c r="AA64" s="709" t="s">
        <v>8</v>
      </c>
      <c r="AB64" s="709"/>
      <c r="AC64" s="709"/>
      <c r="AD64" s="709" t="s">
        <v>8</v>
      </c>
      <c r="AE64" s="709"/>
      <c r="AF64" s="709"/>
      <c r="AG64" s="481" t="str">
        <f t="shared" si="13"/>
        <v>SI</v>
      </c>
      <c r="AH64" s="700"/>
      <c r="AI64" s="274"/>
      <c r="AJ64" s="255"/>
      <c r="AP64" s="244"/>
    </row>
    <row r="65" spans="1:42" s="239" customFormat="1" ht="30.75" hidden="1" customHeight="1" x14ac:dyDescent="0.25">
      <c r="A65" s="703"/>
      <c r="B65" s="13"/>
      <c r="C65" s="14"/>
      <c r="D65" s="14">
        <f>IFERROR(INDEX([4]DESEMPATE!$D$3:$D$107,MATCH('[4]EXP GEN.'!B65,[4]DESEMPATE!$C$3:$C$107,0)),"")</f>
        <v>0</v>
      </c>
      <c r="E65" s="307"/>
      <c r="F65" s="22"/>
      <c r="G65" s="508"/>
      <c r="H65" s="22"/>
      <c r="I65" s="249"/>
      <c r="J65" s="22"/>
      <c r="K65" s="481"/>
      <c r="L65" s="16"/>
      <c r="M65" s="17"/>
      <c r="N65" s="17"/>
      <c r="O65" s="18" t="str">
        <f t="shared" si="14"/>
        <v/>
      </c>
      <c r="P65" s="19" t="str">
        <f>IFERROR(INDEX([4]PARAMETROS!$B$53:$B$79,MATCH(O65,[4]PARAMETROS!$A$53:$A$79,0)),"")</f>
        <v/>
      </c>
      <c r="Q65" s="279"/>
      <c r="R65" s="20"/>
      <c r="S65" s="12" t="str">
        <f>IFERROR(IF(R65="","",IF(R65="COP","N/A",IF(OR(R65="USD",R65="US"),1,IF(R65="EUR",VLOOKUP(N65,'[4]SH EURO'!$A$6:$B$6338,2,FALSE),"INGRESAR TASA")))),"")</f>
        <v/>
      </c>
      <c r="T65" s="403" t="str">
        <f t="shared" si="15"/>
        <v/>
      </c>
      <c r="U65" s="24" t="str">
        <f>IFERROR(IF(R65="","",IF(R65="COP",1,IF(S65&lt;&gt;"N/A",VLOOKUP(N65,'[1]SH TRM'!$A$9:$B$8912,2,FALSE),"REVISAR"))),"")</f>
        <v/>
      </c>
      <c r="V65" s="406" t="str">
        <f t="shared" si="16"/>
        <v/>
      </c>
      <c r="W65" s="12" t="str">
        <f t="shared" si="17"/>
        <v/>
      </c>
      <c r="X65" s="12" t="str">
        <f t="shared" si="12"/>
        <v/>
      </c>
      <c r="Y65" s="709"/>
      <c r="Z65" s="349"/>
      <c r="AA65" s="709"/>
      <c r="AB65" s="709"/>
      <c r="AC65" s="709"/>
      <c r="AD65" s="709"/>
      <c r="AE65" s="709"/>
      <c r="AF65" s="709"/>
      <c r="AG65" s="481" t="str">
        <f t="shared" si="13"/>
        <v/>
      </c>
      <c r="AH65" s="700"/>
      <c r="AI65" s="253"/>
      <c r="AJ65" s="255"/>
      <c r="AP65" s="244"/>
    </row>
    <row r="66" spans="1:42" s="239" customFormat="1" ht="30.75" hidden="1" customHeight="1" x14ac:dyDescent="0.25">
      <c r="A66" s="703"/>
      <c r="B66" s="13"/>
      <c r="C66" s="14"/>
      <c r="D66" s="14">
        <f>IFERROR(INDEX([4]DESEMPATE!$D$3:$D$107,MATCH('[4]EXP GEN.'!B66,[4]DESEMPATE!$C$3:$C$107,0)),"")</f>
        <v>0</v>
      </c>
      <c r="E66" s="307"/>
      <c r="F66" s="22"/>
      <c r="G66" s="248"/>
      <c r="H66" s="22"/>
      <c r="I66" s="249"/>
      <c r="J66" s="22"/>
      <c r="K66" s="481"/>
      <c r="L66" s="16"/>
      <c r="M66" s="17"/>
      <c r="N66" s="17"/>
      <c r="O66" s="18" t="str">
        <f t="shared" si="14"/>
        <v/>
      </c>
      <c r="P66" s="19" t="str">
        <f>IFERROR(INDEX([4]PARAMETROS!$B$53:$B$79,MATCH(O66,[4]PARAMETROS!$A$53:$A$79,0)),"")</f>
        <v/>
      </c>
      <c r="Q66" s="279"/>
      <c r="R66" s="20"/>
      <c r="S66" s="12" t="str">
        <f>IFERROR(IF(R66="","",IF(R66="COP","N/A",IF(OR(R66="USD",R66="US"),1,IF(R66="EUR",VLOOKUP(N66,'[4]SH EURO'!$A$6:$B$6338,2,FALSE),"INGRESAR TASA")))),"")</f>
        <v/>
      </c>
      <c r="T66" s="403" t="str">
        <f t="shared" si="15"/>
        <v/>
      </c>
      <c r="U66" s="21" t="str">
        <f>IFERROR(IF(R66="","",IF(R66="COP",1,IF(S66&lt;&gt;"N/A",VLOOKUP(N66,'[1]SH TRM'!$A$9:$B$8912,2,FALSE),"REVISAR"))),"")</f>
        <v/>
      </c>
      <c r="V66" s="406" t="str">
        <f t="shared" si="16"/>
        <v/>
      </c>
      <c r="W66" s="12" t="str">
        <f t="shared" si="17"/>
        <v/>
      </c>
      <c r="X66" s="12" t="str">
        <f t="shared" si="12"/>
        <v/>
      </c>
      <c r="Y66" s="709"/>
      <c r="Z66" s="349"/>
      <c r="AA66" s="710"/>
      <c r="AB66" s="711"/>
      <c r="AC66" s="712"/>
      <c r="AD66" s="710"/>
      <c r="AE66" s="711"/>
      <c r="AF66" s="712"/>
      <c r="AG66" s="481" t="str">
        <f t="shared" si="13"/>
        <v/>
      </c>
      <c r="AH66" s="700"/>
      <c r="AI66" s="275"/>
      <c r="AJ66" s="255"/>
      <c r="AP66" s="244"/>
    </row>
    <row r="67" spans="1:42" s="239" customFormat="1" ht="30.75" hidden="1" customHeight="1" x14ac:dyDescent="0.25">
      <c r="A67" s="703"/>
      <c r="B67" s="13"/>
      <c r="C67" s="14"/>
      <c r="D67" s="14">
        <f>IFERROR(INDEX([4]DESEMPATE!$D$3:$D$107,MATCH('[4]EXP GEN.'!B67,[4]DESEMPATE!$C$3:$C$107,0)),"")</f>
        <v>0</v>
      </c>
      <c r="E67" s="307"/>
      <c r="F67" s="22"/>
      <c r="G67" s="248"/>
      <c r="H67" s="22"/>
      <c r="I67" s="249"/>
      <c r="J67" s="22"/>
      <c r="K67" s="481"/>
      <c r="L67" s="16"/>
      <c r="M67" s="17"/>
      <c r="N67" s="17"/>
      <c r="O67" s="18" t="str">
        <f t="shared" si="14"/>
        <v/>
      </c>
      <c r="P67" s="19" t="str">
        <f>IFERROR(INDEX([4]PARAMETROS!$B$53:$B$79,MATCH(O67,[4]PARAMETROS!$A$53:$A$79,0)),"")</f>
        <v/>
      </c>
      <c r="Q67" s="279"/>
      <c r="R67" s="20"/>
      <c r="S67" s="12" t="str">
        <f>IFERROR(IF(R67="","",IF(R67="COP","N/A",IF(OR(R67="USD",R67="US"),1,IF(R67="EUR",VLOOKUP(N67,'[4]SH EURO'!$A$6:$B$6338,2,FALSE),"INGRESAR TASA")))),"")</f>
        <v/>
      </c>
      <c r="T67" s="403" t="str">
        <f t="shared" si="15"/>
        <v/>
      </c>
      <c r="U67" s="21" t="str">
        <f>IFERROR(IF(R67="","",IF(R67="COP",1,IF(S67&lt;&gt;"N/A",VLOOKUP(N67,'[1]SH TRM'!$A$9:$B$8912,2,FALSE),"REVISAR"))),"")</f>
        <v/>
      </c>
      <c r="V67" s="406" t="str">
        <f t="shared" si="16"/>
        <v/>
      </c>
      <c r="W67" s="12" t="str">
        <f t="shared" si="17"/>
        <v/>
      </c>
      <c r="X67" s="12" t="str">
        <f t="shared" si="12"/>
        <v/>
      </c>
      <c r="Y67" s="709"/>
      <c r="Z67" s="349"/>
      <c r="AA67" s="709"/>
      <c r="AB67" s="709"/>
      <c r="AC67" s="709"/>
      <c r="AD67" s="709"/>
      <c r="AE67" s="709"/>
      <c r="AF67" s="709"/>
      <c r="AG67" s="481" t="str">
        <f t="shared" si="13"/>
        <v/>
      </c>
      <c r="AH67" s="700"/>
      <c r="AI67" s="253"/>
      <c r="AJ67" s="255"/>
      <c r="AP67" s="244"/>
    </row>
    <row r="68" spans="1:42" s="239" customFormat="1" ht="30.75" hidden="1" customHeight="1" thickBot="1" x14ac:dyDescent="0.3">
      <c r="A68" s="704"/>
      <c r="B68" s="33"/>
      <c r="C68" s="134"/>
      <c r="D68" s="362">
        <f>IFERROR(INDEX([4]DESEMPATE!$D$3:$D$107,MATCH('[4]EXP GEN.'!B68,[4]DESEMPATE!$C$3:$C$107,0)),"")</f>
        <v>0</v>
      </c>
      <c r="E68" s="308"/>
      <c r="F68" s="135"/>
      <c r="G68" s="252"/>
      <c r="H68" s="135"/>
      <c r="I68" s="251"/>
      <c r="J68" s="135"/>
      <c r="K68" s="482"/>
      <c r="L68" s="35"/>
      <c r="M68" s="363"/>
      <c r="N68" s="363"/>
      <c r="O68" s="36" t="str">
        <f t="shared" si="14"/>
        <v/>
      </c>
      <c r="P68" s="37" t="str">
        <f>IFERROR(INDEX([4]PARAMETROS!$B$53:$B$79,MATCH(O68,[4]PARAMETROS!$A$53:$A$79,0)),"")</f>
        <v/>
      </c>
      <c r="Q68" s="364"/>
      <c r="R68" s="38"/>
      <c r="S68" s="40" t="str">
        <f>IFERROR(IF(R68="","",IF(R68="COP","N/A",IF(OR(R68="USD",R68="US"),1,IF(R68="EUR",VLOOKUP(N68,'[4]SH EURO'!$A$6:$B$6338,2,FALSE),"INGRESAR TASA")))),"")</f>
        <v/>
      </c>
      <c r="T68" s="404" t="str">
        <f t="shared" si="15"/>
        <v/>
      </c>
      <c r="U68" s="39" t="str">
        <f>IFERROR(IF(R68="","",IF(R68="COP",1,IF(S68&lt;&gt;"N/A",VLOOKUP(N68,'[1]SH TRM'!$A$9:$B$8912,2,FALSE),"REVISAR"))),"")</f>
        <v/>
      </c>
      <c r="V68" s="407" t="str">
        <f t="shared" si="16"/>
        <v/>
      </c>
      <c r="W68" s="40" t="str">
        <f t="shared" si="17"/>
        <v/>
      </c>
      <c r="X68" s="40" t="str">
        <f t="shared" si="12"/>
        <v/>
      </c>
      <c r="Y68" s="713"/>
      <c r="Z68" s="350"/>
      <c r="AA68" s="713"/>
      <c r="AB68" s="713"/>
      <c r="AC68" s="713"/>
      <c r="AD68" s="713"/>
      <c r="AE68" s="713"/>
      <c r="AF68" s="713"/>
      <c r="AG68" s="482" t="str">
        <f t="shared" si="13"/>
        <v/>
      </c>
      <c r="AH68" s="701"/>
      <c r="AI68" s="254"/>
      <c r="AJ68" s="255"/>
      <c r="AP68" s="244"/>
    </row>
    <row r="69" spans="1:42" s="239" customFormat="1" ht="93" customHeight="1" x14ac:dyDescent="0.25">
      <c r="A69" s="702" t="s">
        <v>152</v>
      </c>
      <c r="B69" s="25" t="s">
        <v>205</v>
      </c>
      <c r="C69" s="26">
        <v>180</v>
      </c>
      <c r="D69" s="338" t="str">
        <f>IFERROR(INDEX(DESEMPATE!$D$3:$D$107,MATCH('EXP GEN.'!B69,DESEMPATE!$C$3:$C$107,0)),"")</f>
        <v>DU BRANDS SAS</v>
      </c>
      <c r="E69" s="306" t="s">
        <v>8</v>
      </c>
      <c r="F69" s="32" t="s">
        <v>314</v>
      </c>
      <c r="G69" s="248" t="s">
        <v>290</v>
      </c>
      <c r="H69" s="32" t="s">
        <v>315</v>
      </c>
      <c r="I69" s="250" t="s">
        <v>316</v>
      </c>
      <c r="J69" s="32" t="s">
        <v>8</v>
      </c>
      <c r="K69" s="483" t="s">
        <v>8</v>
      </c>
      <c r="L69" s="27">
        <v>1</v>
      </c>
      <c r="M69" s="28">
        <v>41080</v>
      </c>
      <c r="N69" s="28">
        <v>41274</v>
      </c>
      <c r="O69" s="29">
        <f t="shared" si="14"/>
        <v>2012</v>
      </c>
      <c r="P69" s="136">
        <f>IFERROR(INDEX([4]PARAMETROS!$B$53:$B$79,MATCH(O69,[4]PARAMETROS!$A$53:$A$79,0)),"")</f>
        <v>566700</v>
      </c>
      <c r="Q69" s="278">
        <v>1500000000</v>
      </c>
      <c r="R69" s="30" t="s">
        <v>293</v>
      </c>
      <c r="S69" s="31" t="str">
        <f>IFERROR(IF(R69="","",IF(R69="COP","N/A",IF(OR(R69="USD",R69="US"),1,IF(R69="EUR",VLOOKUP(N69,'[4]SH EURO'!$A$6:$B$6338,2,FALSE),"INGRESAR TASA")))),"")</f>
        <v>N/A</v>
      </c>
      <c r="T69" s="402" t="str">
        <f t="shared" si="15"/>
        <v>N/A</v>
      </c>
      <c r="U69" s="137">
        <f>IFERROR(IF(R69="","",IF(R69="COP",1,IF(S69&lt;&gt;"N/A",VLOOKUP(N69,'[1]SH TRM'!$A$9:$B$8912,2,FALSE),"REVISAR"))),"")</f>
        <v>1</v>
      </c>
      <c r="V69" s="405">
        <f t="shared" si="16"/>
        <v>1500000000</v>
      </c>
      <c r="W69" s="31">
        <f t="shared" si="17"/>
        <v>2646.9031233456853</v>
      </c>
      <c r="X69" s="31">
        <f t="shared" si="12"/>
        <v>2646.9031233456853</v>
      </c>
      <c r="Y69" s="708" t="str">
        <f>IFERROR(IF(COUNTIF(X69:X74,"")=6,"",IF(SUM(X69:X74)&gt;=SAMC007,"CUMPLE","NO CUMPLE")),"")</f>
        <v>CUMPLE</v>
      </c>
      <c r="Z69" s="348">
        <v>1</v>
      </c>
      <c r="AA69" s="708" t="s">
        <v>8</v>
      </c>
      <c r="AB69" s="708"/>
      <c r="AC69" s="708"/>
      <c r="AD69" s="708" t="s">
        <v>8</v>
      </c>
      <c r="AE69" s="708"/>
      <c r="AF69" s="708"/>
      <c r="AG69" s="483" t="str">
        <f t="shared" si="13"/>
        <v>SI</v>
      </c>
      <c r="AH69" s="699" t="s">
        <v>241</v>
      </c>
      <c r="AI69" s="274"/>
      <c r="AJ69" s="255"/>
      <c r="AK69" s="271"/>
      <c r="AM69" s="244"/>
      <c r="AP69" s="244"/>
    </row>
    <row r="70" spans="1:42" s="239" customFormat="1" ht="103.5" customHeight="1" x14ac:dyDescent="0.25">
      <c r="A70" s="703"/>
      <c r="B70" s="13" t="s">
        <v>278</v>
      </c>
      <c r="C70" s="14">
        <v>183</v>
      </c>
      <c r="D70" s="14" t="str">
        <f>IFERROR(INDEX(DESEMPATE!$D$3:$D$107,MATCH('EXP GEN.'!B70,DESEMPATE!$C$3:$C$107,0)),"")</f>
        <v>CENTRAL PROMOTORA DE MEDIOS SAS</v>
      </c>
      <c r="E70" s="307" t="s">
        <v>8</v>
      </c>
      <c r="F70" s="22" t="s">
        <v>317</v>
      </c>
      <c r="G70" s="248" t="s">
        <v>290</v>
      </c>
      <c r="H70" s="22" t="s">
        <v>318</v>
      </c>
      <c r="I70" s="249" t="s">
        <v>319</v>
      </c>
      <c r="J70" s="22" t="s">
        <v>8</v>
      </c>
      <c r="K70" s="481" t="s">
        <v>8</v>
      </c>
      <c r="L70" s="23">
        <v>1</v>
      </c>
      <c r="M70" s="277">
        <v>40994</v>
      </c>
      <c r="N70" s="17">
        <v>41394</v>
      </c>
      <c r="O70" s="18">
        <f t="shared" si="14"/>
        <v>2013</v>
      </c>
      <c r="P70" s="19">
        <f>IFERROR(INDEX([4]PARAMETROS!$B$53:$B$79,MATCH(O70,[4]PARAMETROS!$A$53:$A$79,0)),"")</f>
        <v>589500</v>
      </c>
      <c r="Q70" s="279">
        <v>1249848273</v>
      </c>
      <c r="R70" s="19" t="s">
        <v>293</v>
      </c>
      <c r="S70" s="12" t="str">
        <f>IFERROR(IF(R70="","",IF(R70="COP","N/A",IF(OR(R70="USD",R70="US"),1,IF(R70="EUR",VLOOKUP(N70,'[4]SH EURO'!$A$6:$B$6338,2,FALSE),"INGRESAR TASA")))),"")</f>
        <v>N/A</v>
      </c>
      <c r="T70" s="403" t="str">
        <f t="shared" si="15"/>
        <v>N/A</v>
      </c>
      <c r="U70" s="21">
        <f>IFERROR(IF(R70="","",IF(R70="COP",1,IF(S70&lt;&gt;"N/A",VLOOKUP(N70,'[1]SH TRM'!$A$9:$B$8912,2,FALSE),"REVISAR"))),"")</f>
        <v>1</v>
      </c>
      <c r="V70" s="406">
        <f t="shared" si="16"/>
        <v>1249848273</v>
      </c>
      <c r="W70" s="12">
        <f t="shared" si="17"/>
        <v>2120.183669211196</v>
      </c>
      <c r="X70" s="12">
        <f t="shared" si="12"/>
        <v>2120.183669211196</v>
      </c>
      <c r="Y70" s="709"/>
      <c r="Z70" s="349">
        <v>2</v>
      </c>
      <c r="AA70" s="709" t="s">
        <v>8</v>
      </c>
      <c r="AB70" s="709"/>
      <c r="AC70" s="709"/>
      <c r="AD70" s="709" t="s">
        <v>8</v>
      </c>
      <c r="AE70" s="709"/>
      <c r="AF70" s="709"/>
      <c r="AG70" s="481" t="str">
        <f t="shared" si="13"/>
        <v>SI</v>
      </c>
      <c r="AH70" s="700"/>
      <c r="AI70" s="275"/>
      <c r="AJ70" s="255"/>
      <c r="AK70" s="271"/>
      <c r="AP70" s="244"/>
    </row>
    <row r="71" spans="1:42" s="526" customFormat="1" ht="70.5" customHeight="1" thickBot="1" x14ac:dyDescent="0.3">
      <c r="A71" s="703"/>
      <c r="B71" s="33" t="s">
        <v>205</v>
      </c>
      <c r="C71" s="44">
        <v>185</v>
      </c>
      <c r="D71" s="44" t="str">
        <f>IFERROR(INDEX(DESEMPATE!$D$3:$D$107,MATCH('EXP GEN.'!B71,DESEMPATE!$C$3:$C$107,0)),"")</f>
        <v>DU BRANDS SAS</v>
      </c>
      <c r="E71" s="308" t="s">
        <v>8</v>
      </c>
      <c r="F71" s="528" t="s">
        <v>314</v>
      </c>
      <c r="G71" s="252" t="s">
        <v>290</v>
      </c>
      <c r="H71" s="135" t="s">
        <v>320</v>
      </c>
      <c r="I71" s="251" t="s">
        <v>321</v>
      </c>
      <c r="J71" s="135" t="s">
        <v>8</v>
      </c>
      <c r="K71" s="482" t="s">
        <v>8</v>
      </c>
      <c r="L71" s="35">
        <v>0.9</v>
      </c>
      <c r="M71" s="363">
        <v>41768</v>
      </c>
      <c r="N71" s="363">
        <v>42004</v>
      </c>
      <c r="O71" s="36">
        <f t="shared" si="14"/>
        <v>2014</v>
      </c>
      <c r="P71" s="37">
        <f>IFERROR(INDEX([4]PARAMETROS!$B$53:$B$79,MATCH(O71,[4]PARAMETROS!$A$53:$A$79,0)),"")</f>
        <v>616000</v>
      </c>
      <c r="Q71" s="364">
        <v>2452000000</v>
      </c>
      <c r="R71" s="38" t="s">
        <v>293</v>
      </c>
      <c r="S71" s="40" t="str">
        <f>IFERROR(IF(R71="","",IF(R71="COP","N/A",IF(OR(R71="USD",R71="US"),1,IF(R71="EUR",VLOOKUP(N71,'[4]SH EURO'!$A$6:$B$6338,2,FALSE),"INGRESAR TASA")))),"")</f>
        <v>N/A</v>
      </c>
      <c r="T71" s="404" t="str">
        <f t="shared" si="15"/>
        <v>N/A</v>
      </c>
      <c r="U71" s="522">
        <f>IFERROR(IF(R71="","",IF(R71="COP",1,IF(S71&lt;&gt;"N/A",VLOOKUP(N71,'[1]SH TRM'!$A$9:$B$8912,2,FALSE),"REVISAR"))),"")</f>
        <v>1</v>
      </c>
      <c r="V71" s="407">
        <f t="shared" si="16"/>
        <v>2452000000</v>
      </c>
      <c r="W71" s="40">
        <f t="shared" si="17"/>
        <v>3980.5194805194806</v>
      </c>
      <c r="X71" s="40">
        <f t="shared" si="12"/>
        <v>3582.4675324675327</v>
      </c>
      <c r="Y71" s="709"/>
      <c r="Z71" s="523">
        <v>57</v>
      </c>
      <c r="AA71" s="713" t="s">
        <v>8</v>
      </c>
      <c r="AB71" s="713"/>
      <c r="AC71" s="713"/>
      <c r="AD71" s="713" t="s">
        <v>8</v>
      </c>
      <c r="AE71" s="713"/>
      <c r="AF71" s="713"/>
      <c r="AG71" s="482" t="str">
        <f t="shared" si="13"/>
        <v>SI</v>
      </c>
      <c r="AH71" s="700"/>
      <c r="AI71" s="524"/>
      <c r="AJ71" s="525"/>
      <c r="AP71" s="527"/>
    </row>
    <row r="72" spans="1:42" s="239" customFormat="1" ht="30.75" hidden="1" customHeight="1" x14ac:dyDescent="0.25">
      <c r="A72" s="703"/>
      <c r="B72" s="504"/>
      <c r="C72" s="505"/>
      <c r="D72" s="505">
        <f>IFERROR(INDEX([4]DESEMPATE!$D$3:$D$107,MATCH('[4]EXP GEN.'!B72,[4]DESEMPATE!$C$3:$C$107,0)),"")</f>
        <v>0</v>
      </c>
      <c r="E72" s="506"/>
      <c r="F72" s="507"/>
      <c r="G72" s="508"/>
      <c r="H72" s="507"/>
      <c r="I72" s="509"/>
      <c r="J72" s="507"/>
      <c r="K72" s="510"/>
      <c r="L72" s="511"/>
      <c r="M72" s="512"/>
      <c r="N72" s="512"/>
      <c r="O72" s="513" t="str">
        <f t="shared" si="14"/>
        <v/>
      </c>
      <c r="P72" s="514" t="str">
        <f>IFERROR(INDEX([4]PARAMETROS!$B$53:$B$79,MATCH(O72,[4]PARAMETROS!$A$53:$A$79,0)),"")</f>
        <v/>
      </c>
      <c r="Q72" s="515"/>
      <c r="R72" s="516"/>
      <c r="S72" s="517" t="str">
        <f>IFERROR(IF(R72="","",IF(R72="COP","N/A",IF(OR(R72="USD",R72="US"),1,IF(R72="EUR",VLOOKUP(N72,'[4]SH EURO'!$A$6:$B$6338,2,FALSE),"INGRESAR TASA")))),"")</f>
        <v/>
      </c>
      <c r="T72" s="518" t="str">
        <f t="shared" si="15"/>
        <v/>
      </c>
      <c r="U72" s="24" t="str">
        <f>IFERROR(IF(R72="","",IF(R72="COP",1,IF(S72&lt;&gt;"N/A",VLOOKUP(N72,'[1]SH TRM'!$A$9:$B$8912,2,FALSE),"REVISAR"))),"")</f>
        <v/>
      </c>
      <c r="V72" s="519" t="str">
        <f t="shared" si="16"/>
        <v/>
      </c>
      <c r="W72" s="517" t="str">
        <f t="shared" si="17"/>
        <v/>
      </c>
      <c r="X72" s="517" t="str">
        <f t="shared" si="12"/>
        <v/>
      </c>
      <c r="Y72" s="709"/>
      <c r="Z72" s="520"/>
      <c r="AA72" s="716"/>
      <c r="AB72" s="717"/>
      <c r="AC72" s="718"/>
      <c r="AD72" s="716"/>
      <c r="AE72" s="717"/>
      <c r="AF72" s="718"/>
      <c r="AG72" s="510" t="str">
        <f t="shared" si="13"/>
        <v/>
      </c>
      <c r="AH72" s="700"/>
      <c r="AI72" s="521"/>
      <c r="AJ72" s="255"/>
      <c r="AP72" s="244"/>
    </row>
    <row r="73" spans="1:42" s="239" customFormat="1" ht="30.75" hidden="1" customHeight="1" x14ac:dyDescent="0.25">
      <c r="A73" s="703"/>
      <c r="B73" s="13"/>
      <c r="C73" s="14"/>
      <c r="D73" s="14">
        <f>IFERROR(INDEX([4]DESEMPATE!$D$3:$D$107,MATCH('[4]EXP GEN.'!B73,[4]DESEMPATE!$C$3:$C$107,0)),"")</f>
        <v>0</v>
      </c>
      <c r="E73" s="307"/>
      <c r="F73" s="22"/>
      <c r="G73" s="248"/>
      <c r="H73" s="22"/>
      <c r="I73" s="249"/>
      <c r="J73" s="22"/>
      <c r="K73" s="481"/>
      <c r="L73" s="16"/>
      <c r="M73" s="17"/>
      <c r="N73" s="17"/>
      <c r="O73" s="18" t="str">
        <f t="shared" si="14"/>
        <v/>
      </c>
      <c r="P73" s="19" t="str">
        <f>IFERROR(INDEX([4]PARAMETROS!$B$53:$B$79,MATCH(O73,[4]PARAMETROS!$A$53:$A$79,0)),"")</f>
        <v/>
      </c>
      <c r="Q73" s="279"/>
      <c r="R73" s="20"/>
      <c r="S73" s="12" t="str">
        <f>IFERROR(IF(R73="","",IF(R73="COP","N/A",IF(OR(R73="USD",R73="US"),1,IF(R73="EUR",VLOOKUP(N73,'[4]SH EURO'!$A$6:$B$6338,2,FALSE),"INGRESAR TASA")))),"")</f>
        <v/>
      </c>
      <c r="T73" s="403" t="str">
        <f t="shared" si="15"/>
        <v/>
      </c>
      <c r="U73" s="21" t="str">
        <f>IFERROR(IF(R73="","",IF(R73="COP",1,IF(S73&lt;&gt;"N/A",VLOOKUP(N73,'[1]SH TRM'!$A$9:$B$8912,2,FALSE),"REVISAR"))),"")</f>
        <v/>
      </c>
      <c r="V73" s="406" t="str">
        <f t="shared" si="16"/>
        <v/>
      </c>
      <c r="W73" s="12" t="str">
        <f t="shared" si="17"/>
        <v/>
      </c>
      <c r="X73" s="12" t="str">
        <f t="shared" ref="X73:X80" si="18">IFERROR(IF(OR(J73="",J73="NO"),"",IF(E73="SI",IFERROR(W73*L73,""),"")),"")</f>
        <v/>
      </c>
      <c r="Y73" s="709"/>
      <c r="Z73" s="349"/>
      <c r="AA73" s="709"/>
      <c r="AB73" s="709"/>
      <c r="AC73" s="709"/>
      <c r="AD73" s="709"/>
      <c r="AE73" s="709"/>
      <c r="AF73" s="709"/>
      <c r="AG73" s="481" t="str">
        <f t="shared" ref="AG73:AG104" si="19">IFERROR(IF(Z73="","",IF(ISNUMBER(Z73),IF(COUNTIF(AA73:AF73,"SI")&gt;0,"SI","NO"),Z73)),"")</f>
        <v/>
      </c>
      <c r="AH73" s="700"/>
      <c r="AI73" s="253"/>
      <c r="AJ73" s="255"/>
      <c r="AP73" s="244"/>
    </row>
    <row r="74" spans="1:42" s="239" customFormat="1" ht="30.75" hidden="1" customHeight="1" thickBot="1" x14ac:dyDescent="0.3">
      <c r="A74" s="704"/>
      <c r="B74" s="33"/>
      <c r="C74" s="134"/>
      <c r="D74" s="362">
        <f>IFERROR(INDEX([4]DESEMPATE!$D$3:$D$107,MATCH('[4]EXP GEN.'!B74,[4]DESEMPATE!$C$3:$C$107,0)),"")</f>
        <v>0</v>
      </c>
      <c r="E74" s="308"/>
      <c r="F74" s="135"/>
      <c r="G74" s="252"/>
      <c r="H74" s="135"/>
      <c r="I74" s="251"/>
      <c r="J74" s="135"/>
      <c r="K74" s="482"/>
      <c r="L74" s="35"/>
      <c r="M74" s="363"/>
      <c r="N74" s="363"/>
      <c r="O74" s="36" t="str">
        <f t="shared" si="14"/>
        <v/>
      </c>
      <c r="P74" s="37" t="str">
        <f>IFERROR(INDEX([4]PARAMETROS!$B$53:$B$79,MATCH(O74,[4]PARAMETROS!$A$53:$A$79,0)),"")</f>
        <v/>
      </c>
      <c r="Q74" s="364"/>
      <c r="R74" s="38"/>
      <c r="S74" s="40" t="str">
        <f>IFERROR(IF(R74="","",IF(R74="COP","N/A",IF(OR(R74="USD",R74="US"),1,IF(R74="EUR",VLOOKUP(N74,'[4]SH EURO'!$A$6:$B$6338,2,FALSE),"INGRESAR TASA")))),"")</f>
        <v/>
      </c>
      <c r="T74" s="404" t="str">
        <f t="shared" si="15"/>
        <v/>
      </c>
      <c r="U74" s="39" t="str">
        <f>IFERROR(IF(R74="","",IF(R74="COP",1,IF(S74&lt;&gt;"N/A",VLOOKUP(N74,'[1]SH TRM'!$A$9:$B$8912,2,FALSE),"REVISAR"))),"")</f>
        <v/>
      </c>
      <c r="V74" s="407" t="str">
        <f t="shared" si="16"/>
        <v/>
      </c>
      <c r="W74" s="40" t="str">
        <f t="shared" si="17"/>
        <v/>
      </c>
      <c r="X74" s="40" t="str">
        <f t="shared" si="18"/>
        <v/>
      </c>
      <c r="Y74" s="713"/>
      <c r="Z74" s="350"/>
      <c r="AA74" s="713"/>
      <c r="AB74" s="713"/>
      <c r="AC74" s="713"/>
      <c r="AD74" s="713"/>
      <c r="AE74" s="713"/>
      <c r="AF74" s="713"/>
      <c r="AG74" s="482" t="str">
        <f t="shared" si="19"/>
        <v/>
      </c>
      <c r="AH74" s="701"/>
      <c r="AI74" s="254"/>
      <c r="AJ74" s="255"/>
      <c r="AP74" s="244"/>
    </row>
    <row r="75" spans="1:42" s="239" customFormat="1" ht="78.75" customHeight="1" x14ac:dyDescent="0.25">
      <c r="A75" s="702" t="s">
        <v>153</v>
      </c>
      <c r="B75" s="25" t="s">
        <v>206</v>
      </c>
      <c r="C75" s="26">
        <v>57</v>
      </c>
      <c r="D75" s="338" t="str">
        <f>IFERROR(INDEX(DESEMPATE!$D$3:$D$107,MATCH('EXP GEN.'!B75,DESEMPATE!$C$3:$C$107,0)),"")</f>
        <v>BLUE ONE SOLUTIONS SAS</v>
      </c>
      <c r="E75" s="306" t="s">
        <v>8</v>
      </c>
      <c r="F75" s="32" t="s">
        <v>322</v>
      </c>
      <c r="G75" s="248" t="s">
        <v>290</v>
      </c>
      <c r="H75" s="32" t="s">
        <v>323</v>
      </c>
      <c r="I75" s="250" t="s">
        <v>324</v>
      </c>
      <c r="J75" s="32" t="s">
        <v>8</v>
      </c>
      <c r="K75" s="483" t="s">
        <v>8</v>
      </c>
      <c r="L75" s="27">
        <v>1</v>
      </c>
      <c r="M75" s="28">
        <v>41589</v>
      </c>
      <c r="N75" s="28">
        <v>41620</v>
      </c>
      <c r="O75" s="29">
        <f t="shared" si="14"/>
        <v>2013</v>
      </c>
      <c r="P75" s="136">
        <f>IFERROR(INDEX([4]PARAMETROS!$B$53:$B$79,MATCH(O75,[4]PARAMETROS!$A$53:$A$79,0)),"")</f>
        <v>589500</v>
      </c>
      <c r="Q75" s="278">
        <v>410000000</v>
      </c>
      <c r="R75" s="30" t="s">
        <v>293</v>
      </c>
      <c r="S75" s="31" t="str">
        <f>IFERROR(IF(R75="","",IF(R75="COP","N/A",IF(OR(R75="USD",R75="US"),1,IF(R75="EUR",VLOOKUP(N75,'[4]SH EURO'!$A$6:$B$6338,2,FALSE),"INGRESAR TASA")))),"")</f>
        <v>N/A</v>
      </c>
      <c r="T75" s="402" t="str">
        <f t="shared" si="15"/>
        <v>N/A</v>
      </c>
      <c r="U75" s="137">
        <f>IFERROR(IF(R75="","",IF(R75="COP",1,IF(S75&lt;&gt;"N/A",VLOOKUP(N75,'[1]SH TRM'!$A$9:$B$8912,2,FALSE),"REVISAR"))),"")</f>
        <v>1</v>
      </c>
      <c r="V75" s="405">
        <f t="shared" si="16"/>
        <v>410000000</v>
      </c>
      <c r="W75" s="31">
        <f t="shared" si="17"/>
        <v>695.5046649703138</v>
      </c>
      <c r="X75" s="31">
        <f t="shared" si="18"/>
        <v>695.5046649703138</v>
      </c>
      <c r="Y75" s="708" t="str">
        <f>IFERROR(IF(COUNTIF(X75:X80,"")=6,"",IF(SUM(X75:X80)&gt;=SAMC007,"CUMPLE","NO CUMPLE")),"")</f>
        <v>CUMPLE</v>
      </c>
      <c r="Z75" s="348">
        <v>69</v>
      </c>
      <c r="AA75" s="708" t="s">
        <v>8</v>
      </c>
      <c r="AB75" s="708"/>
      <c r="AC75" s="708"/>
      <c r="AD75" s="708" t="s">
        <v>8</v>
      </c>
      <c r="AE75" s="708"/>
      <c r="AF75" s="708"/>
      <c r="AG75" s="483" t="str">
        <f t="shared" si="19"/>
        <v>SI</v>
      </c>
      <c r="AH75" s="699" t="s">
        <v>241</v>
      </c>
      <c r="AI75" s="274"/>
      <c r="AJ75" s="255"/>
      <c r="AK75" s="271"/>
      <c r="AP75" s="244"/>
    </row>
    <row r="76" spans="1:42" s="239" customFormat="1" ht="63.75" customHeight="1" thickBot="1" x14ac:dyDescent="0.3">
      <c r="A76" s="703"/>
      <c r="B76" s="13" t="s">
        <v>206</v>
      </c>
      <c r="C76" s="14"/>
      <c r="D76" s="14" t="str">
        <f>IFERROR(INDEX(DESEMPATE!$D$3:$D$107,MATCH('EXP GEN.'!B76,DESEMPATE!$C$3:$C$107,0)),"")</f>
        <v>BLUE ONE SOLUTIONS SAS</v>
      </c>
      <c r="E76" s="307" t="s">
        <v>8</v>
      </c>
      <c r="F76" s="22" t="s">
        <v>325</v>
      </c>
      <c r="G76" s="248" t="s">
        <v>290</v>
      </c>
      <c r="H76" s="22">
        <v>2000955</v>
      </c>
      <c r="I76" s="249" t="s">
        <v>326</v>
      </c>
      <c r="J76" s="22" t="s">
        <v>8</v>
      </c>
      <c r="K76" s="481" t="s">
        <v>8</v>
      </c>
      <c r="L76" s="23">
        <v>1</v>
      </c>
      <c r="M76" s="277">
        <v>41913</v>
      </c>
      <c r="N76" s="17">
        <v>41958</v>
      </c>
      <c r="O76" s="18">
        <f t="shared" si="14"/>
        <v>2014</v>
      </c>
      <c r="P76" s="19">
        <f>IFERROR(INDEX([4]PARAMETROS!$B$53:$B$79,MATCH(O76,[4]PARAMETROS!$A$53:$A$79,0)),"")</f>
        <v>616000</v>
      </c>
      <c r="Q76" s="279">
        <v>335772440</v>
      </c>
      <c r="R76" s="19" t="s">
        <v>293</v>
      </c>
      <c r="S76" s="12" t="str">
        <f>IFERROR(IF(R76="","",IF(R76="COP","N/A",IF(OR(R76="USD",R76="US"),1,IF(R76="EUR",VLOOKUP(N76,'[4]SH EURO'!$A$6:$B$6338,2,FALSE),"INGRESAR TASA")))),"")</f>
        <v>N/A</v>
      </c>
      <c r="T76" s="403" t="str">
        <f t="shared" si="15"/>
        <v>N/A</v>
      </c>
      <c r="U76" s="21">
        <f>IFERROR(IF(R76="","",IF(R76="COP",1,IF(S76&lt;&gt;"N/A",VLOOKUP(N76,'[1]SH TRM'!$A$9:$B$8912,2,FALSE),"REVISAR"))),"")</f>
        <v>1</v>
      </c>
      <c r="V76" s="406">
        <f t="shared" si="16"/>
        <v>335772440</v>
      </c>
      <c r="W76" s="12">
        <f t="shared" si="17"/>
        <v>545.08512987012989</v>
      </c>
      <c r="X76" s="12">
        <f t="shared" si="18"/>
        <v>545.08512987012989</v>
      </c>
      <c r="Y76" s="709"/>
      <c r="Z76" s="349">
        <v>71</v>
      </c>
      <c r="AA76" s="709" t="s">
        <v>8</v>
      </c>
      <c r="AB76" s="709"/>
      <c r="AC76" s="709"/>
      <c r="AD76" s="709" t="s">
        <v>8</v>
      </c>
      <c r="AE76" s="709"/>
      <c r="AF76" s="709"/>
      <c r="AG76" s="481" t="str">
        <f t="shared" si="19"/>
        <v>SI</v>
      </c>
      <c r="AH76" s="700"/>
      <c r="AI76" s="275"/>
      <c r="AJ76" s="255"/>
      <c r="AK76" s="271"/>
      <c r="AP76" s="244"/>
    </row>
    <row r="77" spans="1:42" s="239" customFormat="1" ht="87.75" customHeight="1" thickBot="1" x14ac:dyDescent="0.3">
      <c r="A77" s="703"/>
      <c r="B77" s="13" t="s">
        <v>206</v>
      </c>
      <c r="C77" s="14">
        <v>58</v>
      </c>
      <c r="D77" s="44" t="str">
        <f>IFERROR(INDEX(DESEMPATE!$D$3:$D$107,MATCH('EXP GEN.'!B77,DESEMPATE!$C$3:$C$107,0)),"")</f>
        <v>BLUE ONE SOLUTIONS SAS</v>
      </c>
      <c r="E77" s="307" t="s">
        <v>8</v>
      </c>
      <c r="F77" s="22" t="s">
        <v>327</v>
      </c>
      <c r="G77" s="248" t="s">
        <v>290</v>
      </c>
      <c r="H77" s="22" t="s">
        <v>328</v>
      </c>
      <c r="I77" s="249" t="s">
        <v>329</v>
      </c>
      <c r="J77" s="22" t="s">
        <v>8</v>
      </c>
      <c r="K77" s="481" t="s">
        <v>8</v>
      </c>
      <c r="L77" s="16">
        <v>1</v>
      </c>
      <c r="M77" s="17">
        <v>41978</v>
      </c>
      <c r="N77" s="17">
        <v>42109</v>
      </c>
      <c r="O77" s="18">
        <f t="shared" si="14"/>
        <v>2015</v>
      </c>
      <c r="P77" s="19">
        <f>IFERROR(INDEX([4]PARAMETROS!$B$53:$B$79,MATCH(O77,[4]PARAMETROS!$A$53:$A$79,0)),"")</f>
        <v>644350</v>
      </c>
      <c r="Q77" s="279">
        <v>787033690</v>
      </c>
      <c r="R77" s="20" t="s">
        <v>293</v>
      </c>
      <c r="S77" s="12" t="str">
        <f>IFERROR(IF(R77="","",IF(R77="COP","N/A",IF(OR(R77="USD",R77="US"),1,IF(R77="EUR",VLOOKUP(N77,'[4]SH EURO'!$A$6:$B$6338,2,FALSE),"INGRESAR TASA")))),"")</f>
        <v>N/A</v>
      </c>
      <c r="T77" s="403" t="str">
        <f t="shared" si="15"/>
        <v>N/A</v>
      </c>
      <c r="U77" s="24">
        <f>IFERROR(IF(R77="","",IF(R77="COP",1,IF(S77&lt;&gt;"N/A",VLOOKUP(N77,'[1]SH TRM'!$A$9:$B$8912,2,FALSE),"REVISAR"))),"")</f>
        <v>1</v>
      </c>
      <c r="V77" s="406">
        <f t="shared" si="16"/>
        <v>787033690</v>
      </c>
      <c r="W77" s="12">
        <f t="shared" si="17"/>
        <v>1221.4381780088461</v>
      </c>
      <c r="X77" s="12">
        <f t="shared" si="18"/>
        <v>1221.4381780088461</v>
      </c>
      <c r="Y77" s="709"/>
      <c r="Z77" s="349">
        <v>48</v>
      </c>
      <c r="AA77" s="709" t="s">
        <v>8</v>
      </c>
      <c r="AB77" s="709"/>
      <c r="AC77" s="709"/>
      <c r="AD77" s="709" t="s">
        <v>8</v>
      </c>
      <c r="AE77" s="709"/>
      <c r="AF77" s="709"/>
      <c r="AG77" s="481" t="str">
        <f t="shared" si="19"/>
        <v>SI</v>
      </c>
      <c r="AH77" s="700"/>
      <c r="AI77" s="274"/>
      <c r="AJ77" s="255"/>
      <c r="AK77" s="271"/>
      <c r="AP77" s="244"/>
    </row>
    <row r="78" spans="1:42" s="239" customFormat="1" ht="30.75" hidden="1" customHeight="1" x14ac:dyDescent="0.25">
      <c r="A78" s="703"/>
      <c r="B78" s="13"/>
      <c r="C78" s="14"/>
      <c r="D78" s="14">
        <f>IFERROR(INDEX([4]DESEMPATE!$D$3:$D$107,MATCH('[4]EXP GEN.'!B78,[4]DESEMPATE!$C$3:$C$107,0)),"")</f>
        <v>0</v>
      </c>
      <c r="E78" s="307"/>
      <c r="F78" s="22"/>
      <c r="G78" s="248"/>
      <c r="H78" s="22"/>
      <c r="I78" s="249"/>
      <c r="J78" s="22"/>
      <c r="K78" s="481"/>
      <c r="L78" s="16"/>
      <c r="M78" s="17"/>
      <c r="N78" s="17"/>
      <c r="O78" s="18" t="str">
        <f t="shared" si="14"/>
        <v/>
      </c>
      <c r="P78" s="19" t="str">
        <f>IFERROR(INDEX([4]PARAMETROS!$B$53:$B$79,MATCH(O78,[4]PARAMETROS!$A$53:$A$79,0)),"")</f>
        <v/>
      </c>
      <c r="Q78" s="279"/>
      <c r="R78" s="20"/>
      <c r="S78" s="12" t="str">
        <f>IFERROR(IF(R78="","",IF(R78="COP","N/A",IF(OR(R78="USD",R78="US"),1,IF(R78="EUR",VLOOKUP(N78,'[4]SH EURO'!$A$6:$B$6338,2,FALSE),"INGRESAR TASA")))),"")</f>
        <v/>
      </c>
      <c r="T78" s="403" t="str">
        <f t="shared" si="15"/>
        <v/>
      </c>
      <c r="U78" s="21" t="str">
        <f>IFERROR(IF(R78="","",IF(R78="COP",1,IF(S78&lt;&gt;"N/A",VLOOKUP(N78,'[1]SH TRM'!$A$9:$B$8912,2,FALSE),"REVISAR"))),"")</f>
        <v/>
      </c>
      <c r="V78" s="406" t="str">
        <f t="shared" si="16"/>
        <v/>
      </c>
      <c r="W78" s="12" t="str">
        <f t="shared" si="17"/>
        <v/>
      </c>
      <c r="X78" s="12" t="str">
        <f t="shared" si="18"/>
        <v/>
      </c>
      <c r="Y78" s="709"/>
      <c r="Z78" s="349"/>
      <c r="AA78" s="710"/>
      <c r="AB78" s="711"/>
      <c r="AC78" s="712"/>
      <c r="AD78" s="710"/>
      <c r="AE78" s="711"/>
      <c r="AF78" s="712"/>
      <c r="AG78" s="481" t="str">
        <f t="shared" si="19"/>
        <v/>
      </c>
      <c r="AH78" s="700"/>
      <c r="AI78" s="275"/>
      <c r="AJ78" s="255"/>
      <c r="AP78" s="244"/>
    </row>
    <row r="79" spans="1:42" s="239" customFormat="1" ht="30.75" hidden="1" customHeight="1" x14ac:dyDescent="0.25">
      <c r="A79" s="703"/>
      <c r="B79" s="13"/>
      <c r="C79" s="14"/>
      <c r="D79" s="14">
        <f>IFERROR(INDEX([4]DESEMPATE!$D$3:$D$107,MATCH('[4]EXP GEN.'!B79,[4]DESEMPATE!$C$3:$C$107,0)),"")</f>
        <v>0</v>
      </c>
      <c r="E79" s="307"/>
      <c r="F79" s="22"/>
      <c r="G79" s="248"/>
      <c r="H79" s="22"/>
      <c r="I79" s="249"/>
      <c r="J79" s="22"/>
      <c r="K79" s="481"/>
      <c r="L79" s="16"/>
      <c r="M79" s="17"/>
      <c r="N79" s="17"/>
      <c r="O79" s="18" t="str">
        <f t="shared" si="14"/>
        <v/>
      </c>
      <c r="P79" s="19" t="str">
        <f>IFERROR(INDEX([4]PARAMETROS!$B$53:$B$79,MATCH(O79,[4]PARAMETROS!$A$53:$A$79,0)),"")</f>
        <v/>
      </c>
      <c r="Q79" s="279"/>
      <c r="R79" s="20"/>
      <c r="S79" s="12" t="str">
        <f>IFERROR(IF(R79="","",IF(R79="COP","N/A",IF(OR(R79="USD",R79="US"),1,IF(R79="EUR",VLOOKUP(N79,'[4]SH EURO'!$A$6:$B$6338,2,FALSE),"INGRESAR TASA")))),"")</f>
        <v/>
      </c>
      <c r="T79" s="403" t="str">
        <f t="shared" si="15"/>
        <v/>
      </c>
      <c r="U79" s="21" t="str">
        <f>IFERROR(IF(R79="","",IF(R79="COP",1,IF(S79&lt;&gt;"N/A",VLOOKUP(N79,'[1]SH TRM'!$A$9:$B$8912,2,FALSE),"REVISAR"))),"")</f>
        <v/>
      </c>
      <c r="V79" s="406" t="str">
        <f t="shared" si="16"/>
        <v/>
      </c>
      <c r="W79" s="12" t="str">
        <f t="shared" si="17"/>
        <v/>
      </c>
      <c r="X79" s="12" t="str">
        <f t="shared" si="18"/>
        <v/>
      </c>
      <c r="Y79" s="709"/>
      <c r="Z79" s="349"/>
      <c r="AA79" s="709"/>
      <c r="AB79" s="709"/>
      <c r="AC79" s="709"/>
      <c r="AD79" s="709"/>
      <c r="AE79" s="709"/>
      <c r="AF79" s="709"/>
      <c r="AG79" s="481" t="str">
        <f t="shared" si="19"/>
        <v/>
      </c>
      <c r="AH79" s="700"/>
      <c r="AI79" s="253"/>
      <c r="AJ79" s="255"/>
      <c r="AP79" s="244"/>
    </row>
    <row r="80" spans="1:42" s="239" customFormat="1" ht="30.75" hidden="1" customHeight="1" thickBot="1" x14ac:dyDescent="0.3">
      <c r="A80" s="704"/>
      <c r="B80" s="33"/>
      <c r="C80" s="134"/>
      <c r="D80" s="362">
        <f>IFERROR(INDEX([4]DESEMPATE!$D$3:$D$107,MATCH('[4]EXP GEN.'!B80,[4]DESEMPATE!$C$3:$C$107,0)),"")</f>
        <v>0</v>
      </c>
      <c r="E80" s="308"/>
      <c r="F80" s="135"/>
      <c r="G80" s="252"/>
      <c r="H80" s="135"/>
      <c r="I80" s="251"/>
      <c r="J80" s="135"/>
      <c r="K80" s="482"/>
      <c r="L80" s="35"/>
      <c r="M80" s="363"/>
      <c r="N80" s="363"/>
      <c r="O80" s="36" t="str">
        <f t="shared" si="14"/>
        <v/>
      </c>
      <c r="P80" s="37" t="str">
        <f>IFERROR(INDEX([4]PARAMETROS!$B$53:$B$79,MATCH(O80,[4]PARAMETROS!$A$53:$A$79,0)),"")</f>
        <v/>
      </c>
      <c r="Q80" s="364"/>
      <c r="R80" s="38"/>
      <c r="S80" s="40" t="str">
        <f>IFERROR(IF(R80="","",IF(R80="COP","N/A",IF(OR(R80="USD",R80="US"),1,IF(R80="EUR",VLOOKUP(N80,'[4]SH EURO'!$A$6:$B$6338,2,FALSE),"INGRESAR TASA")))),"")</f>
        <v/>
      </c>
      <c r="T80" s="404" t="str">
        <f t="shared" si="15"/>
        <v/>
      </c>
      <c r="U80" s="39" t="str">
        <f>IFERROR(IF(R80="","",IF(R80="COP",1,IF(S80&lt;&gt;"N/A",VLOOKUP(N80,'[1]SH TRM'!$A$9:$B$8912,2,FALSE),"REVISAR"))),"")</f>
        <v/>
      </c>
      <c r="V80" s="407" t="str">
        <f t="shared" si="16"/>
        <v/>
      </c>
      <c r="W80" s="40" t="str">
        <f t="shared" si="17"/>
        <v/>
      </c>
      <c r="X80" s="40" t="str">
        <f t="shared" si="18"/>
        <v/>
      </c>
      <c r="Y80" s="713"/>
      <c r="Z80" s="350"/>
      <c r="AA80" s="713"/>
      <c r="AB80" s="713"/>
      <c r="AC80" s="713"/>
      <c r="AD80" s="713"/>
      <c r="AE80" s="713"/>
      <c r="AF80" s="713"/>
      <c r="AG80" s="482" t="str">
        <f t="shared" si="19"/>
        <v/>
      </c>
      <c r="AH80" s="701"/>
      <c r="AI80" s="254"/>
      <c r="AJ80" s="255"/>
      <c r="AP80" s="244"/>
    </row>
    <row r="81" spans="1:42" s="239" customFormat="1" ht="30" customHeight="1" x14ac:dyDescent="0.25">
      <c r="A81" s="702" t="s">
        <v>154</v>
      </c>
      <c r="B81" s="25" t="s">
        <v>207</v>
      </c>
      <c r="C81" s="26">
        <v>18</v>
      </c>
      <c r="D81" s="338" t="str">
        <f>IFERROR(INDEX(DESEMPATE!$D$3:$D$107,MATCH('EXP GEN.'!B81,DESEMPATE!$C$3:$C$107,0)),"")</f>
        <v>YUJU PUBLICIDAD Y ENTRETENIMIENTO SAS</v>
      </c>
      <c r="E81" s="306" t="s">
        <v>8</v>
      </c>
      <c r="F81" s="32" t="s">
        <v>410</v>
      </c>
      <c r="G81" s="247" t="s">
        <v>290</v>
      </c>
      <c r="H81" s="32" t="s">
        <v>411</v>
      </c>
      <c r="I81" s="250" t="s">
        <v>412</v>
      </c>
      <c r="J81" s="32" t="s">
        <v>9</v>
      </c>
      <c r="K81" s="432" t="s">
        <v>9</v>
      </c>
      <c r="L81" s="27">
        <v>1</v>
      </c>
      <c r="M81" s="28">
        <v>41229</v>
      </c>
      <c r="N81" s="28">
        <v>41409</v>
      </c>
      <c r="O81" s="29">
        <f t="shared" ref="O81:O141" si="20">IF(N81="","",YEAR(N81))</f>
        <v>2013</v>
      </c>
      <c r="P81" s="136">
        <f>IFERROR(INDEX(PARAMETROS!$B$53:$B$79,MATCH(O81,PARAMETROS!$A$53:$A$79,0)),"")</f>
        <v>589500</v>
      </c>
      <c r="Q81" s="278">
        <v>312000000</v>
      </c>
      <c r="R81" s="30" t="s">
        <v>293</v>
      </c>
      <c r="S81" s="31" t="str">
        <f>IFERROR(IF(R81="","",IF(R81="COP","N/A",IF(OR(R81="USD",R81="US"),1,IF(R81="EUR",VLOOKUP(N81,'SH EURO'!$A$6:$B$6338,2,FALSE),"INGRESAR TASA")))),"")</f>
        <v>N/A</v>
      </c>
      <c r="T81" s="402" t="str">
        <f t="shared" ref="T81:T137" si="21">IFERROR(IF(Q81="","",IF(S81="INGRESAR TASA","INGRESAR TASA USD",IF(S81="N/A","N/A",S81*Q81))),"")</f>
        <v>N/A</v>
      </c>
      <c r="U81" s="137">
        <f>IFERROR(IF(R81="","",IF(R81="COP",1,IF(S81&lt;&gt;"N/A",VLOOKUP(N81,'[1]SH TRM'!$A$9:$B$8912,2,FALSE),"REVISAR"))),"")</f>
        <v>1</v>
      </c>
      <c r="V81" s="405">
        <f t="shared" ref="V81:V137" si="22">IFERROR(IF(U81&lt;&gt;"",IF(R81&lt;&gt;"COP",T81*U81,Q81),""),"")</f>
        <v>312000000</v>
      </c>
      <c r="W81" s="31">
        <f t="shared" ref="W81:W137" si="23">IFERROR(V81/P81,"")</f>
        <v>529.26208651399486</v>
      </c>
      <c r="X81" s="31" t="str">
        <f t="shared" ref="X81:X136" si="24">IFERROR(IF(OR(J81="",J81="NO"),"",IF(E81="SI",IFERROR(W81*L81,""),"")),"")</f>
        <v/>
      </c>
      <c r="Y81" s="705" t="str">
        <f>IFERROR(IF(COUNTIF(X81:X86,"")=6,"",IF(SUM(X81:X86)&gt;=SAMC007,"CUMPLE","NO CUMPLE")),"")</f>
        <v/>
      </c>
      <c r="Z81" s="348">
        <v>3</v>
      </c>
      <c r="AA81" s="708" t="s">
        <v>9</v>
      </c>
      <c r="AB81" s="708"/>
      <c r="AC81" s="708"/>
      <c r="AD81" s="708" t="s">
        <v>8</v>
      </c>
      <c r="AE81" s="708"/>
      <c r="AF81" s="708"/>
      <c r="AG81" s="548" t="str">
        <f t="shared" si="19"/>
        <v>SI</v>
      </c>
      <c r="AH81" s="699" t="s">
        <v>242</v>
      </c>
      <c r="AI81" s="274"/>
      <c r="AJ81" s="255"/>
      <c r="AP81" s="244"/>
    </row>
    <row r="82" spans="1:42" s="239" customFormat="1" ht="30" customHeight="1" x14ac:dyDescent="0.25">
      <c r="A82" s="703"/>
      <c r="B82" s="13" t="s">
        <v>207</v>
      </c>
      <c r="C82" s="14">
        <v>18</v>
      </c>
      <c r="D82" s="14" t="str">
        <f>IFERROR(INDEX(DESEMPATE!$D$3:$D$107,MATCH('EXP GEN.'!B82,DESEMPATE!$C$3:$C$107,0)),"")</f>
        <v>YUJU PUBLICIDAD Y ENTRETENIMIENTO SAS</v>
      </c>
      <c r="E82" s="307" t="s">
        <v>8</v>
      </c>
      <c r="F82" s="22" t="s">
        <v>410</v>
      </c>
      <c r="G82" s="248" t="s">
        <v>290</v>
      </c>
      <c r="H82" s="22" t="s">
        <v>413</v>
      </c>
      <c r="I82" s="249" t="s">
        <v>414</v>
      </c>
      <c r="J82" s="22" t="s">
        <v>9</v>
      </c>
      <c r="K82" s="429" t="s">
        <v>9</v>
      </c>
      <c r="L82" s="23">
        <v>1</v>
      </c>
      <c r="M82" s="277">
        <v>41417</v>
      </c>
      <c r="N82" s="17">
        <v>42299</v>
      </c>
      <c r="O82" s="18">
        <f t="shared" si="20"/>
        <v>2015</v>
      </c>
      <c r="P82" s="19">
        <f>IFERROR(INDEX(PARAMETROS!$B$53:$B$79,MATCH(O82,PARAMETROS!$A$53:$A$79,0)),"")</f>
        <v>644350</v>
      </c>
      <c r="Q82" s="279">
        <v>144872444</v>
      </c>
      <c r="R82" s="19" t="s">
        <v>293</v>
      </c>
      <c r="S82" s="12" t="str">
        <f>IFERROR(IF(R82="","",IF(R82="COP","N/A",IF(OR(R82="USD",R82="US"),1,IF(R82="EUR",VLOOKUP(N82,'SH EURO'!$A$6:$B$6338,2,FALSE),"INGRESAR TASA")))),"")</f>
        <v>N/A</v>
      </c>
      <c r="T82" s="403" t="str">
        <f t="shared" si="21"/>
        <v>N/A</v>
      </c>
      <c r="U82" s="21">
        <f>IFERROR(IF(R82="","",IF(R82="COP",1,IF(S82&lt;&gt;"N/A",VLOOKUP(N82,'[1]SH TRM'!$A$9:$B$8912,2,FALSE),"REVISAR"))),"")</f>
        <v>1</v>
      </c>
      <c r="V82" s="406">
        <f t="shared" si="22"/>
        <v>144872444</v>
      </c>
      <c r="W82" s="12">
        <f t="shared" si="23"/>
        <v>224.83501823543105</v>
      </c>
      <c r="X82" s="12" t="str">
        <f t="shared" si="24"/>
        <v/>
      </c>
      <c r="Y82" s="706"/>
      <c r="Z82" s="349">
        <v>4</v>
      </c>
      <c r="AA82" s="709" t="s">
        <v>9</v>
      </c>
      <c r="AB82" s="709"/>
      <c r="AC82" s="709"/>
      <c r="AD82" s="709" t="s">
        <v>8</v>
      </c>
      <c r="AE82" s="709"/>
      <c r="AF82" s="709"/>
      <c r="AG82" s="546" t="str">
        <f t="shared" si="19"/>
        <v>SI</v>
      </c>
      <c r="AH82" s="700"/>
      <c r="AI82" s="275"/>
      <c r="AJ82" s="255"/>
      <c r="AP82" s="244"/>
    </row>
    <row r="83" spans="1:42" s="526" customFormat="1" ht="57.75" thickBot="1" x14ac:dyDescent="0.3">
      <c r="A83" s="703"/>
      <c r="B83" s="33" t="s">
        <v>207</v>
      </c>
      <c r="C83" s="44">
        <v>18</v>
      </c>
      <c r="D83" s="44" t="str">
        <f>IFERROR(INDEX(DESEMPATE!$D$3:$D$107,MATCH('EXP GEN.'!B83,DESEMPATE!$C$3:$C$107,0)),"")</f>
        <v>YUJU PUBLICIDAD Y ENTRETENIMIENTO SAS</v>
      </c>
      <c r="E83" s="308" t="s">
        <v>8</v>
      </c>
      <c r="F83" s="135" t="s">
        <v>410</v>
      </c>
      <c r="G83" s="252" t="s">
        <v>290</v>
      </c>
      <c r="H83" s="135" t="s">
        <v>415</v>
      </c>
      <c r="I83" s="251" t="s">
        <v>416</v>
      </c>
      <c r="J83" s="135" t="s">
        <v>9</v>
      </c>
      <c r="K83" s="551" t="s">
        <v>9</v>
      </c>
      <c r="L83" s="35">
        <v>1</v>
      </c>
      <c r="M83" s="363">
        <v>42325</v>
      </c>
      <c r="N83" s="363">
        <v>42415</v>
      </c>
      <c r="O83" s="36">
        <f t="shared" si="20"/>
        <v>2016</v>
      </c>
      <c r="P83" s="37">
        <f>IFERROR(INDEX(PARAMETROS!$B$53:$B$79,MATCH(O83,PARAMETROS!$A$53:$A$79,0)),"")</f>
        <v>689455</v>
      </c>
      <c r="Q83" s="364">
        <v>403858545</v>
      </c>
      <c r="R83" s="38" t="s">
        <v>293</v>
      </c>
      <c r="S83" s="40" t="str">
        <f>IFERROR(IF(R83="","",IF(R83="COP","N/A",IF(OR(R83="USD",R83="US"),1,IF(R83="EUR",VLOOKUP(N83,'SH EURO'!$A$6:$B$6338,2,FALSE),"INGRESAR TASA")))),"")</f>
        <v>N/A</v>
      </c>
      <c r="T83" s="404" t="str">
        <f t="shared" si="21"/>
        <v>N/A</v>
      </c>
      <c r="U83" s="522">
        <f>IFERROR(IF(R83="","",IF(R83="COP",1,IF(S83&lt;&gt;"N/A",VLOOKUP(N83,'[1]SH TRM'!$A$9:$B$8912,2,FALSE),"REVISAR"))),"")</f>
        <v>1</v>
      </c>
      <c r="V83" s="407">
        <f t="shared" si="22"/>
        <v>403858545</v>
      </c>
      <c r="W83" s="40">
        <f t="shared" si="23"/>
        <v>585.76490851469634</v>
      </c>
      <c r="X83" s="40" t="str">
        <f t="shared" si="24"/>
        <v/>
      </c>
      <c r="Y83" s="706"/>
      <c r="Z83" s="523">
        <v>7</v>
      </c>
      <c r="AA83" s="713" t="s">
        <v>9</v>
      </c>
      <c r="AB83" s="713"/>
      <c r="AC83" s="713"/>
      <c r="AD83" s="713" t="s">
        <v>8</v>
      </c>
      <c r="AE83" s="713"/>
      <c r="AF83" s="713"/>
      <c r="AG83" s="551" t="str">
        <f t="shared" si="19"/>
        <v>SI</v>
      </c>
      <c r="AH83" s="700"/>
      <c r="AI83" s="524"/>
      <c r="AJ83" s="525"/>
      <c r="AP83" s="527"/>
    </row>
    <row r="84" spans="1:42" s="239" customFormat="1" ht="30" hidden="1" customHeight="1" x14ac:dyDescent="0.25">
      <c r="A84" s="703"/>
      <c r="B84" s="504"/>
      <c r="C84" s="505"/>
      <c r="D84" s="505" t="str">
        <f>IFERROR(INDEX(DESEMPATE!$D$3:$D$107,MATCH('EXP GEN.'!B84,DESEMPATE!$C$3:$C$107,0)),"")</f>
        <v/>
      </c>
      <c r="E84" s="506"/>
      <c r="F84" s="507"/>
      <c r="G84" s="508"/>
      <c r="H84" s="507"/>
      <c r="I84" s="509"/>
      <c r="J84" s="507"/>
      <c r="K84" s="552"/>
      <c r="L84" s="511"/>
      <c r="M84" s="512"/>
      <c r="N84" s="512"/>
      <c r="O84" s="513" t="str">
        <f t="shared" si="20"/>
        <v/>
      </c>
      <c r="P84" s="514" t="str">
        <f>IFERROR(INDEX(PARAMETROS!$B$53:$B$79,MATCH(O84,PARAMETROS!$A$53:$A$79,0)),"")</f>
        <v/>
      </c>
      <c r="Q84" s="515"/>
      <c r="R84" s="516"/>
      <c r="S84" s="517" t="str">
        <f>IFERROR(IF(R84="","",IF(R84="COP","N/A",IF(OR(R84="USD",R84="US"),1,IF(R84="EUR",VLOOKUP(N84,'SH EURO'!$A$6:$B$6338,2,FALSE),"INGRESAR TASA")))),"")</f>
        <v/>
      </c>
      <c r="T84" s="518" t="str">
        <f t="shared" si="21"/>
        <v/>
      </c>
      <c r="U84" s="24" t="str">
        <f>IFERROR(IF(R84="","",IF(R84="COP",1,IF(S84&lt;&gt;"N/A",VLOOKUP(N84,'[1]SH TRM'!$A$9:$B$8912,2,FALSE),"REVISAR"))),"")</f>
        <v/>
      </c>
      <c r="V84" s="519" t="str">
        <f t="shared" si="22"/>
        <v/>
      </c>
      <c r="W84" s="517" t="str">
        <f t="shared" si="23"/>
        <v/>
      </c>
      <c r="X84" s="517" t="str">
        <f t="shared" si="24"/>
        <v/>
      </c>
      <c r="Y84" s="706"/>
      <c r="Z84" s="520"/>
      <c r="AA84" s="716"/>
      <c r="AB84" s="717"/>
      <c r="AC84" s="718"/>
      <c r="AD84" s="716"/>
      <c r="AE84" s="717"/>
      <c r="AF84" s="718"/>
      <c r="AG84" s="552" t="str">
        <f t="shared" si="19"/>
        <v/>
      </c>
      <c r="AH84" s="700"/>
      <c r="AI84" s="521"/>
      <c r="AJ84" s="255"/>
      <c r="AP84" s="244"/>
    </row>
    <row r="85" spans="1:42" s="239" customFormat="1" ht="30" hidden="1" customHeight="1" x14ac:dyDescent="0.25">
      <c r="A85" s="703"/>
      <c r="B85" s="13"/>
      <c r="C85" s="14"/>
      <c r="D85" s="14" t="str">
        <f>IFERROR(INDEX(DESEMPATE!$D$3:$D$107,MATCH('EXP GEN.'!B85,DESEMPATE!$C$3:$C$107,0)),"")</f>
        <v/>
      </c>
      <c r="E85" s="307"/>
      <c r="F85" s="22"/>
      <c r="G85" s="248"/>
      <c r="H85" s="22"/>
      <c r="I85" s="249"/>
      <c r="J85" s="22"/>
      <c r="K85" s="430"/>
      <c r="L85" s="16"/>
      <c r="M85" s="17"/>
      <c r="N85" s="17"/>
      <c r="O85" s="18" t="str">
        <f t="shared" si="20"/>
        <v/>
      </c>
      <c r="P85" s="19" t="str">
        <f>IFERROR(INDEX(PARAMETROS!$B$53:$B$79,MATCH(O85,PARAMETROS!$A$53:$A$79,0)),"")</f>
        <v/>
      </c>
      <c r="Q85" s="279"/>
      <c r="R85" s="20"/>
      <c r="S85" s="12" t="str">
        <f>IFERROR(IF(R85="","",IF(R85="COP","N/A",IF(OR(R85="USD",R85="US"),1,IF(R85="EUR",VLOOKUP(N85,'SH EURO'!$A$6:$B$6338,2,FALSE),"INGRESAR TASA")))),"")</f>
        <v/>
      </c>
      <c r="T85" s="403" t="str">
        <f t="shared" si="21"/>
        <v/>
      </c>
      <c r="U85" s="21" t="str">
        <f>IFERROR(IF(R85="","",IF(R85="COP",1,IF(S85&lt;&gt;"N/A",VLOOKUP(N85,'[1]SH TRM'!$A$9:$B$8912,2,FALSE),"REVISAR"))),"")</f>
        <v/>
      </c>
      <c r="V85" s="406" t="str">
        <f t="shared" si="22"/>
        <v/>
      </c>
      <c r="W85" s="12" t="str">
        <f t="shared" si="23"/>
        <v/>
      </c>
      <c r="X85" s="12" t="str">
        <f t="shared" si="24"/>
        <v/>
      </c>
      <c r="Y85" s="706"/>
      <c r="Z85" s="349"/>
      <c r="AA85" s="709"/>
      <c r="AB85" s="709"/>
      <c r="AC85" s="709"/>
      <c r="AD85" s="709"/>
      <c r="AE85" s="709"/>
      <c r="AF85" s="709"/>
      <c r="AG85" s="546" t="str">
        <f t="shared" si="19"/>
        <v/>
      </c>
      <c r="AH85" s="700"/>
      <c r="AI85" s="253"/>
      <c r="AJ85" s="255"/>
      <c r="AP85" s="244"/>
    </row>
    <row r="86" spans="1:42" s="239" customFormat="1" ht="30" hidden="1" customHeight="1" thickBot="1" x14ac:dyDescent="0.3">
      <c r="A86" s="704"/>
      <c r="B86" s="33"/>
      <c r="C86" s="134"/>
      <c r="D86" s="362" t="str">
        <f>IFERROR(INDEX(DESEMPATE!$D$3:$D$107,MATCH('EXP GEN.'!B86,DESEMPATE!$C$3:$C$107,0)),"")</f>
        <v/>
      </c>
      <c r="E86" s="308"/>
      <c r="F86" s="135"/>
      <c r="G86" s="252"/>
      <c r="H86" s="135"/>
      <c r="I86" s="251"/>
      <c r="J86" s="135"/>
      <c r="K86" s="431"/>
      <c r="L86" s="35"/>
      <c r="M86" s="363"/>
      <c r="N86" s="363"/>
      <c r="O86" s="36" t="str">
        <f t="shared" si="20"/>
        <v/>
      </c>
      <c r="P86" s="37" t="str">
        <f>IFERROR(INDEX(PARAMETROS!$B$53:$B$79,MATCH(O86,PARAMETROS!$A$53:$A$79,0)),"")</f>
        <v/>
      </c>
      <c r="Q86" s="364"/>
      <c r="R86" s="38"/>
      <c r="S86" s="40" t="str">
        <f>IFERROR(IF(R86="","",IF(R86="COP","N/A",IF(OR(R86="USD",R86="US"),1,IF(R86="EUR",VLOOKUP(N86,'SH EURO'!$A$6:$B$6338,2,FALSE),"INGRESAR TASA")))),"")</f>
        <v/>
      </c>
      <c r="T86" s="404" t="str">
        <f t="shared" si="21"/>
        <v/>
      </c>
      <c r="U86" s="39" t="str">
        <f>IFERROR(IF(R86="","",IF(R86="COP",1,IF(S86&lt;&gt;"N/A",VLOOKUP(N86,'[1]SH TRM'!$A$9:$B$8912,2,FALSE),"REVISAR"))),"")</f>
        <v/>
      </c>
      <c r="V86" s="407" t="str">
        <f t="shared" si="22"/>
        <v/>
      </c>
      <c r="W86" s="40" t="str">
        <f t="shared" si="23"/>
        <v/>
      </c>
      <c r="X86" s="40" t="str">
        <f t="shared" si="24"/>
        <v/>
      </c>
      <c r="Y86" s="707"/>
      <c r="Z86" s="350"/>
      <c r="AA86" s="713"/>
      <c r="AB86" s="713"/>
      <c r="AC86" s="713"/>
      <c r="AD86" s="713"/>
      <c r="AE86" s="713"/>
      <c r="AF86" s="713"/>
      <c r="AG86" s="547" t="str">
        <f t="shared" si="19"/>
        <v/>
      </c>
      <c r="AH86" s="701"/>
      <c r="AI86" s="254"/>
      <c r="AJ86" s="255"/>
      <c r="AP86" s="244"/>
    </row>
    <row r="87" spans="1:42" s="239" customFormat="1" ht="185.25" x14ac:dyDescent="0.25">
      <c r="A87" s="702" t="s">
        <v>155</v>
      </c>
      <c r="B87" s="25" t="s">
        <v>208</v>
      </c>
      <c r="C87" s="26">
        <v>47</v>
      </c>
      <c r="D87" s="338" t="str">
        <f>IFERROR(INDEX(DESEMPATE!$D$3:$D$107,MATCH('EXP GEN.'!B87,DESEMPATE!$C$3:$C$107,0)),"")</f>
        <v>EVENTOS Y PROTOCOLO EMPRESARIAL SAS</v>
      </c>
      <c r="E87" s="306" t="s">
        <v>8</v>
      </c>
      <c r="F87" s="32" t="s">
        <v>417</v>
      </c>
      <c r="G87" s="247" t="s">
        <v>290</v>
      </c>
      <c r="H87" s="32" t="s">
        <v>418</v>
      </c>
      <c r="I87" s="250" t="s">
        <v>419</v>
      </c>
      <c r="J87" s="32" t="s">
        <v>8</v>
      </c>
      <c r="K87" s="432" t="s">
        <v>8</v>
      </c>
      <c r="L87" s="27">
        <v>0.8</v>
      </c>
      <c r="M87" s="28">
        <v>41500</v>
      </c>
      <c r="N87" s="28">
        <v>41639</v>
      </c>
      <c r="O87" s="29">
        <f t="shared" si="20"/>
        <v>2013</v>
      </c>
      <c r="P87" s="136">
        <f>IFERROR(INDEX(PARAMETROS!$B$53:$B$79,MATCH(O87,PARAMETROS!$A$53:$A$79,0)),"")</f>
        <v>589500</v>
      </c>
      <c r="Q87" s="278">
        <v>536000000</v>
      </c>
      <c r="R87" s="30" t="s">
        <v>293</v>
      </c>
      <c r="S87" s="31" t="str">
        <f>IFERROR(IF(R87="","",IF(R87="COP","N/A",IF(OR(R87="USD",R87="US"),1,IF(R87="EUR",VLOOKUP(N87,'SH EURO'!$A$6:$B$6338,2,FALSE),"INGRESAR TASA")))),"")</f>
        <v>N/A</v>
      </c>
      <c r="T87" s="402" t="str">
        <f t="shared" si="21"/>
        <v>N/A</v>
      </c>
      <c r="U87" s="137">
        <f>IFERROR(IF(R87="","",IF(R87="COP",1,IF(S87&lt;&gt;"N/A",VLOOKUP(N87,'[1]SH TRM'!$A$9:$B$8912,2,FALSE),"REVISAR"))),"")</f>
        <v>1</v>
      </c>
      <c r="V87" s="405">
        <f t="shared" si="22"/>
        <v>536000000</v>
      </c>
      <c r="W87" s="31">
        <f t="shared" si="23"/>
        <v>909.24512298558102</v>
      </c>
      <c r="X87" s="31">
        <f t="shared" si="24"/>
        <v>727.39609838846491</v>
      </c>
      <c r="Y87" s="705" t="str">
        <f>IFERROR(IF(COUNTIF(X87:X92,"")=6,"",IF(SUM(X87:X92)&gt;=SAMC007,"CUMPLE","NO CUMPLE")),"")</f>
        <v>CUMPLE</v>
      </c>
      <c r="Z87" s="348">
        <v>3</v>
      </c>
      <c r="AA87" s="708" t="s">
        <v>8</v>
      </c>
      <c r="AB87" s="708"/>
      <c r="AC87" s="708"/>
      <c r="AD87" s="708" t="s">
        <v>8</v>
      </c>
      <c r="AE87" s="708"/>
      <c r="AF87" s="708"/>
      <c r="AG87" s="548" t="str">
        <f t="shared" si="19"/>
        <v>SI</v>
      </c>
      <c r="AH87" s="699" t="s">
        <v>241</v>
      </c>
      <c r="AI87" s="274"/>
      <c r="AJ87" s="255"/>
      <c r="AP87" s="244"/>
    </row>
    <row r="88" spans="1:42" s="239" customFormat="1" ht="157.5" thickBot="1" x14ac:dyDescent="0.3">
      <c r="A88" s="703"/>
      <c r="B88" s="13" t="s">
        <v>208</v>
      </c>
      <c r="C88" s="14">
        <v>58</v>
      </c>
      <c r="D88" s="14" t="str">
        <f>IFERROR(INDEX(DESEMPATE!$D$3:$D$107,MATCH('EXP GEN.'!B88,DESEMPATE!$C$3:$C$107,0)),"")</f>
        <v>EVENTOS Y PROTOCOLO EMPRESARIAL SAS</v>
      </c>
      <c r="E88" s="307" t="s">
        <v>8</v>
      </c>
      <c r="F88" s="22" t="s">
        <v>420</v>
      </c>
      <c r="G88" s="248" t="s">
        <v>290</v>
      </c>
      <c r="H88" s="22" t="s">
        <v>421</v>
      </c>
      <c r="I88" s="249" t="s">
        <v>422</v>
      </c>
      <c r="J88" s="22" t="s">
        <v>8</v>
      </c>
      <c r="K88" s="429" t="s">
        <v>8</v>
      </c>
      <c r="L88" s="23">
        <v>1</v>
      </c>
      <c r="M88" s="277">
        <v>41849</v>
      </c>
      <c r="N88" s="17">
        <v>41988</v>
      </c>
      <c r="O88" s="18">
        <f t="shared" si="20"/>
        <v>2014</v>
      </c>
      <c r="P88" s="19">
        <f>IFERROR(INDEX(PARAMETROS!$B$53:$B$79,MATCH(O88,PARAMETROS!$A$53:$A$79,0)),"")</f>
        <v>616000</v>
      </c>
      <c r="Q88" s="279">
        <v>435786480</v>
      </c>
      <c r="R88" s="19" t="s">
        <v>293</v>
      </c>
      <c r="S88" s="12" t="str">
        <f>IFERROR(IF(R88="","",IF(R88="COP","N/A",IF(OR(R88="USD",R88="US"),1,IF(R88="EUR",VLOOKUP(N88,'SH EURO'!$A$6:$B$6338,2,FALSE),"INGRESAR TASA")))),"")</f>
        <v>N/A</v>
      </c>
      <c r="T88" s="403" t="str">
        <f t="shared" si="21"/>
        <v>N/A</v>
      </c>
      <c r="U88" s="21">
        <f>IFERROR(IF(R88="","",IF(R88="COP",1,IF(S88&lt;&gt;"N/A",VLOOKUP(N88,'[1]SH TRM'!$A$9:$B$8912,2,FALSE),"REVISAR"))),"")</f>
        <v>1</v>
      </c>
      <c r="V88" s="406">
        <f t="shared" si="22"/>
        <v>435786480</v>
      </c>
      <c r="W88" s="12">
        <f t="shared" si="23"/>
        <v>707.44558441558445</v>
      </c>
      <c r="X88" s="12">
        <f t="shared" si="24"/>
        <v>707.44558441558445</v>
      </c>
      <c r="Y88" s="706"/>
      <c r="Z88" s="349">
        <v>7</v>
      </c>
      <c r="AA88" s="709" t="s">
        <v>8</v>
      </c>
      <c r="AB88" s="709"/>
      <c r="AC88" s="709"/>
      <c r="AD88" s="709" t="s">
        <v>8</v>
      </c>
      <c r="AE88" s="709"/>
      <c r="AF88" s="709"/>
      <c r="AG88" s="546" t="str">
        <f t="shared" si="19"/>
        <v>SI</v>
      </c>
      <c r="AH88" s="700"/>
      <c r="AI88" s="275"/>
      <c r="AJ88" s="255"/>
      <c r="AP88" s="244"/>
    </row>
    <row r="89" spans="1:42" s="239" customFormat="1" ht="30" hidden="1" customHeight="1" x14ac:dyDescent="0.25">
      <c r="A89" s="703"/>
      <c r="B89" s="13"/>
      <c r="C89" s="14"/>
      <c r="D89" s="14" t="str">
        <f>IFERROR(INDEX(DESEMPATE!$D$3:$D$107,MATCH('EXP GEN.'!B89,DESEMPATE!$C$3:$C$107,0)),"")</f>
        <v/>
      </c>
      <c r="E89" s="307"/>
      <c r="F89" s="22"/>
      <c r="G89" s="248"/>
      <c r="H89" s="22"/>
      <c r="I89" s="249"/>
      <c r="J89" s="22"/>
      <c r="K89" s="429"/>
      <c r="L89" s="16"/>
      <c r="M89" s="17"/>
      <c r="N89" s="17"/>
      <c r="O89" s="18" t="str">
        <f t="shared" si="20"/>
        <v/>
      </c>
      <c r="P89" s="19" t="str">
        <f>IFERROR(INDEX(PARAMETROS!$B$53:$B$79,MATCH(O89,PARAMETROS!$A$53:$A$79,0)),"")</f>
        <v/>
      </c>
      <c r="Q89" s="279"/>
      <c r="R89" s="20"/>
      <c r="S89" s="12" t="str">
        <f>IFERROR(IF(R89="","",IF(R89="COP","N/A",IF(OR(R89="USD",R89="US"),1,IF(R89="EUR",VLOOKUP(N89,'SH EURO'!$A$6:$B$6338,2,FALSE),"INGRESAR TASA")))),"")</f>
        <v/>
      </c>
      <c r="T89" s="403" t="str">
        <f t="shared" si="21"/>
        <v/>
      </c>
      <c r="U89" s="24" t="str">
        <f>IFERROR(IF(R89="","",IF(R89="COP",1,IF(S89&lt;&gt;"N/A",VLOOKUP(N89,'[1]SH TRM'!$A$9:$B$8912,2,FALSE),"REVISAR"))),"")</f>
        <v/>
      </c>
      <c r="V89" s="406" t="str">
        <f t="shared" si="22"/>
        <v/>
      </c>
      <c r="W89" s="12" t="str">
        <f t="shared" si="23"/>
        <v/>
      </c>
      <c r="X89" s="12" t="str">
        <f t="shared" si="24"/>
        <v/>
      </c>
      <c r="Y89" s="706"/>
      <c r="Z89" s="349"/>
      <c r="AA89" s="709"/>
      <c r="AB89" s="709"/>
      <c r="AC89" s="709"/>
      <c r="AD89" s="709"/>
      <c r="AE89" s="709"/>
      <c r="AF89" s="709"/>
      <c r="AG89" s="546" t="str">
        <f t="shared" si="19"/>
        <v/>
      </c>
      <c r="AH89" s="700"/>
      <c r="AI89" s="253"/>
      <c r="AJ89" s="255"/>
      <c r="AP89" s="244"/>
    </row>
    <row r="90" spans="1:42" s="239" customFormat="1" ht="30" hidden="1" customHeight="1" x14ac:dyDescent="0.25">
      <c r="A90" s="703"/>
      <c r="B90" s="13"/>
      <c r="C90" s="14"/>
      <c r="D90" s="14" t="str">
        <f>IFERROR(INDEX(DESEMPATE!$D$3:$D$107,MATCH('EXP GEN.'!B90,DESEMPATE!$C$3:$C$107,0)),"")</f>
        <v/>
      </c>
      <c r="E90" s="307"/>
      <c r="F90" s="22"/>
      <c r="G90" s="248"/>
      <c r="H90" s="22"/>
      <c r="I90" s="249"/>
      <c r="J90" s="22"/>
      <c r="K90" s="429"/>
      <c r="L90" s="16"/>
      <c r="M90" s="17"/>
      <c r="N90" s="17"/>
      <c r="O90" s="18" t="str">
        <f t="shared" si="20"/>
        <v/>
      </c>
      <c r="P90" s="19" t="str">
        <f>IFERROR(INDEX(PARAMETROS!$B$53:$B$79,MATCH(O90,PARAMETROS!$A$53:$A$79,0)),"")</f>
        <v/>
      </c>
      <c r="Q90" s="279"/>
      <c r="R90" s="20"/>
      <c r="S90" s="12" t="str">
        <f>IFERROR(IF(R90="","",IF(R90="COP","N/A",IF(OR(R90="USD",R90="US"),1,IF(R90="EUR",VLOOKUP(N90,'SH EURO'!$A$6:$B$6338,2,FALSE),"INGRESAR TASA")))),"")</f>
        <v/>
      </c>
      <c r="T90" s="403" t="str">
        <f t="shared" si="21"/>
        <v/>
      </c>
      <c r="U90" s="21" t="str">
        <f>IFERROR(IF(R90="","",IF(R90="COP",1,IF(S90&lt;&gt;"N/A",VLOOKUP(N90,'[1]SH TRM'!$A$9:$B$8912,2,FALSE),"REVISAR"))),"")</f>
        <v/>
      </c>
      <c r="V90" s="406" t="str">
        <f t="shared" si="22"/>
        <v/>
      </c>
      <c r="W90" s="12" t="str">
        <f t="shared" si="23"/>
        <v/>
      </c>
      <c r="X90" s="12" t="str">
        <f t="shared" si="24"/>
        <v/>
      </c>
      <c r="Y90" s="706"/>
      <c r="Z90" s="349"/>
      <c r="AA90" s="710"/>
      <c r="AB90" s="711"/>
      <c r="AC90" s="712"/>
      <c r="AD90" s="710"/>
      <c r="AE90" s="711"/>
      <c r="AF90" s="712"/>
      <c r="AG90" s="546" t="str">
        <f t="shared" si="19"/>
        <v/>
      </c>
      <c r="AH90" s="700"/>
      <c r="AI90" s="275"/>
      <c r="AJ90" s="255"/>
      <c r="AP90" s="244"/>
    </row>
    <row r="91" spans="1:42" s="239" customFormat="1" ht="30" hidden="1" customHeight="1" x14ac:dyDescent="0.25">
      <c r="A91" s="703"/>
      <c r="B91" s="13"/>
      <c r="C91" s="14"/>
      <c r="D91" s="14" t="str">
        <f>IFERROR(INDEX(DESEMPATE!$D$3:$D$107,MATCH('EXP GEN.'!B91,DESEMPATE!$C$3:$C$107,0)),"")</f>
        <v/>
      </c>
      <c r="E91" s="307"/>
      <c r="F91" s="22"/>
      <c r="G91" s="248"/>
      <c r="H91" s="22"/>
      <c r="I91" s="249"/>
      <c r="J91" s="22"/>
      <c r="K91" s="430"/>
      <c r="L91" s="16"/>
      <c r="M91" s="17"/>
      <c r="N91" s="17"/>
      <c r="O91" s="18" t="str">
        <f t="shared" si="20"/>
        <v/>
      </c>
      <c r="P91" s="19" t="str">
        <f>IFERROR(INDEX(PARAMETROS!$B$53:$B$79,MATCH(O91,PARAMETROS!$A$53:$A$79,0)),"")</f>
        <v/>
      </c>
      <c r="Q91" s="279"/>
      <c r="R91" s="20"/>
      <c r="S91" s="12" t="str">
        <f>IFERROR(IF(R91="","",IF(R91="COP","N/A",IF(OR(R91="USD",R91="US"),1,IF(R91="EUR",VLOOKUP(N91,'SH EURO'!$A$6:$B$6338,2,FALSE),"INGRESAR TASA")))),"")</f>
        <v/>
      </c>
      <c r="T91" s="403" t="str">
        <f t="shared" si="21"/>
        <v/>
      </c>
      <c r="U91" s="21" t="str">
        <f>IFERROR(IF(R91="","",IF(R91="COP",1,IF(S91&lt;&gt;"N/A",VLOOKUP(N91,'[1]SH TRM'!$A$9:$B$8912,2,FALSE),"REVISAR"))),"")</f>
        <v/>
      </c>
      <c r="V91" s="406" t="str">
        <f t="shared" si="22"/>
        <v/>
      </c>
      <c r="W91" s="12" t="str">
        <f t="shared" si="23"/>
        <v/>
      </c>
      <c r="X91" s="12" t="str">
        <f t="shared" si="24"/>
        <v/>
      </c>
      <c r="Y91" s="706"/>
      <c r="Z91" s="349"/>
      <c r="AA91" s="709"/>
      <c r="AB91" s="709"/>
      <c r="AC91" s="709"/>
      <c r="AD91" s="709"/>
      <c r="AE91" s="709"/>
      <c r="AF91" s="709"/>
      <c r="AG91" s="546" t="str">
        <f t="shared" si="19"/>
        <v/>
      </c>
      <c r="AH91" s="700"/>
      <c r="AI91" s="253"/>
      <c r="AJ91" s="255"/>
      <c r="AP91" s="244"/>
    </row>
    <row r="92" spans="1:42" s="239" customFormat="1" ht="30" hidden="1" customHeight="1" thickBot="1" x14ac:dyDescent="0.3">
      <c r="A92" s="704"/>
      <c r="B92" s="33"/>
      <c r="C92" s="134"/>
      <c r="D92" s="362" t="str">
        <f>IFERROR(INDEX(DESEMPATE!$D$3:$D$107,MATCH('EXP GEN.'!B92,DESEMPATE!$C$3:$C$107,0)),"")</f>
        <v/>
      </c>
      <c r="E92" s="308"/>
      <c r="F92" s="135"/>
      <c r="G92" s="252"/>
      <c r="H92" s="135"/>
      <c r="I92" s="251"/>
      <c r="J92" s="135"/>
      <c r="K92" s="431"/>
      <c r="L92" s="35"/>
      <c r="M92" s="363"/>
      <c r="N92" s="363"/>
      <c r="O92" s="36" t="str">
        <f t="shared" si="20"/>
        <v/>
      </c>
      <c r="P92" s="37" t="str">
        <f>IFERROR(INDEX(PARAMETROS!$B$53:$B$79,MATCH(O92,PARAMETROS!$A$53:$A$79,0)),"")</f>
        <v/>
      </c>
      <c r="Q92" s="364"/>
      <c r="R92" s="38"/>
      <c r="S92" s="40" t="str">
        <f>IFERROR(IF(R92="","",IF(R92="COP","N/A",IF(OR(R92="USD",R92="US"),1,IF(R92="EUR",VLOOKUP(N92,'SH EURO'!$A$6:$B$6338,2,FALSE),"INGRESAR TASA")))),"")</f>
        <v/>
      </c>
      <c r="T92" s="404" t="str">
        <f t="shared" si="21"/>
        <v/>
      </c>
      <c r="U92" s="39" t="str">
        <f>IFERROR(IF(R92="","",IF(R92="COP",1,IF(S92&lt;&gt;"N/A",VLOOKUP(N92,'[1]SH TRM'!$A$9:$B$8912,2,FALSE),"REVISAR"))),"")</f>
        <v/>
      </c>
      <c r="V92" s="407" t="str">
        <f t="shared" si="22"/>
        <v/>
      </c>
      <c r="W92" s="40" t="str">
        <f t="shared" si="23"/>
        <v/>
      </c>
      <c r="X92" s="40" t="str">
        <f t="shared" si="24"/>
        <v/>
      </c>
      <c r="Y92" s="707"/>
      <c r="Z92" s="350"/>
      <c r="AA92" s="713"/>
      <c r="AB92" s="713"/>
      <c r="AC92" s="713"/>
      <c r="AD92" s="713"/>
      <c r="AE92" s="713"/>
      <c r="AF92" s="713"/>
      <c r="AG92" s="547" t="str">
        <f t="shared" si="19"/>
        <v/>
      </c>
      <c r="AH92" s="701"/>
      <c r="AI92" s="254"/>
      <c r="AJ92" s="255"/>
      <c r="AP92" s="244"/>
    </row>
    <row r="93" spans="1:42" s="526" customFormat="1" ht="48" thickBot="1" x14ac:dyDescent="0.3">
      <c r="A93" s="702" t="s">
        <v>156</v>
      </c>
      <c r="B93" s="557" t="s">
        <v>244</v>
      </c>
      <c r="C93" s="558">
        <v>64</v>
      </c>
      <c r="D93" s="558" t="str">
        <f>IFERROR(INDEX(DESEMPATE!$D$3:$D$107,MATCH('EXP GEN.'!B93,DESEMPATE!$C$3:$C$107,0)),"")</f>
        <v>BLANCO Y NEGRO PUBLICIDAD Y ESTRATEGIA SAS</v>
      </c>
      <c r="E93" s="559" t="s">
        <v>8</v>
      </c>
      <c r="F93" s="560" t="s">
        <v>423</v>
      </c>
      <c r="G93" s="561" t="s">
        <v>290</v>
      </c>
      <c r="H93" s="560">
        <v>27</v>
      </c>
      <c r="I93" s="562" t="s">
        <v>424</v>
      </c>
      <c r="J93" s="560" t="s">
        <v>9</v>
      </c>
      <c r="K93" s="563" t="s">
        <v>9</v>
      </c>
      <c r="L93" s="564">
        <v>1</v>
      </c>
      <c r="M93" s="565">
        <v>42056</v>
      </c>
      <c r="N93" s="565">
        <v>42368</v>
      </c>
      <c r="O93" s="566">
        <f t="shared" si="20"/>
        <v>2015</v>
      </c>
      <c r="P93" s="567">
        <f>IFERROR(INDEX(PARAMETROS!$B$53:$B$79,MATCH(O93,PARAMETROS!$A$53:$A$79,0)),"")</f>
        <v>644350</v>
      </c>
      <c r="Q93" s="568">
        <v>1014918640</v>
      </c>
      <c r="R93" s="569" t="s">
        <v>293</v>
      </c>
      <c r="S93" s="570" t="str">
        <f>IFERROR(IF(R93="","",IF(R93="COP","N/A",IF(OR(R93="USD",R93="US"),1,IF(R93="EUR",VLOOKUP(N93,'SH EURO'!$A$6:$B$6338,2,FALSE),"INGRESAR TASA")))),"")</f>
        <v>N/A</v>
      </c>
      <c r="T93" s="571" t="str">
        <f t="shared" si="21"/>
        <v>N/A</v>
      </c>
      <c r="U93" s="572">
        <f>IFERROR(IF(R93="","",IF(R93="COP",1,IF(S93&lt;&gt;"N/A",VLOOKUP(N93,'[1]SH TRM'!$A$9:$B$8912,2,FALSE),"REVISAR"))),"")</f>
        <v>1</v>
      </c>
      <c r="V93" s="573">
        <f t="shared" si="22"/>
        <v>1014918640</v>
      </c>
      <c r="W93" s="570">
        <f t="shared" si="23"/>
        <v>1575.1045860169163</v>
      </c>
      <c r="X93" s="570" t="str">
        <f t="shared" si="24"/>
        <v/>
      </c>
      <c r="Y93" s="705" t="str">
        <f>IFERROR(IF(COUNTIF(X93:X98,"")=6,"",IF(SUM(X93:X98)&gt;=SAMC007,"CUMPLE","NO CUMPLE")),"")</f>
        <v/>
      </c>
      <c r="Z93" s="574">
        <v>41</v>
      </c>
      <c r="AA93" s="714" t="s">
        <v>9</v>
      </c>
      <c r="AB93" s="714"/>
      <c r="AC93" s="714"/>
      <c r="AD93" s="714" t="s">
        <v>8</v>
      </c>
      <c r="AE93" s="714"/>
      <c r="AF93" s="714"/>
      <c r="AG93" s="563" t="str">
        <f t="shared" si="19"/>
        <v>SI</v>
      </c>
      <c r="AH93" s="699" t="s">
        <v>242</v>
      </c>
      <c r="AI93" s="575"/>
      <c r="AJ93" s="525"/>
      <c r="AP93" s="527"/>
    </row>
    <row r="94" spans="1:42" s="239" customFormat="1" ht="30" hidden="1" customHeight="1" x14ac:dyDescent="0.25">
      <c r="A94" s="703"/>
      <c r="B94" s="504"/>
      <c r="C94" s="505"/>
      <c r="D94" s="505" t="str">
        <f>IFERROR(INDEX(DESEMPATE!$D$3:$D$107,MATCH('EXP GEN.'!B94,DESEMPATE!$C$3:$C$107,0)),"")</f>
        <v/>
      </c>
      <c r="E94" s="506"/>
      <c r="F94" s="507"/>
      <c r="G94" s="508"/>
      <c r="H94" s="507"/>
      <c r="I94" s="509"/>
      <c r="J94" s="507"/>
      <c r="K94" s="552"/>
      <c r="L94" s="555"/>
      <c r="M94" s="556"/>
      <c r="N94" s="512"/>
      <c r="O94" s="513" t="str">
        <f t="shared" si="20"/>
        <v/>
      </c>
      <c r="P94" s="514" t="str">
        <f>IFERROR(INDEX(PARAMETROS!$B$53:$B$79,MATCH(O94,PARAMETROS!$A$53:$A$79,0)),"")</f>
        <v/>
      </c>
      <c r="Q94" s="515"/>
      <c r="R94" s="514"/>
      <c r="S94" s="517" t="str">
        <f>IFERROR(IF(R94="","",IF(R94="COP","N/A",IF(OR(R94="USD",R94="US"),1,IF(R94="EUR",VLOOKUP(N94,'SH EURO'!$A$6:$B$6338,2,FALSE),"INGRESAR TASA")))),"")</f>
        <v/>
      </c>
      <c r="T94" s="518" t="str">
        <f t="shared" si="21"/>
        <v/>
      </c>
      <c r="U94" s="24" t="str">
        <f>IFERROR(IF(R94="","",IF(R94="COP",1,IF(S94&lt;&gt;"N/A",VLOOKUP(N94,'[1]SH TRM'!$A$9:$B$8912,2,FALSE),"REVISAR"))),"")</f>
        <v/>
      </c>
      <c r="V94" s="519" t="str">
        <f t="shared" si="22"/>
        <v/>
      </c>
      <c r="W94" s="517" t="str">
        <f t="shared" si="23"/>
        <v/>
      </c>
      <c r="X94" s="517" t="str">
        <f t="shared" si="24"/>
        <v/>
      </c>
      <c r="Y94" s="706"/>
      <c r="Z94" s="520"/>
      <c r="AA94" s="715"/>
      <c r="AB94" s="715"/>
      <c r="AC94" s="715"/>
      <c r="AD94" s="715"/>
      <c r="AE94" s="715"/>
      <c r="AF94" s="715"/>
      <c r="AG94" s="552" t="str">
        <f t="shared" si="19"/>
        <v/>
      </c>
      <c r="AH94" s="700"/>
      <c r="AI94" s="521"/>
      <c r="AJ94" s="255"/>
      <c r="AP94" s="244"/>
    </row>
    <row r="95" spans="1:42" s="239" customFormat="1" ht="30" hidden="1" customHeight="1" x14ac:dyDescent="0.25">
      <c r="A95" s="703"/>
      <c r="B95" s="13"/>
      <c r="C95" s="14"/>
      <c r="D95" s="14" t="str">
        <f>IFERROR(INDEX(DESEMPATE!$D$3:$D$107,MATCH('EXP GEN.'!B95,DESEMPATE!$C$3:$C$107,0)),"")</f>
        <v/>
      </c>
      <c r="E95" s="307"/>
      <c r="F95" s="22"/>
      <c r="G95" s="248"/>
      <c r="H95" s="22"/>
      <c r="I95" s="249"/>
      <c r="J95" s="22"/>
      <c r="K95" s="429"/>
      <c r="L95" s="16"/>
      <c r="M95" s="17"/>
      <c r="N95" s="17"/>
      <c r="O95" s="18" t="str">
        <f t="shared" si="20"/>
        <v/>
      </c>
      <c r="P95" s="19" t="str">
        <f>IFERROR(INDEX(PARAMETROS!$B$53:$B$79,MATCH(O95,PARAMETROS!$A$53:$A$79,0)),"")</f>
        <v/>
      </c>
      <c r="Q95" s="279"/>
      <c r="R95" s="20"/>
      <c r="S95" s="12" t="str">
        <f>IFERROR(IF(R95="","",IF(R95="COP","N/A",IF(OR(R95="USD",R95="US"),1,IF(R95="EUR",VLOOKUP(N95,'SH EURO'!$A$6:$B$6338,2,FALSE),"INGRESAR TASA")))),"")</f>
        <v/>
      </c>
      <c r="T95" s="403" t="str">
        <f t="shared" si="21"/>
        <v/>
      </c>
      <c r="U95" s="24" t="str">
        <f>IFERROR(IF(R95="","",IF(R95="COP",1,IF(S95&lt;&gt;"N/A",VLOOKUP(N95,'[1]SH TRM'!$A$9:$B$8912,2,FALSE),"REVISAR"))),"")</f>
        <v/>
      </c>
      <c r="V95" s="406" t="str">
        <f t="shared" si="22"/>
        <v/>
      </c>
      <c r="W95" s="12" t="str">
        <f t="shared" si="23"/>
        <v/>
      </c>
      <c r="X95" s="12" t="str">
        <f t="shared" si="24"/>
        <v/>
      </c>
      <c r="Y95" s="706"/>
      <c r="Z95" s="349"/>
      <c r="AA95" s="709"/>
      <c r="AB95" s="709"/>
      <c r="AC95" s="709"/>
      <c r="AD95" s="709"/>
      <c r="AE95" s="709"/>
      <c r="AF95" s="709"/>
      <c r="AG95" s="546" t="str">
        <f t="shared" si="19"/>
        <v/>
      </c>
      <c r="AH95" s="700"/>
      <c r="AI95" s="253"/>
      <c r="AJ95" s="255"/>
      <c r="AP95" s="244"/>
    </row>
    <row r="96" spans="1:42" s="239" customFormat="1" ht="30" hidden="1" customHeight="1" x14ac:dyDescent="0.25">
      <c r="A96" s="703"/>
      <c r="B96" s="13"/>
      <c r="C96" s="14"/>
      <c r="D96" s="14" t="str">
        <f>IFERROR(INDEX(DESEMPATE!$D$3:$D$107,MATCH('EXP GEN.'!B96,DESEMPATE!$C$3:$C$107,0)),"")</f>
        <v/>
      </c>
      <c r="E96" s="307"/>
      <c r="F96" s="22"/>
      <c r="G96" s="248"/>
      <c r="H96" s="22"/>
      <c r="I96" s="249"/>
      <c r="J96" s="22"/>
      <c r="K96" s="429"/>
      <c r="L96" s="16"/>
      <c r="M96" s="17"/>
      <c r="N96" s="17"/>
      <c r="O96" s="18" t="str">
        <f t="shared" si="20"/>
        <v/>
      </c>
      <c r="P96" s="19" t="str">
        <f>IFERROR(INDEX(PARAMETROS!$B$53:$B$79,MATCH(O96,PARAMETROS!$A$53:$A$79,0)),"")</f>
        <v/>
      </c>
      <c r="Q96" s="279"/>
      <c r="R96" s="20"/>
      <c r="S96" s="12" t="str">
        <f>IFERROR(IF(R96="","",IF(R96="COP","N/A",IF(OR(R96="USD",R96="US"),1,IF(R96="EUR",VLOOKUP(N96,'SH EURO'!$A$6:$B$6338,2,FALSE),"INGRESAR TASA")))),"")</f>
        <v/>
      </c>
      <c r="T96" s="403" t="str">
        <f t="shared" si="21"/>
        <v/>
      </c>
      <c r="U96" s="21" t="str">
        <f>IFERROR(IF(R96="","",IF(R96="COP",1,IF(S96&lt;&gt;"N/A",VLOOKUP(N96,'[1]SH TRM'!$A$9:$B$8912,2,FALSE),"REVISAR"))),"")</f>
        <v/>
      </c>
      <c r="V96" s="406" t="str">
        <f t="shared" si="22"/>
        <v/>
      </c>
      <c r="W96" s="12" t="str">
        <f t="shared" si="23"/>
        <v/>
      </c>
      <c r="X96" s="12" t="str">
        <f t="shared" si="24"/>
        <v/>
      </c>
      <c r="Y96" s="706"/>
      <c r="Z96" s="349"/>
      <c r="AA96" s="710"/>
      <c r="AB96" s="711"/>
      <c r="AC96" s="712"/>
      <c r="AD96" s="710"/>
      <c r="AE96" s="711"/>
      <c r="AF96" s="712"/>
      <c r="AG96" s="546" t="str">
        <f t="shared" si="19"/>
        <v/>
      </c>
      <c r="AH96" s="700"/>
      <c r="AI96" s="275"/>
      <c r="AJ96" s="255"/>
      <c r="AP96" s="244"/>
    </row>
    <row r="97" spans="1:42" s="239" customFormat="1" ht="30" hidden="1" customHeight="1" x14ac:dyDescent="0.25">
      <c r="A97" s="703"/>
      <c r="B97" s="13"/>
      <c r="C97" s="14"/>
      <c r="D97" s="14" t="str">
        <f>IFERROR(INDEX(DESEMPATE!$D$3:$D$107,MATCH('EXP GEN.'!B97,DESEMPATE!$C$3:$C$107,0)),"")</f>
        <v/>
      </c>
      <c r="E97" s="307"/>
      <c r="F97" s="22"/>
      <c r="G97" s="248"/>
      <c r="H97" s="22"/>
      <c r="I97" s="249"/>
      <c r="J97" s="22"/>
      <c r="K97" s="430"/>
      <c r="L97" s="16"/>
      <c r="M97" s="17"/>
      <c r="N97" s="17"/>
      <c r="O97" s="18" t="str">
        <f t="shared" si="20"/>
        <v/>
      </c>
      <c r="P97" s="19" t="str">
        <f>IFERROR(INDEX(PARAMETROS!$B$53:$B$79,MATCH(O97,PARAMETROS!$A$53:$A$79,0)),"")</f>
        <v/>
      </c>
      <c r="Q97" s="279"/>
      <c r="R97" s="20"/>
      <c r="S97" s="12" t="str">
        <f>IFERROR(IF(R97="","",IF(R97="COP","N/A",IF(OR(R97="USD",R97="US"),1,IF(R97="EUR",VLOOKUP(N97,'SH EURO'!$A$6:$B$6338,2,FALSE),"INGRESAR TASA")))),"")</f>
        <v/>
      </c>
      <c r="T97" s="403" t="str">
        <f t="shared" si="21"/>
        <v/>
      </c>
      <c r="U97" s="21" t="str">
        <f>IFERROR(IF(R97="","",IF(R97="COP",1,IF(S97&lt;&gt;"N/A",VLOOKUP(N97,'[1]SH TRM'!$A$9:$B$8912,2,FALSE),"REVISAR"))),"")</f>
        <v/>
      </c>
      <c r="V97" s="406" t="str">
        <f t="shared" si="22"/>
        <v/>
      </c>
      <c r="W97" s="12" t="str">
        <f t="shared" si="23"/>
        <v/>
      </c>
      <c r="X97" s="12" t="str">
        <f t="shared" si="24"/>
        <v/>
      </c>
      <c r="Y97" s="706"/>
      <c r="Z97" s="349"/>
      <c r="AA97" s="709"/>
      <c r="AB97" s="709"/>
      <c r="AC97" s="709"/>
      <c r="AD97" s="709"/>
      <c r="AE97" s="709"/>
      <c r="AF97" s="709"/>
      <c r="AG97" s="546" t="str">
        <f t="shared" si="19"/>
        <v/>
      </c>
      <c r="AH97" s="700"/>
      <c r="AI97" s="253"/>
      <c r="AJ97" s="255"/>
      <c r="AP97" s="244"/>
    </row>
    <row r="98" spans="1:42" s="239" customFormat="1" ht="30" hidden="1" customHeight="1" thickBot="1" x14ac:dyDescent="0.3">
      <c r="A98" s="704"/>
      <c r="B98" s="33"/>
      <c r="C98" s="134"/>
      <c r="D98" s="362" t="str">
        <f>IFERROR(INDEX(DESEMPATE!$D$3:$D$107,MATCH('EXP GEN.'!B98,DESEMPATE!$C$3:$C$107,0)),"")</f>
        <v/>
      </c>
      <c r="E98" s="308"/>
      <c r="F98" s="135"/>
      <c r="G98" s="252"/>
      <c r="H98" s="135"/>
      <c r="I98" s="251"/>
      <c r="J98" s="135"/>
      <c r="K98" s="431"/>
      <c r="L98" s="35"/>
      <c r="M98" s="363"/>
      <c r="N98" s="363"/>
      <c r="O98" s="36" t="str">
        <f t="shared" si="20"/>
        <v/>
      </c>
      <c r="P98" s="37" t="str">
        <f>IFERROR(INDEX(PARAMETROS!$B$53:$B$79,MATCH(O98,PARAMETROS!$A$53:$A$79,0)),"")</f>
        <v/>
      </c>
      <c r="Q98" s="364"/>
      <c r="R98" s="38"/>
      <c r="S98" s="40" t="str">
        <f>IFERROR(IF(R98="","",IF(R98="COP","N/A",IF(OR(R98="USD",R98="US"),1,IF(R98="EUR",VLOOKUP(N98,'SH EURO'!$A$6:$B$6338,2,FALSE),"INGRESAR TASA")))),"")</f>
        <v/>
      </c>
      <c r="T98" s="404" t="str">
        <f t="shared" si="21"/>
        <v/>
      </c>
      <c r="U98" s="39" t="str">
        <f>IFERROR(IF(R98="","",IF(R98="COP",1,IF(S98&lt;&gt;"N/A",VLOOKUP(N98,'[1]SH TRM'!$A$9:$B$8912,2,FALSE),"REVISAR"))),"")</f>
        <v/>
      </c>
      <c r="V98" s="407" t="str">
        <f t="shared" si="22"/>
        <v/>
      </c>
      <c r="W98" s="40" t="str">
        <f t="shared" si="23"/>
        <v/>
      </c>
      <c r="X98" s="40" t="str">
        <f t="shared" si="24"/>
        <v/>
      </c>
      <c r="Y98" s="707"/>
      <c r="Z98" s="350"/>
      <c r="AA98" s="713"/>
      <c r="AB98" s="713"/>
      <c r="AC98" s="713"/>
      <c r="AD98" s="713"/>
      <c r="AE98" s="713"/>
      <c r="AF98" s="713"/>
      <c r="AG98" s="547" t="str">
        <f t="shared" si="19"/>
        <v/>
      </c>
      <c r="AH98" s="701"/>
      <c r="AI98" s="254"/>
      <c r="AJ98" s="255"/>
      <c r="AP98" s="244"/>
    </row>
    <row r="99" spans="1:42" s="239" customFormat="1" ht="128.25" x14ac:dyDescent="0.25">
      <c r="A99" s="702" t="s">
        <v>157</v>
      </c>
      <c r="B99" s="25" t="s">
        <v>239</v>
      </c>
      <c r="C99" s="26">
        <v>80</v>
      </c>
      <c r="D99" s="338" t="str">
        <f>IFERROR(INDEX(DESEMPATE!$D$3:$D$107,MATCH('EXP GEN.'!B99,DESEMPATE!$C$3:$C$107,0)),"")</f>
        <v>WHOW BTL SAS</v>
      </c>
      <c r="E99" s="306" t="s">
        <v>8</v>
      </c>
      <c r="F99" s="32" t="s">
        <v>425</v>
      </c>
      <c r="G99" s="247" t="s">
        <v>290</v>
      </c>
      <c r="H99" s="32" t="s">
        <v>426</v>
      </c>
      <c r="I99" s="250" t="s">
        <v>427</v>
      </c>
      <c r="J99" s="32" t="s">
        <v>8</v>
      </c>
      <c r="K99" s="432" t="s">
        <v>8</v>
      </c>
      <c r="L99" s="27">
        <v>1</v>
      </c>
      <c r="M99" s="28">
        <v>42040</v>
      </c>
      <c r="N99" s="28">
        <v>42360</v>
      </c>
      <c r="O99" s="29">
        <f t="shared" si="20"/>
        <v>2015</v>
      </c>
      <c r="P99" s="136">
        <f>IFERROR(INDEX(PARAMETROS!$B$53:$B$79,MATCH(O99,PARAMETROS!$A$53:$A$79,0)),"")</f>
        <v>644350</v>
      </c>
      <c r="Q99" s="278">
        <v>116479020</v>
      </c>
      <c r="R99" s="30" t="s">
        <v>293</v>
      </c>
      <c r="S99" s="31" t="str">
        <f>IFERROR(IF(R99="","",IF(R99="COP","N/A",IF(OR(R99="USD",R99="US"),1,IF(R99="EUR",VLOOKUP(N99,'SH EURO'!$A$6:$B$6338,2,FALSE),"INGRESAR TASA")))),"")</f>
        <v>N/A</v>
      </c>
      <c r="T99" s="402" t="str">
        <f t="shared" si="21"/>
        <v>N/A</v>
      </c>
      <c r="U99" s="137">
        <f>IFERROR(IF(R99="","",IF(R99="COP",1,IF(S99&lt;&gt;"N/A",VLOOKUP(N99,'[1]SH TRM'!$A$9:$B$8912,2,FALSE),"REVISAR"))),"")</f>
        <v>1</v>
      </c>
      <c r="V99" s="405">
        <f t="shared" si="22"/>
        <v>116479020</v>
      </c>
      <c r="W99" s="31">
        <f t="shared" si="23"/>
        <v>180.76979902227052</v>
      </c>
      <c r="X99" s="31">
        <f t="shared" si="24"/>
        <v>180.76979902227052</v>
      </c>
      <c r="Y99" s="705" t="str">
        <f>IFERROR(IF(COUNTIF(X99:X104,"")=6,"",IF(SUM(X99:X104)&gt;=SAMC007,"CUMPLE","NO CUMPLE")),"")</f>
        <v>CUMPLE</v>
      </c>
      <c r="Z99" s="348">
        <v>5</v>
      </c>
      <c r="AA99" s="708" t="s">
        <v>9</v>
      </c>
      <c r="AB99" s="708"/>
      <c r="AC99" s="708"/>
      <c r="AD99" s="708" t="s">
        <v>8</v>
      </c>
      <c r="AE99" s="708"/>
      <c r="AF99" s="708"/>
      <c r="AG99" s="548" t="str">
        <f t="shared" si="19"/>
        <v>SI</v>
      </c>
      <c r="AH99" s="699" t="s">
        <v>241</v>
      </c>
      <c r="AI99" s="274"/>
      <c r="AJ99" s="255"/>
      <c r="AP99" s="244"/>
    </row>
    <row r="100" spans="1:42" s="239" customFormat="1" ht="42.75" x14ac:dyDescent="0.25">
      <c r="A100" s="703"/>
      <c r="B100" s="13" t="s">
        <v>239</v>
      </c>
      <c r="C100" s="14">
        <v>81</v>
      </c>
      <c r="D100" s="14" t="str">
        <f>IFERROR(INDEX(DESEMPATE!$D$3:$D$107,MATCH('EXP GEN.'!B100,DESEMPATE!$C$3:$C$107,0)),"")</f>
        <v>WHOW BTL SAS</v>
      </c>
      <c r="E100" s="307" t="s">
        <v>8</v>
      </c>
      <c r="F100" s="22" t="s">
        <v>428</v>
      </c>
      <c r="G100" s="248" t="s">
        <v>290</v>
      </c>
      <c r="H100" s="22" t="s">
        <v>426</v>
      </c>
      <c r="I100" s="249" t="s">
        <v>429</v>
      </c>
      <c r="J100" s="22" t="s">
        <v>8</v>
      </c>
      <c r="K100" s="429" t="s">
        <v>8</v>
      </c>
      <c r="L100" s="23">
        <v>1</v>
      </c>
      <c r="M100" s="277">
        <v>42040</v>
      </c>
      <c r="N100" s="17">
        <v>42146</v>
      </c>
      <c r="O100" s="18">
        <f t="shared" si="20"/>
        <v>2015</v>
      </c>
      <c r="P100" s="19">
        <f>IFERROR(INDEX(PARAMETROS!$B$53:$B$79,MATCH(O100,PARAMETROS!$A$53:$A$79,0)),"")</f>
        <v>644350</v>
      </c>
      <c r="Q100" s="279">
        <v>460000000</v>
      </c>
      <c r="R100" s="19" t="s">
        <v>293</v>
      </c>
      <c r="S100" s="12" t="str">
        <f>IFERROR(IF(R100="","",IF(R100="COP","N/A",IF(OR(R100="USD",R100="US"),1,IF(R100="EUR",VLOOKUP(N100,'SH EURO'!$A$6:$B$6338,2,FALSE),"INGRESAR TASA")))),"")</f>
        <v>N/A</v>
      </c>
      <c r="T100" s="403" t="str">
        <f t="shared" si="21"/>
        <v>N/A</v>
      </c>
      <c r="U100" s="21">
        <f>IFERROR(IF(R100="","",IF(R100="COP",1,IF(S100&lt;&gt;"N/A",VLOOKUP(N100,'[1]SH TRM'!$A$9:$B$8912,2,FALSE),"REVISAR"))),"")</f>
        <v>1</v>
      </c>
      <c r="V100" s="406">
        <f t="shared" si="22"/>
        <v>460000000</v>
      </c>
      <c r="W100" s="12">
        <f t="shared" si="23"/>
        <v>713.89772639093655</v>
      </c>
      <c r="X100" s="12">
        <f t="shared" si="24"/>
        <v>713.89772639093655</v>
      </c>
      <c r="Y100" s="706"/>
      <c r="Z100" s="349">
        <v>3</v>
      </c>
      <c r="AA100" s="709" t="s">
        <v>9</v>
      </c>
      <c r="AB100" s="709"/>
      <c r="AC100" s="709"/>
      <c r="AD100" s="709" t="s">
        <v>8</v>
      </c>
      <c r="AE100" s="709"/>
      <c r="AF100" s="709"/>
      <c r="AG100" s="546" t="str">
        <f t="shared" si="19"/>
        <v>SI</v>
      </c>
      <c r="AH100" s="700"/>
      <c r="AI100" s="275"/>
      <c r="AJ100" s="255"/>
      <c r="AP100" s="244"/>
    </row>
    <row r="101" spans="1:42" s="239" customFormat="1" ht="48" thickBot="1" x14ac:dyDescent="0.3">
      <c r="A101" s="703"/>
      <c r="B101" s="13" t="s">
        <v>286</v>
      </c>
      <c r="C101" s="14">
        <v>79</v>
      </c>
      <c r="D101" s="14" t="str">
        <f>IFERROR(INDEX(DESEMPATE!$D$3:$D$107,MATCH('EXP GEN.'!B101,DESEMPATE!$C$3:$C$107,0)),"")</f>
        <v>MAKRO EVENTOS HAROLD MORAN SAS</v>
      </c>
      <c r="E101" s="307" t="s">
        <v>8</v>
      </c>
      <c r="F101" s="22" t="s">
        <v>430</v>
      </c>
      <c r="G101" s="248" t="s">
        <v>290</v>
      </c>
      <c r="H101" s="22" t="s">
        <v>431</v>
      </c>
      <c r="I101" s="249" t="s">
        <v>432</v>
      </c>
      <c r="J101" s="22" t="s">
        <v>8</v>
      </c>
      <c r="K101" s="429" t="s">
        <v>8</v>
      </c>
      <c r="L101" s="16">
        <v>1</v>
      </c>
      <c r="M101" s="17">
        <v>41834</v>
      </c>
      <c r="N101" s="17">
        <v>41839</v>
      </c>
      <c r="O101" s="18">
        <f t="shared" si="20"/>
        <v>2014</v>
      </c>
      <c r="P101" s="19">
        <f>IFERROR(INDEX(PARAMETROS!$B$53:$B$79,MATCH(O101,PARAMETROS!$A$53:$A$79,0)),"")</f>
        <v>616000</v>
      </c>
      <c r="Q101" s="279">
        <v>619997840</v>
      </c>
      <c r="R101" s="20" t="s">
        <v>293</v>
      </c>
      <c r="S101" s="12" t="str">
        <f>IFERROR(IF(R101="","",IF(R101="COP","N/A",IF(OR(R101="USD",R101="US"),1,IF(R101="EUR",VLOOKUP(N101,'SH EURO'!$A$6:$B$6338,2,FALSE),"INGRESAR TASA")))),"")</f>
        <v>N/A</v>
      </c>
      <c r="T101" s="403" t="str">
        <f t="shared" si="21"/>
        <v>N/A</v>
      </c>
      <c r="U101" s="24">
        <f>IFERROR(IF(R101="","",IF(R101="COP",1,IF(S101&lt;&gt;"N/A",VLOOKUP(N101,'[1]SH TRM'!$A$9:$B$8912,2,FALSE),"REVISAR"))),"")</f>
        <v>1</v>
      </c>
      <c r="V101" s="406">
        <f t="shared" si="22"/>
        <v>619997840</v>
      </c>
      <c r="W101" s="12">
        <f t="shared" si="23"/>
        <v>1006.49</v>
      </c>
      <c r="X101" s="12">
        <f t="shared" si="24"/>
        <v>1006.49</v>
      </c>
      <c r="Y101" s="706"/>
      <c r="Z101" s="349">
        <v>11</v>
      </c>
      <c r="AA101" s="709" t="s">
        <v>9</v>
      </c>
      <c r="AB101" s="709"/>
      <c r="AC101" s="709"/>
      <c r="AD101" s="709" t="s">
        <v>8</v>
      </c>
      <c r="AE101" s="709"/>
      <c r="AF101" s="709"/>
      <c r="AG101" s="546" t="str">
        <f t="shared" si="19"/>
        <v>SI</v>
      </c>
      <c r="AH101" s="700"/>
      <c r="AI101" s="553"/>
      <c r="AJ101" s="255"/>
      <c r="AP101" s="244"/>
    </row>
    <row r="102" spans="1:42" s="239" customFormat="1" ht="30" hidden="1" customHeight="1" x14ac:dyDescent="0.25">
      <c r="A102" s="703"/>
      <c r="B102" s="13"/>
      <c r="C102" s="14"/>
      <c r="D102" s="14" t="str">
        <f>IFERROR(INDEX(DESEMPATE!$D$3:$D$107,MATCH('EXP GEN.'!B102,DESEMPATE!$C$3:$C$107,0)),"")</f>
        <v/>
      </c>
      <c r="E102" s="307"/>
      <c r="F102" s="22"/>
      <c r="G102" s="248"/>
      <c r="H102" s="22"/>
      <c r="I102" s="249"/>
      <c r="J102" s="22"/>
      <c r="K102" s="429"/>
      <c r="L102" s="16"/>
      <c r="M102" s="17"/>
      <c r="N102" s="17"/>
      <c r="O102" s="18" t="str">
        <f t="shared" si="20"/>
        <v/>
      </c>
      <c r="P102" s="19" t="str">
        <f>IFERROR(INDEX(PARAMETROS!$B$53:$B$79,MATCH(O102,PARAMETROS!$A$53:$A$79,0)),"")</f>
        <v/>
      </c>
      <c r="Q102" s="279"/>
      <c r="R102" s="20"/>
      <c r="S102" s="12" t="str">
        <f>IFERROR(IF(R102="","",IF(R102="COP","N/A",IF(OR(R102="USD",R102="US"),1,IF(R102="EUR",VLOOKUP(N102,'SH EURO'!$A$6:$B$6338,2,FALSE),"INGRESAR TASA")))),"")</f>
        <v/>
      </c>
      <c r="T102" s="403" t="str">
        <f t="shared" si="21"/>
        <v/>
      </c>
      <c r="U102" s="21" t="str">
        <f>IFERROR(IF(R102="","",IF(R102="COP",1,IF(S102&lt;&gt;"N/A",VLOOKUP(N102,'[1]SH TRM'!$A$9:$B$8912,2,FALSE),"REVISAR"))),"")</f>
        <v/>
      </c>
      <c r="V102" s="406" t="str">
        <f t="shared" si="22"/>
        <v/>
      </c>
      <c r="W102" s="12" t="str">
        <f t="shared" si="23"/>
        <v/>
      </c>
      <c r="X102" s="12" t="str">
        <f t="shared" si="24"/>
        <v/>
      </c>
      <c r="Y102" s="706"/>
      <c r="Z102" s="349"/>
      <c r="AA102" s="710"/>
      <c r="AB102" s="711"/>
      <c r="AC102" s="712"/>
      <c r="AD102" s="710"/>
      <c r="AE102" s="711"/>
      <c r="AF102" s="712"/>
      <c r="AG102" s="546" t="str">
        <f t="shared" si="19"/>
        <v/>
      </c>
      <c r="AH102" s="700"/>
      <c r="AI102" s="275"/>
      <c r="AJ102" s="255"/>
      <c r="AP102" s="244"/>
    </row>
    <row r="103" spans="1:42" s="239" customFormat="1" ht="30" hidden="1" customHeight="1" x14ac:dyDescent="0.25">
      <c r="A103" s="703"/>
      <c r="B103" s="13"/>
      <c r="C103" s="14"/>
      <c r="D103" s="14" t="str">
        <f>IFERROR(INDEX(DESEMPATE!$D$3:$D$107,MATCH('EXP GEN.'!B103,DESEMPATE!$C$3:$C$107,0)),"")</f>
        <v/>
      </c>
      <c r="E103" s="307"/>
      <c r="F103" s="22"/>
      <c r="G103" s="248"/>
      <c r="H103" s="22"/>
      <c r="I103" s="249"/>
      <c r="J103" s="22"/>
      <c r="K103" s="430"/>
      <c r="L103" s="16"/>
      <c r="M103" s="17"/>
      <c r="N103" s="17"/>
      <c r="O103" s="18" t="str">
        <f t="shared" si="20"/>
        <v/>
      </c>
      <c r="P103" s="19" t="str">
        <f>IFERROR(INDEX(PARAMETROS!$B$53:$B$79,MATCH(O103,PARAMETROS!$A$53:$A$79,0)),"")</f>
        <v/>
      </c>
      <c r="Q103" s="279"/>
      <c r="R103" s="20"/>
      <c r="S103" s="12" t="str">
        <f>IFERROR(IF(R103="","",IF(R103="COP","N/A",IF(OR(R103="USD",R103="US"),1,IF(R103="EUR",VLOOKUP(N103,'SH EURO'!$A$6:$B$6338,2,FALSE),"INGRESAR TASA")))),"")</f>
        <v/>
      </c>
      <c r="T103" s="403" t="str">
        <f t="shared" si="21"/>
        <v/>
      </c>
      <c r="U103" s="21" t="str">
        <f>IFERROR(IF(R103="","",IF(R103="COP",1,IF(S103&lt;&gt;"N/A",VLOOKUP(N103,'[1]SH TRM'!$A$9:$B$8912,2,FALSE),"REVISAR"))),"")</f>
        <v/>
      </c>
      <c r="V103" s="406" t="str">
        <f t="shared" si="22"/>
        <v/>
      </c>
      <c r="W103" s="12" t="str">
        <f t="shared" si="23"/>
        <v/>
      </c>
      <c r="X103" s="12" t="str">
        <f t="shared" si="24"/>
        <v/>
      </c>
      <c r="Y103" s="706"/>
      <c r="Z103" s="349"/>
      <c r="AA103" s="709"/>
      <c r="AB103" s="709"/>
      <c r="AC103" s="709"/>
      <c r="AD103" s="709"/>
      <c r="AE103" s="709"/>
      <c r="AF103" s="709"/>
      <c r="AG103" s="546" t="str">
        <f t="shared" si="19"/>
        <v/>
      </c>
      <c r="AH103" s="700"/>
      <c r="AI103" s="253"/>
      <c r="AJ103" s="255"/>
      <c r="AP103" s="244"/>
    </row>
    <row r="104" spans="1:42" s="239" customFormat="1" ht="30" hidden="1" customHeight="1" thickBot="1" x14ac:dyDescent="0.3">
      <c r="A104" s="704"/>
      <c r="B104" s="33"/>
      <c r="C104" s="134"/>
      <c r="D104" s="362" t="str">
        <f>IFERROR(INDEX(DESEMPATE!$D$3:$D$107,MATCH('EXP GEN.'!B104,DESEMPATE!$C$3:$C$107,0)),"")</f>
        <v/>
      </c>
      <c r="E104" s="308"/>
      <c r="F104" s="135"/>
      <c r="G104" s="252"/>
      <c r="H104" s="135"/>
      <c r="I104" s="251"/>
      <c r="J104" s="135"/>
      <c r="K104" s="431"/>
      <c r="L104" s="35"/>
      <c r="M104" s="363"/>
      <c r="N104" s="363"/>
      <c r="O104" s="36" t="str">
        <f t="shared" si="20"/>
        <v/>
      </c>
      <c r="P104" s="37" t="str">
        <f>IFERROR(INDEX(PARAMETROS!$B$53:$B$79,MATCH(O104,PARAMETROS!$A$53:$A$79,0)),"")</f>
        <v/>
      </c>
      <c r="Q104" s="364"/>
      <c r="R104" s="38"/>
      <c r="S104" s="40" t="str">
        <f>IFERROR(IF(R104="","",IF(R104="COP","N/A",IF(OR(R104="USD",R104="US"),1,IF(R104="EUR",VLOOKUP(N104,'SH EURO'!$A$6:$B$6338,2,FALSE),"INGRESAR TASA")))),"")</f>
        <v/>
      </c>
      <c r="T104" s="404" t="str">
        <f t="shared" si="21"/>
        <v/>
      </c>
      <c r="U104" s="39" t="str">
        <f>IFERROR(IF(R104="","",IF(R104="COP",1,IF(S104&lt;&gt;"N/A",VLOOKUP(N104,'[1]SH TRM'!$A$9:$B$8912,2,FALSE),"REVISAR"))),"")</f>
        <v/>
      </c>
      <c r="V104" s="407" t="str">
        <f t="shared" si="22"/>
        <v/>
      </c>
      <c r="W104" s="40" t="str">
        <f t="shared" si="23"/>
        <v/>
      </c>
      <c r="X104" s="40" t="str">
        <f t="shared" si="24"/>
        <v/>
      </c>
      <c r="Y104" s="707"/>
      <c r="Z104" s="350"/>
      <c r="AA104" s="713"/>
      <c r="AB104" s="713"/>
      <c r="AC104" s="713"/>
      <c r="AD104" s="713"/>
      <c r="AE104" s="713"/>
      <c r="AF104" s="713"/>
      <c r="AG104" s="547" t="str">
        <f t="shared" si="19"/>
        <v/>
      </c>
      <c r="AH104" s="701"/>
      <c r="AI104" s="254"/>
      <c r="AJ104" s="255"/>
      <c r="AP104" s="244"/>
    </row>
    <row r="105" spans="1:42" s="239" customFormat="1" ht="30" customHeight="1" x14ac:dyDescent="0.25">
      <c r="A105" s="702" t="s">
        <v>158</v>
      </c>
      <c r="B105" s="25"/>
      <c r="C105" s="26"/>
      <c r="D105" s="338" t="str">
        <f>IFERROR(INDEX(DESEMPATE!$D$3:$D$107,MATCH('EXP GEN.'!B105,DESEMPATE!$C$3:$C$107,0)),"")</f>
        <v/>
      </c>
      <c r="E105" s="306"/>
      <c r="F105" s="32"/>
      <c r="G105" s="247"/>
      <c r="H105" s="32"/>
      <c r="I105" s="250"/>
      <c r="J105" s="32"/>
      <c r="K105" s="432"/>
      <c r="L105" s="27"/>
      <c r="M105" s="28"/>
      <c r="N105" s="28"/>
      <c r="O105" s="29" t="str">
        <f t="shared" si="20"/>
        <v/>
      </c>
      <c r="P105" s="136" t="str">
        <f>IFERROR(INDEX(PARAMETROS!$B$53:$B$79,MATCH(O105,PARAMETROS!$A$53:$A$79,0)),"")</f>
        <v/>
      </c>
      <c r="Q105" s="278"/>
      <c r="R105" s="30"/>
      <c r="S105" s="31" t="str">
        <f>IFERROR(IF(R105="","",IF(R105="COP","N/A",IF(OR(R105="USD",R105="US"),1,IF(R105="EUR",VLOOKUP(N105,'SH EURO'!$A$6:$B$6338,2,FALSE),"INGRESAR TASA")))),"")</f>
        <v/>
      </c>
      <c r="T105" s="402" t="str">
        <f t="shared" si="21"/>
        <v/>
      </c>
      <c r="U105" s="137" t="str">
        <f>IFERROR(IF(R105="","",IF(R105="COP",1,IF(S105&lt;&gt;"N/A",VLOOKUP(N105,'[1]SH TRM'!$A$9:$B$8912,2,FALSE),"REVISAR"))),"")</f>
        <v/>
      </c>
      <c r="V105" s="405" t="str">
        <f t="shared" si="22"/>
        <v/>
      </c>
      <c r="W105" s="31" t="str">
        <f t="shared" si="23"/>
        <v/>
      </c>
      <c r="X105" s="31" t="str">
        <f t="shared" si="24"/>
        <v/>
      </c>
      <c r="Y105" s="705" t="str">
        <f>IFERROR(IF(COUNTIF(X105:X110,"")=6,"",IF(SUM(X105:X110)&gt;=SAMC007,"CUMPLE","NO CUMPLE")),"")</f>
        <v/>
      </c>
      <c r="Z105" s="348"/>
      <c r="AA105" s="708"/>
      <c r="AB105" s="708"/>
      <c r="AC105" s="708"/>
      <c r="AD105" s="708"/>
      <c r="AE105" s="708"/>
      <c r="AF105" s="708"/>
      <c r="AG105" s="432" t="str">
        <f t="shared" ref="AG105:AG136" si="25">IFERROR(IF(Z105="","",IF(ISNUMBER(Z105),IF(COUNTIF(AA105:AF105,"SI")&gt;0,"SI","NO"),Z105)),"")</f>
        <v/>
      </c>
      <c r="AH105" s="699" t="s">
        <v>241</v>
      </c>
      <c r="AI105" s="274"/>
      <c r="AJ105" s="255"/>
      <c r="AP105" s="244"/>
    </row>
    <row r="106" spans="1:42" s="239" customFormat="1" ht="30" customHeight="1" x14ac:dyDescent="0.25">
      <c r="A106" s="703"/>
      <c r="B106" s="13"/>
      <c r="C106" s="14"/>
      <c r="D106" s="14" t="str">
        <f>IFERROR(INDEX(DESEMPATE!$D$3:$D$107,MATCH('EXP GEN.'!B106,DESEMPATE!$C$3:$C$107,0)),"")</f>
        <v/>
      </c>
      <c r="E106" s="307"/>
      <c r="F106" s="22"/>
      <c r="G106" s="248"/>
      <c r="H106" s="22"/>
      <c r="I106" s="249"/>
      <c r="J106" s="22"/>
      <c r="K106" s="429"/>
      <c r="L106" s="23"/>
      <c r="M106" s="277"/>
      <c r="N106" s="17"/>
      <c r="O106" s="18" t="str">
        <f t="shared" si="20"/>
        <v/>
      </c>
      <c r="P106" s="19" t="str">
        <f>IFERROR(INDEX(PARAMETROS!$B$53:$B$79,MATCH(O106,PARAMETROS!$A$53:$A$79,0)),"")</f>
        <v/>
      </c>
      <c r="Q106" s="279"/>
      <c r="R106" s="19"/>
      <c r="S106" s="12" t="str">
        <f>IFERROR(IF(R106="","",IF(R106="COP","N/A",IF(OR(R106="USD",R106="US"),1,IF(R106="EUR",VLOOKUP(N106,'SH EURO'!$A$6:$B$6338,2,FALSE),"INGRESAR TASA")))),"")</f>
        <v/>
      </c>
      <c r="T106" s="403" t="str">
        <f t="shared" si="21"/>
        <v/>
      </c>
      <c r="U106" s="21" t="str">
        <f>IFERROR(IF(R106="","",IF(R106="COP",1,IF(S106&lt;&gt;"N/A",VLOOKUP(N106,'[1]SH TRM'!$A$9:$B$8912,2,FALSE),"REVISAR"))),"")</f>
        <v/>
      </c>
      <c r="V106" s="406" t="str">
        <f t="shared" si="22"/>
        <v/>
      </c>
      <c r="W106" s="12" t="str">
        <f t="shared" si="23"/>
        <v/>
      </c>
      <c r="X106" s="12" t="str">
        <f t="shared" si="24"/>
        <v/>
      </c>
      <c r="Y106" s="706"/>
      <c r="Z106" s="349"/>
      <c r="AA106" s="709"/>
      <c r="AB106" s="709"/>
      <c r="AC106" s="709"/>
      <c r="AD106" s="709"/>
      <c r="AE106" s="709"/>
      <c r="AF106" s="709"/>
      <c r="AG106" s="429" t="str">
        <f t="shared" si="25"/>
        <v/>
      </c>
      <c r="AH106" s="700"/>
      <c r="AI106" s="275"/>
      <c r="AJ106" s="255"/>
      <c r="AP106" s="244"/>
    </row>
    <row r="107" spans="1:42" s="239" customFormat="1" ht="30" customHeight="1" x14ac:dyDescent="0.25">
      <c r="A107" s="703"/>
      <c r="B107" s="13"/>
      <c r="C107" s="14"/>
      <c r="D107" s="14" t="str">
        <f>IFERROR(INDEX(DESEMPATE!$D$3:$D$107,MATCH('EXP GEN.'!B107,DESEMPATE!$C$3:$C$107,0)),"")</f>
        <v/>
      </c>
      <c r="E107" s="307"/>
      <c r="F107" s="22"/>
      <c r="G107" s="248"/>
      <c r="H107" s="22"/>
      <c r="I107" s="249"/>
      <c r="J107" s="22"/>
      <c r="K107" s="429"/>
      <c r="L107" s="16"/>
      <c r="M107" s="17"/>
      <c r="N107" s="17"/>
      <c r="O107" s="18" t="str">
        <f t="shared" si="20"/>
        <v/>
      </c>
      <c r="P107" s="19" t="str">
        <f>IFERROR(INDEX(PARAMETROS!$B$53:$B$79,MATCH(O107,PARAMETROS!$A$53:$A$79,0)),"")</f>
        <v/>
      </c>
      <c r="Q107" s="279"/>
      <c r="R107" s="20"/>
      <c r="S107" s="12" t="str">
        <f>IFERROR(IF(R107="","",IF(R107="COP","N/A",IF(OR(R107="USD",R107="US"),1,IF(R107="EUR",VLOOKUP(N107,'SH EURO'!$A$6:$B$6338,2,FALSE),"INGRESAR TASA")))),"")</f>
        <v/>
      </c>
      <c r="T107" s="403" t="str">
        <f t="shared" si="21"/>
        <v/>
      </c>
      <c r="U107" s="24" t="str">
        <f>IFERROR(IF(R107="","",IF(R107="COP",1,IF(S107&lt;&gt;"N/A",VLOOKUP(N107,'[1]SH TRM'!$A$9:$B$8912,2,FALSE),"REVISAR"))),"")</f>
        <v/>
      </c>
      <c r="V107" s="406" t="str">
        <f t="shared" si="22"/>
        <v/>
      </c>
      <c r="W107" s="12" t="str">
        <f t="shared" si="23"/>
        <v/>
      </c>
      <c r="X107" s="12" t="str">
        <f t="shared" si="24"/>
        <v/>
      </c>
      <c r="Y107" s="706"/>
      <c r="Z107" s="349"/>
      <c r="AA107" s="709"/>
      <c r="AB107" s="709"/>
      <c r="AC107" s="709"/>
      <c r="AD107" s="709"/>
      <c r="AE107" s="709"/>
      <c r="AF107" s="709"/>
      <c r="AG107" s="430" t="str">
        <f t="shared" si="25"/>
        <v/>
      </c>
      <c r="AH107" s="700"/>
      <c r="AI107" s="253"/>
      <c r="AJ107" s="255"/>
      <c r="AP107" s="244"/>
    </row>
    <row r="108" spans="1:42" s="239" customFormat="1" ht="30" customHeight="1" x14ac:dyDescent="0.25">
      <c r="A108" s="703"/>
      <c r="B108" s="13"/>
      <c r="C108" s="14"/>
      <c r="D108" s="14" t="str">
        <f>IFERROR(INDEX(DESEMPATE!$D$3:$D$107,MATCH('EXP GEN.'!B108,DESEMPATE!$C$3:$C$107,0)),"")</f>
        <v/>
      </c>
      <c r="E108" s="307"/>
      <c r="F108" s="22"/>
      <c r="G108" s="248"/>
      <c r="H108" s="22"/>
      <c r="I108" s="249"/>
      <c r="J108" s="22"/>
      <c r="K108" s="429"/>
      <c r="L108" s="16"/>
      <c r="M108" s="17"/>
      <c r="N108" s="17"/>
      <c r="O108" s="18" t="str">
        <f t="shared" si="20"/>
        <v/>
      </c>
      <c r="P108" s="19" t="str">
        <f>IFERROR(INDEX(PARAMETROS!$B$53:$B$79,MATCH(O108,PARAMETROS!$A$53:$A$79,0)),"")</f>
        <v/>
      </c>
      <c r="Q108" s="279"/>
      <c r="R108" s="20"/>
      <c r="S108" s="12" t="str">
        <f>IFERROR(IF(R108="","",IF(R108="COP","N/A",IF(OR(R108="USD",R108="US"),1,IF(R108="EUR",VLOOKUP(N108,'SH EURO'!$A$6:$B$6338,2,FALSE),"INGRESAR TASA")))),"")</f>
        <v/>
      </c>
      <c r="T108" s="403" t="str">
        <f t="shared" si="21"/>
        <v/>
      </c>
      <c r="U108" s="21" t="str">
        <f>IFERROR(IF(R108="","",IF(R108="COP",1,IF(S108&lt;&gt;"N/A",VLOOKUP(N108,'[1]SH TRM'!$A$9:$B$8912,2,FALSE),"REVISAR"))),"")</f>
        <v/>
      </c>
      <c r="V108" s="406" t="str">
        <f t="shared" si="22"/>
        <v/>
      </c>
      <c r="W108" s="12" t="str">
        <f t="shared" si="23"/>
        <v/>
      </c>
      <c r="X108" s="12" t="str">
        <f t="shared" si="24"/>
        <v/>
      </c>
      <c r="Y108" s="706"/>
      <c r="Z108" s="349"/>
      <c r="AA108" s="710"/>
      <c r="AB108" s="711"/>
      <c r="AC108" s="712"/>
      <c r="AD108" s="710"/>
      <c r="AE108" s="711"/>
      <c r="AF108" s="712"/>
      <c r="AG108" s="429" t="str">
        <f t="shared" si="25"/>
        <v/>
      </c>
      <c r="AH108" s="700"/>
      <c r="AI108" s="275"/>
      <c r="AJ108" s="255"/>
      <c r="AP108" s="244"/>
    </row>
    <row r="109" spans="1:42" s="239" customFormat="1" ht="30" customHeight="1" x14ac:dyDescent="0.25">
      <c r="A109" s="703"/>
      <c r="B109" s="13"/>
      <c r="C109" s="14"/>
      <c r="D109" s="14" t="str">
        <f>IFERROR(INDEX(DESEMPATE!$D$3:$D$107,MATCH('EXP GEN.'!B109,DESEMPATE!$C$3:$C$107,0)),"")</f>
        <v/>
      </c>
      <c r="E109" s="307"/>
      <c r="F109" s="22"/>
      <c r="G109" s="248"/>
      <c r="H109" s="22"/>
      <c r="I109" s="249"/>
      <c r="J109" s="22"/>
      <c r="K109" s="430"/>
      <c r="L109" s="16"/>
      <c r="M109" s="17"/>
      <c r="N109" s="17"/>
      <c r="O109" s="18" t="str">
        <f t="shared" si="20"/>
        <v/>
      </c>
      <c r="P109" s="19" t="str">
        <f>IFERROR(INDEX(PARAMETROS!$B$53:$B$79,MATCH(O109,PARAMETROS!$A$53:$A$79,0)),"")</f>
        <v/>
      </c>
      <c r="Q109" s="279"/>
      <c r="R109" s="20"/>
      <c r="S109" s="12" t="str">
        <f>IFERROR(IF(R109="","",IF(R109="COP","N/A",IF(OR(R109="USD",R109="US"),1,IF(R109="EUR",VLOOKUP(N109,'SH EURO'!$A$6:$B$6338,2,FALSE),"INGRESAR TASA")))),"")</f>
        <v/>
      </c>
      <c r="T109" s="403" t="str">
        <f t="shared" si="21"/>
        <v/>
      </c>
      <c r="U109" s="21" t="str">
        <f>IFERROR(IF(R109="","",IF(R109="COP",1,IF(S109&lt;&gt;"N/A",VLOOKUP(N109,'[1]SH TRM'!$A$9:$B$8912,2,FALSE),"REVISAR"))),"")</f>
        <v/>
      </c>
      <c r="V109" s="406" t="str">
        <f t="shared" si="22"/>
        <v/>
      </c>
      <c r="W109" s="12" t="str">
        <f t="shared" si="23"/>
        <v/>
      </c>
      <c r="X109" s="12" t="str">
        <f t="shared" si="24"/>
        <v/>
      </c>
      <c r="Y109" s="706"/>
      <c r="Z109" s="349"/>
      <c r="AA109" s="709"/>
      <c r="AB109" s="709"/>
      <c r="AC109" s="709"/>
      <c r="AD109" s="709"/>
      <c r="AE109" s="709"/>
      <c r="AF109" s="709"/>
      <c r="AG109" s="430" t="str">
        <f t="shared" si="25"/>
        <v/>
      </c>
      <c r="AH109" s="700"/>
      <c r="AI109" s="253"/>
      <c r="AJ109" s="255"/>
      <c r="AP109" s="244"/>
    </row>
    <row r="110" spans="1:42" s="239" customFormat="1" ht="30" customHeight="1" thickBot="1" x14ac:dyDescent="0.3">
      <c r="A110" s="704"/>
      <c r="B110" s="33"/>
      <c r="C110" s="134"/>
      <c r="D110" s="362" t="str">
        <f>IFERROR(INDEX(DESEMPATE!$D$3:$D$107,MATCH('EXP GEN.'!B110,DESEMPATE!$C$3:$C$107,0)),"")</f>
        <v/>
      </c>
      <c r="E110" s="308"/>
      <c r="F110" s="135"/>
      <c r="G110" s="252"/>
      <c r="H110" s="135"/>
      <c r="I110" s="251"/>
      <c r="J110" s="135"/>
      <c r="K110" s="431"/>
      <c r="L110" s="35"/>
      <c r="M110" s="363"/>
      <c r="N110" s="363"/>
      <c r="O110" s="36" t="str">
        <f t="shared" si="20"/>
        <v/>
      </c>
      <c r="P110" s="37" t="str">
        <f>IFERROR(INDEX(PARAMETROS!$B$53:$B$79,MATCH(O110,PARAMETROS!$A$53:$A$79,0)),"")</f>
        <v/>
      </c>
      <c r="Q110" s="364"/>
      <c r="R110" s="38"/>
      <c r="S110" s="40" t="str">
        <f>IFERROR(IF(R110="","",IF(R110="COP","N/A",IF(OR(R110="USD",R110="US"),1,IF(R110="EUR",VLOOKUP(N110,'SH EURO'!$A$6:$B$6338,2,FALSE),"INGRESAR TASA")))),"")</f>
        <v/>
      </c>
      <c r="T110" s="404" t="str">
        <f t="shared" si="21"/>
        <v/>
      </c>
      <c r="U110" s="39" t="str">
        <f>IFERROR(IF(R110="","",IF(R110="COP",1,IF(S110&lt;&gt;"N/A",VLOOKUP(N110,'[1]SH TRM'!$A$9:$B$8912,2,FALSE),"REVISAR"))),"")</f>
        <v/>
      </c>
      <c r="V110" s="407" t="str">
        <f t="shared" si="22"/>
        <v/>
      </c>
      <c r="W110" s="40" t="str">
        <f t="shared" si="23"/>
        <v/>
      </c>
      <c r="X110" s="40" t="str">
        <f t="shared" si="24"/>
        <v/>
      </c>
      <c r="Y110" s="707"/>
      <c r="Z110" s="350"/>
      <c r="AA110" s="713"/>
      <c r="AB110" s="713"/>
      <c r="AC110" s="713"/>
      <c r="AD110" s="713"/>
      <c r="AE110" s="713"/>
      <c r="AF110" s="713"/>
      <c r="AG110" s="431" t="str">
        <f t="shared" si="25"/>
        <v/>
      </c>
      <c r="AH110" s="701"/>
      <c r="AI110" s="254"/>
      <c r="AJ110" s="255"/>
      <c r="AP110" s="244"/>
    </row>
    <row r="111" spans="1:42" s="239" customFormat="1" ht="30" customHeight="1" x14ac:dyDescent="0.25">
      <c r="A111" s="702" t="s">
        <v>159</v>
      </c>
      <c r="B111" s="25"/>
      <c r="C111" s="26"/>
      <c r="D111" s="338" t="str">
        <f>IFERROR(INDEX(DESEMPATE!$D$3:$D$107,MATCH('EXP GEN.'!B111,DESEMPATE!$C$3:$C$107,0)),"")</f>
        <v/>
      </c>
      <c r="E111" s="306"/>
      <c r="F111" s="32"/>
      <c r="G111" s="247"/>
      <c r="H111" s="32"/>
      <c r="I111" s="250"/>
      <c r="J111" s="32"/>
      <c r="K111" s="432"/>
      <c r="L111" s="27"/>
      <c r="M111" s="28"/>
      <c r="N111" s="28"/>
      <c r="O111" s="29" t="str">
        <f t="shared" si="20"/>
        <v/>
      </c>
      <c r="P111" s="136" t="str">
        <f>IFERROR(INDEX(PARAMETROS!$B$53:$B$79,MATCH(O111,PARAMETROS!$A$53:$A$79,0)),"")</f>
        <v/>
      </c>
      <c r="Q111" s="278"/>
      <c r="R111" s="30"/>
      <c r="S111" s="31" t="str">
        <f>IFERROR(IF(R111="","",IF(R111="COP","N/A",IF(OR(R111="USD",R111="US"),1,IF(R111="EUR",VLOOKUP(N111,'SH EURO'!$A$6:$B$6338,2,FALSE),"INGRESAR TASA")))),"")</f>
        <v/>
      </c>
      <c r="T111" s="402" t="str">
        <f t="shared" si="21"/>
        <v/>
      </c>
      <c r="U111" s="137" t="str">
        <f>IFERROR(IF(R111="","",IF(R111="COP",1,IF(S111&lt;&gt;"N/A",VLOOKUP(N111,'[1]SH TRM'!$A$9:$B$8912,2,FALSE),"REVISAR"))),"")</f>
        <v/>
      </c>
      <c r="V111" s="405" t="str">
        <f t="shared" si="22"/>
        <v/>
      </c>
      <c r="W111" s="31" t="str">
        <f t="shared" si="23"/>
        <v/>
      </c>
      <c r="X111" s="31" t="str">
        <f t="shared" si="24"/>
        <v/>
      </c>
      <c r="Y111" s="705" t="str">
        <f>IFERROR(IF(COUNTIF(X111:X116,"")=6,"",IF(SUM(X111:X116)&gt;=SAMC007,"CUMPLE","NO CUMPLE")),"")</f>
        <v/>
      </c>
      <c r="Z111" s="348"/>
      <c r="AA111" s="708"/>
      <c r="AB111" s="708"/>
      <c r="AC111" s="708"/>
      <c r="AD111" s="708"/>
      <c r="AE111" s="708"/>
      <c r="AF111" s="708"/>
      <c r="AG111" s="432" t="str">
        <f t="shared" si="25"/>
        <v/>
      </c>
      <c r="AH111" s="699" t="s">
        <v>243</v>
      </c>
      <c r="AI111" s="274"/>
      <c r="AJ111" s="255"/>
      <c r="AP111" s="244"/>
    </row>
    <row r="112" spans="1:42" s="239" customFormat="1" ht="30" customHeight="1" x14ac:dyDescent="0.25">
      <c r="A112" s="703"/>
      <c r="B112" s="13"/>
      <c r="C112" s="14"/>
      <c r="D112" s="14" t="str">
        <f>IFERROR(INDEX(DESEMPATE!$D$3:$D$107,MATCH('EXP GEN.'!B112,DESEMPATE!$C$3:$C$107,0)),"")</f>
        <v/>
      </c>
      <c r="E112" s="307"/>
      <c r="F112" s="22"/>
      <c r="G112" s="248"/>
      <c r="H112" s="22"/>
      <c r="I112" s="249"/>
      <c r="J112" s="22"/>
      <c r="K112" s="429"/>
      <c r="L112" s="23"/>
      <c r="M112" s="277"/>
      <c r="N112" s="17"/>
      <c r="O112" s="18" t="str">
        <f t="shared" si="20"/>
        <v/>
      </c>
      <c r="P112" s="19" t="str">
        <f>IFERROR(INDEX(PARAMETROS!$B$53:$B$79,MATCH(O112,PARAMETROS!$A$53:$A$79,0)),"")</f>
        <v/>
      </c>
      <c r="Q112" s="279"/>
      <c r="R112" s="19"/>
      <c r="S112" s="12" t="str">
        <f>IFERROR(IF(R112="","",IF(R112="COP","N/A",IF(OR(R112="USD",R112="US"),1,IF(R112="EUR",VLOOKUP(N112,'SH EURO'!$A$6:$B$6338,2,FALSE),"INGRESAR TASA")))),"")</f>
        <v/>
      </c>
      <c r="T112" s="403" t="str">
        <f t="shared" si="21"/>
        <v/>
      </c>
      <c r="U112" s="21" t="str">
        <f>IFERROR(IF(R112="","",IF(R112="COP",1,IF(S112&lt;&gt;"N/A",VLOOKUP(N112,'[1]SH TRM'!$A$9:$B$8912,2,FALSE),"REVISAR"))),"")</f>
        <v/>
      </c>
      <c r="V112" s="406" t="str">
        <f t="shared" si="22"/>
        <v/>
      </c>
      <c r="W112" s="12" t="str">
        <f t="shared" si="23"/>
        <v/>
      </c>
      <c r="X112" s="12" t="str">
        <f t="shared" si="24"/>
        <v/>
      </c>
      <c r="Y112" s="706"/>
      <c r="Z112" s="349"/>
      <c r="AA112" s="709"/>
      <c r="AB112" s="709"/>
      <c r="AC112" s="709"/>
      <c r="AD112" s="709"/>
      <c r="AE112" s="709"/>
      <c r="AF112" s="709"/>
      <c r="AG112" s="429" t="str">
        <f t="shared" si="25"/>
        <v/>
      </c>
      <c r="AH112" s="700"/>
      <c r="AI112" s="275"/>
      <c r="AJ112" s="255"/>
      <c r="AP112" s="244"/>
    </row>
    <row r="113" spans="1:42" s="239" customFormat="1" ht="30" customHeight="1" x14ac:dyDescent="0.25">
      <c r="A113" s="703"/>
      <c r="B113" s="13"/>
      <c r="C113" s="14"/>
      <c r="D113" s="14" t="str">
        <f>IFERROR(INDEX(DESEMPATE!$D$3:$D$107,MATCH('EXP GEN.'!B113,DESEMPATE!$C$3:$C$107,0)),"")</f>
        <v/>
      </c>
      <c r="E113" s="307"/>
      <c r="F113" s="22"/>
      <c r="G113" s="248"/>
      <c r="H113" s="22"/>
      <c r="I113" s="249"/>
      <c r="J113" s="22"/>
      <c r="K113" s="429"/>
      <c r="L113" s="16"/>
      <c r="M113" s="17"/>
      <c r="N113" s="17"/>
      <c r="O113" s="18" t="str">
        <f t="shared" si="20"/>
        <v/>
      </c>
      <c r="P113" s="19" t="str">
        <f>IFERROR(INDEX(PARAMETROS!$B$53:$B$79,MATCH(O113,PARAMETROS!$A$53:$A$79,0)),"")</f>
        <v/>
      </c>
      <c r="Q113" s="279"/>
      <c r="R113" s="20"/>
      <c r="S113" s="12" t="str">
        <f>IFERROR(IF(R113="","",IF(R113="COP","N/A",IF(OR(R113="USD",R113="US"),1,IF(R113="EUR",VLOOKUP(N113,'SH EURO'!$A$6:$B$6338,2,FALSE),"INGRESAR TASA")))),"")</f>
        <v/>
      </c>
      <c r="T113" s="403" t="str">
        <f t="shared" si="21"/>
        <v/>
      </c>
      <c r="U113" s="24" t="str">
        <f>IFERROR(IF(R113="","",IF(R113="COP",1,IF(S113&lt;&gt;"N/A",VLOOKUP(N113,'[1]SH TRM'!$A$9:$B$8912,2,FALSE),"REVISAR"))),"")</f>
        <v/>
      </c>
      <c r="V113" s="406" t="str">
        <f t="shared" si="22"/>
        <v/>
      </c>
      <c r="W113" s="12" t="str">
        <f t="shared" si="23"/>
        <v/>
      </c>
      <c r="X113" s="12" t="str">
        <f t="shared" si="24"/>
        <v/>
      </c>
      <c r="Y113" s="706"/>
      <c r="Z113" s="349"/>
      <c r="AA113" s="709"/>
      <c r="AB113" s="709"/>
      <c r="AC113" s="709"/>
      <c r="AD113" s="709"/>
      <c r="AE113" s="709"/>
      <c r="AF113" s="709"/>
      <c r="AG113" s="430" t="str">
        <f t="shared" si="25"/>
        <v/>
      </c>
      <c r="AH113" s="700"/>
      <c r="AI113" s="253"/>
      <c r="AJ113" s="255"/>
      <c r="AP113" s="244"/>
    </row>
    <row r="114" spans="1:42" s="239" customFormat="1" ht="30" customHeight="1" x14ac:dyDescent="0.25">
      <c r="A114" s="703"/>
      <c r="B114" s="13"/>
      <c r="C114" s="14"/>
      <c r="D114" s="14" t="str">
        <f>IFERROR(INDEX(DESEMPATE!$D$3:$D$107,MATCH('EXP GEN.'!B114,DESEMPATE!$C$3:$C$107,0)),"")</f>
        <v/>
      </c>
      <c r="E114" s="307"/>
      <c r="F114" s="22"/>
      <c r="G114" s="248"/>
      <c r="H114" s="22"/>
      <c r="I114" s="249"/>
      <c r="J114" s="22"/>
      <c r="K114" s="429"/>
      <c r="L114" s="16"/>
      <c r="M114" s="17"/>
      <c r="N114" s="17"/>
      <c r="O114" s="18" t="str">
        <f t="shared" si="20"/>
        <v/>
      </c>
      <c r="P114" s="19" t="str">
        <f>IFERROR(INDEX(PARAMETROS!$B$53:$B$79,MATCH(O114,PARAMETROS!$A$53:$A$79,0)),"")</f>
        <v/>
      </c>
      <c r="Q114" s="279"/>
      <c r="R114" s="20"/>
      <c r="S114" s="12" t="str">
        <f>IFERROR(IF(R114="","",IF(R114="COP","N/A",IF(OR(R114="USD",R114="US"),1,IF(R114="EUR",VLOOKUP(N114,'SH EURO'!$A$6:$B$6338,2,FALSE),"INGRESAR TASA")))),"")</f>
        <v/>
      </c>
      <c r="T114" s="403" t="str">
        <f t="shared" si="21"/>
        <v/>
      </c>
      <c r="U114" s="21" t="str">
        <f>IFERROR(IF(R114="","",IF(R114="COP",1,IF(S114&lt;&gt;"N/A",VLOOKUP(N114,'[1]SH TRM'!$A$9:$B$8912,2,FALSE),"REVISAR"))),"")</f>
        <v/>
      </c>
      <c r="V114" s="406" t="str">
        <f t="shared" si="22"/>
        <v/>
      </c>
      <c r="W114" s="12" t="str">
        <f t="shared" si="23"/>
        <v/>
      </c>
      <c r="X114" s="12" t="str">
        <f t="shared" si="24"/>
        <v/>
      </c>
      <c r="Y114" s="706"/>
      <c r="Z114" s="349"/>
      <c r="AA114" s="710"/>
      <c r="AB114" s="711"/>
      <c r="AC114" s="712"/>
      <c r="AD114" s="710"/>
      <c r="AE114" s="711"/>
      <c r="AF114" s="712"/>
      <c r="AG114" s="429" t="str">
        <f t="shared" si="25"/>
        <v/>
      </c>
      <c r="AH114" s="700"/>
      <c r="AI114" s="275"/>
      <c r="AJ114" s="255"/>
      <c r="AP114" s="244"/>
    </row>
    <row r="115" spans="1:42" s="239" customFormat="1" ht="30" customHeight="1" x14ac:dyDescent="0.25">
      <c r="A115" s="703"/>
      <c r="B115" s="13"/>
      <c r="C115" s="14"/>
      <c r="D115" s="14" t="str">
        <f>IFERROR(INDEX(DESEMPATE!$D$3:$D$107,MATCH('EXP GEN.'!B115,DESEMPATE!$C$3:$C$107,0)),"")</f>
        <v/>
      </c>
      <c r="E115" s="307"/>
      <c r="F115" s="22"/>
      <c r="G115" s="248"/>
      <c r="H115" s="22"/>
      <c r="I115" s="249"/>
      <c r="J115" s="22"/>
      <c r="K115" s="430"/>
      <c r="L115" s="16"/>
      <c r="M115" s="17"/>
      <c r="N115" s="17"/>
      <c r="O115" s="18" t="str">
        <f t="shared" si="20"/>
        <v/>
      </c>
      <c r="P115" s="19" t="str">
        <f>IFERROR(INDEX(PARAMETROS!$B$53:$B$79,MATCH(O115,PARAMETROS!$A$53:$A$79,0)),"")</f>
        <v/>
      </c>
      <c r="Q115" s="279"/>
      <c r="R115" s="20"/>
      <c r="S115" s="12" t="str">
        <f>IFERROR(IF(R115="","",IF(R115="COP","N/A",IF(OR(R115="USD",R115="US"),1,IF(R115="EUR",VLOOKUP(N115,'SH EURO'!$A$6:$B$6338,2,FALSE),"INGRESAR TASA")))),"")</f>
        <v/>
      </c>
      <c r="T115" s="403" t="str">
        <f t="shared" si="21"/>
        <v/>
      </c>
      <c r="U115" s="21" t="str">
        <f>IFERROR(IF(R115="","",IF(R115="COP",1,IF(S115&lt;&gt;"N/A",VLOOKUP(N115,'[1]SH TRM'!$A$9:$B$8912,2,FALSE),"REVISAR"))),"")</f>
        <v/>
      </c>
      <c r="V115" s="406" t="str">
        <f t="shared" si="22"/>
        <v/>
      </c>
      <c r="W115" s="12" t="str">
        <f t="shared" si="23"/>
        <v/>
      </c>
      <c r="X115" s="12" t="str">
        <f t="shared" si="24"/>
        <v/>
      </c>
      <c r="Y115" s="706"/>
      <c r="Z115" s="349"/>
      <c r="AA115" s="709"/>
      <c r="AB115" s="709"/>
      <c r="AC115" s="709"/>
      <c r="AD115" s="709"/>
      <c r="AE115" s="709"/>
      <c r="AF115" s="709"/>
      <c r="AG115" s="430" t="str">
        <f t="shared" si="25"/>
        <v/>
      </c>
      <c r="AH115" s="700"/>
      <c r="AI115" s="253"/>
      <c r="AJ115" s="255"/>
      <c r="AP115" s="244"/>
    </row>
    <row r="116" spans="1:42" s="239" customFormat="1" ht="30" customHeight="1" thickBot="1" x14ac:dyDescent="0.3">
      <c r="A116" s="704"/>
      <c r="B116" s="33"/>
      <c r="C116" s="134"/>
      <c r="D116" s="362" t="str">
        <f>IFERROR(INDEX(DESEMPATE!$D$3:$D$107,MATCH('EXP GEN.'!B116,DESEMPATE!$C$3:$C$107,0)),"")</f>
        <v/>
      </c>
      <c r="E116" s="308"/>
      <c r="F116" s="135"/>
      <c r="G116" s="252"/>
      <c r="H116" s="135"/>
      <c r="I116" s="251"/>
      <c r="J116" s="135"/>
      <c r="K116" s="431"/>
      <c r="L116" s="35"/>
      <c r="M116" s="363"/>
      <c r="N116" s="363"/>
      <c r="O116" s="36" t="str">
        <f t="shared" si="20"/>
        <v/>
      </c>
      <c r="P116" s="37" t="str">
        <f>IFERROR(INDEX(PARAMETROS!$B$53:$B$79,MATCH(O116,PARAMETROS!$A$53:$A$79,0)),"")</f>
        <v/>
      </c>
      <c r="Q116" s="364"/>
      <c r="R116" s="38"/>
      <c r="S116" s="40" t="str">
        <f>IFERROR(IF(R116="","",IF(R116="COP","N/A",IF(OR(R116="USD",R116="US"),1,IF(R116="EUR",VLOOKUP(N116,'SH EURO'!$A$6:$B$6338,2,FALSE),"INGRESAR TASA")))),"")</f>
        <v/>
      </c>
      <c r="T116" s="404" t="str">
        <f t="shared" si="21"/>
        <v/>
      </c>
      <c r="U116" s="39" t="str">
        <f>IFERROR(IF(R116="","",IF(R116="COP",1,IF(S116&lt;&gt;"N/A",VLOOKUP(N116,'[1]SH TRM'!$A$9:$B$8912,2,FALSE),"REVISAR"))),"")</f>
        <v/>
      </c>
      <c r="V116" s="407" t="str">
        <f t="shared" si="22"/>
        <v/>
      </c>
      <c r="W116" s="40" t="str">
        <f t="shared" si="23"/>
        <v/>
      </c>
      <c r="X116" s="40" t="str">
        <f t="shared" si="24"/>
        <v/>
      </c>
      <c r="Y116" s="707"/>
      <c r="Z116" s="350"/>
      <c r="AA116" s="713"/>
      <c r="AB116" s="713"/>
      <c r="AC116" s="713"/>
      <c r="AD116" s="713"/>
      <c r="AE116" s="713"/>
      <c r="AF116" s="713"/>
      <c r="AG116" s="431" t="str">
        <f t="shared" si="25"/>
        <v/>
      </c>
      <c r="AH116" s="701"/>
      <c r="AI116" s="254"/>
      <c r="AJ116" s="255"/>
      <c r="AP116" s="244"/>
    </row>
    <row r="117" spans="1:42" s="239" customFormat="1" ht="30" customHeight="1" x14ac:dyDescent="0.25">
      <c r="A117" s="702" t="s">
        <v>160</v>
      </c>
      <c r="B117" s="25"/>
      <c r="C117" s="26"/>
      <c r="D117" s="338" t="str">
        <f>IFERROR(INDEX(DESEMPATE!$D$3:$D$107,MATCH('EXP GEN.'!B117,DESEMPATE!$C$3:$C$107,0)),"")</f>
        <v/>
      </c>
      <c r="E117" s="306"/>
      <c r="F117" s="32"/>
      <c r="G117" s="247"/>
      <c r="H117" s="32"/>
      <c r="I117" s="250"/>
      <c r="J117" s="32"/>
      <c r="K117" s="432"/>
      <c r="L117" s="27"/>
      <c r="M117" s="28"/>
      <c r="N117" s="28"/>
      <c r="O117" s="29" t="str">
        <f t="shared" si="20"/>
        <v/>
      </c>
      <c r="P117" s="136" t="str">
        <f>IFERROR(INDEX(PARAMETROS!$B$53:$B$79,MATCH(O117,PARAMETROS!$A$53:$A$79,0)),"")</f>
        <v/>
      </c>
      <c r="Q117" s="278"/>
      <c r="R117" s="30"/>
      <c r="S117" s="31" t="str">
        <f>IFERROR(IF(R117="","",IF(R117="COP","N/A",IF(OR(R117="USD",R117="US"),1,IF(R117="EUR",VLOOKUP(N117,'SH EURO'!$A$6:$B$6338,2,FALSE),"INGRESAR TASA")))),"")</f>
        <v/>
      </c>
      <c r="T117" s="402" t="str">
        <f t="shared" si="21"/>
        <v/>
      </c>
      <c r="U117" s="137" t="str">
        <f>IFERROR(IF(R117="","",IF(R117="COP",1,IF(S117&lt;&gt;"N/A",VLOOKUP(N117,'[1]SH TRM'!$A$9:$B$8912,2,FALSE),"REVISAR"))),"")</f>
        <v/>
      </c>
      <c r="V117" s="405" t="str">
        <f t="shared" si="22"/>
        <v/>
      </c>
      <c r="W117" s="31" t="str">
        <f t="shared" si="23"/>
        <v/>
      </c>
      <c r="X117" s="31" t="str">
        <f t="shared" si="24"/>
        <v/>
      </c>
      <c r="Y117" s="705" t="str">
        <f>IFERROR(IF(COUNTIF(X117:X122,"")=6,"",IF(SUM(X117:X122)&gt;=SAMC007,"CUMPLE","NO CUMPLE")),"")</f>
        <v/>
      </c>
      <c r="Z117" s="348"/>
      <c r="AA117" s="708"/>
      <c r="AB117" s="708"/>
      <c r="AC117" s="708"/>
      <c r="AD117" s="708"/>
      <c r="AE117" s="708"/>
      <c r="AF117" s="708"/>
      <c r="AG117" s="432" t="str">
        <f t="shared" si="25"/>
        <v/>
      </c>
      <c r="AH117" s="699" t="s">
        <v>243</v>
      </c>
      <c r="AI117" s="274"/>
      <c r="AJ117" s="255"/>
      <c r="AP117" s="244"/>
    </row>
    <row r="118" spans="1:42" s="239" customFormat="1" ht="30" customHeight="1" x14ac:dyDescent="0.25">
      <c r="A118" s="703"/>
      <c r="B118" s="13"/>
      <c r="C118" s="14"/>
      <c r="D118" s="14" t="str">
        <f>IFERROR(INDEX(DESEMPATE!$D$3:$D$107,MATCH('EXP GEN.'!B118,DESEMPATE!$C$3:$C$107,0)),"")</f>
        <v/>
      </c>
      <c r="E118" s="307"/>
      <c r="F118" s="22"/>
      <c r="G118" s="248"/>
      <c r="H118" s="22"/>
      <c r="I118" s="249"/>
      <c r="J118" s="22"/>
      <c r="K118" s="429"/>
      <c r="L118" s="23"/>
      <c r="M118" s="277"/>
      <c r="N118" s="17"/>
      <c r="O118" s="18" t="str">
        <f t="shared" si="20"/>
        <v/>
      </c>
      <c r="P118" s="19" t="str">
        <f>IFERROR(INDEX(PARAMETROS!$B$53:$B$79,MATCH(O118,PARAMETROS!$A$53:$A$79,0)),"")</f>
        <v/>
      </c>
      <c r="Q118" s="279"/>
      <c r="R118" s="19"/>
      <c r="S118" s="12" t="str">
        <f>IFERROR(IF(R118="","",IF(R118="COP","N/A",IF(OR(R118="USD",R118="US"),1,IF(R118="EUR",VLOOKUP(N118,'SH EURO'!$A$6:$B$6338,2,FALSE),"INGRESAR TASA")))),"")</f>
        <v/>
      </c>
      <c r="T118" s="403" t="str">
        <f t="shared" si="21"/>
        <v/>
      </c>
      <c r="U118" s="21" t="str">
        <f>IFERROR(IF(R118="","",IF(R118="COP",1,IF(S118&lt;&gt;"N/A",VLOOKUP(N118,'[1]SH TRM'!$A$9:$B$8912,2,FALSE),"REVISAR"))),"")</f>
        <v/>
      </c>
      <c r="V118" s="406" t="str">
        <f t="shared" si="22"/>
        <v/>
      </c>
      <c r="W118" s="12" t="str">
        <f t="shared" si="23"/>
        <v/>
      </c>
      <c r="X118" s="12" t="str">
        <f t="shared" si="24"/>
        <v/>
      </c>
      <c r="Y118" s="706"/>
      <c r="Z118" s="349"/>
      <c r="AA118" s="709"/>
      <c r="AB118" s="709"/>
      <c r="AC118" s="709"/>
      <c r="AD118" s="709"/>
      <c r="AE118" s="709"/>
      <c r="AF118" s="709"/>
      <c r="AG118" s="429" t="str">
        <f t="shared" si="25"/>
        <v/>
      </c>
      <c r="AH118" s="700"/>
      <c r="AI118" s="275"/>
      <c r="AJ118" s="255"/>
      <c r="AP118" s="244"/>
    </row>
    <row r="119" spans="1:42" s="239" customFormat="1" ht="30" customHeight="1" x14ac:dyDescent="0.25">
      <c r="A119" s="703"/>
      <c r="B119" s="13"/>
      <c r="C119" s="14"/>
      <c r="D119" s="14" t="str">
        <f>IFERROR(INDEX(DESEMPATE!$D$3:$D$107,MATCH('EXP GEN.'!B119,DESEMPATE!$C$3:$C$107,0)),"")</f>
        <v/>
      </c>
      <c r="E119" s="307"/>
      <c r="F119" s="22"/>
      <c r="G119" s="248"/>
      <c r="H119" s="22"/>
      <c r="I119" s="249"/>
      <c r="J119" s="22"/>
      <c r="K119" s="429"/>
      <c r="L119" s="16"/>
      <c r="M119" s="17"/>
      <c r="N119" s="17"/>
      <c r="O119" s="18" t="str">
        <f t="shared" si="20"/>
        <v/>
      </c>
      <c r="P119" s="19" t="str">
        <f>IFERROR(INDEX(PARAMETROS!$B$53:$B$79,MATCH(O119,PARAMETROS!$A$53:$A$79,0)),"")</f>
        <v/>
      </c>
      <c r="Q119" s="279"/>
      <c r="R119" s="20"/>
      <c r="S119" s="12" t="str">
        <f>IFERROR(IF(R119="","",IF(R119="COP","N/A",IF(OR(R119="USD",R119="US"),1,IF(R119="EUR",VLOOKUP(N119,'SH EURO'!$A$6:$B$6338,2,FALSE),"INGRESAR TASA")))),"")</f>
        <v/>
      </c>
      <c r="T119" s="403" t="str">
        <f t="shared" si="21"/>
        <v/>
      </c>
      <c r="U119" s="24" t="str">
        <f>IFERROR(IF(R119="","",IF(R119="COP",1,IF(S119&lt;&gt;"N/A",VLOOKUP(N119,'[1]SH TRM'!$A$9:$B$8912,2,FALSE),"REVISAR"))),"")</f>
        <v/>
      </c>
      <c r="V119" s="406" t="str">
        <f t="shared" si="22"/>
        <v/>
      </c>
      <c r="W119" s="12" t="str">
        <f t="shared" si="23"/>
        <v/>
      </c>
      <c r="X119" s="12" t="str">
        <f t="shared" si="24"/>
        <v/>
      </c>
      <c r="Y119" s="706"/>
      <c r="Z119" s="349"/>
      <c r="AA119" s="709"/>
      <c r="AB119" s="709"/>
      <c r="AC119" s="709"/>
      <c r="AD119" s="709"/>
      <c r="AE119" s="709"/>
      <c r="AF119" s="709"/>
      <c r="AG119" s="430" t="str">
        <f t="shared" si="25"/>
        <v/>
      </c>
      <c r="AH119" s="700"/>
      <c r="AI119" s="253"/>
      <c r="AJ119" s="255"/>
      <c r="AP119" s="244"/>
    </row>
    <row r="120" spans="1:42" s="239" customFormat="1" ht="30" customHeight="1" x14ac:dyDescent="0.25">
      <c r="A120" s="703"/>
      <c r="B120" s="13"/>
      <c r="C120" s="14"/>
      <c r="D120" s="14" t="str">
        <f>IFERROR(INDEX(DESEMPATE!$D$3:$D$107,MATCH('EXP GEN.'!B120,DESEMPATE!$C$3:$C$107,0)),"")</f>
        <v/>
      </c>
      <c r="E120" s="307"/>
      <c r="F120" s="22"/>
      <c r="G120" s="248"/>
      <c r="H120" s="22"/>
      <c r="I120" s="249"/>
      <c r="J120" s="22"/>
      <c r="K120" s="429"/>
      <c r="L120" s="16"/>
      <c r="M120" s="17"/>
      <c r="N120" s="17"/>
      <c r="O120" s="18" t="str">
        <f t="shared" si="20"/>
        <v/>
      </c>
      <c r="P120" s="19" t="str">
        <f>IFERROR(INDEX(PARAMETROS!$B$53:$B$79,MATCH(O120,PARAMETROS!$A$53:$A$79,0)),"")</f>
        <v/>
      </c>
      <c r="Q120" s="279"/>
      <c r="R120" s="20"/>
      <c r="S120" s="12" t="str">
        <f>IFERROR(IF(R120="","",IF(R120="COP","N/A",IF(OR(R120="USD",R120="US"),1,IF(R120="EUR",VLOOKUP(N120,'SH EURO'!$A$6:$B$6338,2,FALSE),"INGRESAR TASA")))),"")</f>
        <v/>
      </c>
      <c r="T120" s="403" t="str">
        <f t="shared" si="21"/>
        <v/>
      </c>
      <c r="U120" s="21" t="str">
        <f>IFERROR(IF(R120="","",IF(R120="COP",1,IF(S120&lt;&gt;"N/A",VLOOKUP(N120,'[1]SH TRM'!$A$9:$B$8912,2,FALSE),"REVISAR"))),"")</f>
        <v/>
      </c>
      <c r="V120" s="406" t="str">
        <f t="shared" si="22"/>
        <v/>
      </c>
      <c r="W120" s="12" t="str">
        <f t="shared" si="23"/>
        <v/>
      </c>
      <c r="X120" s="12" t="str">
        <f t="shared" si="24"/>
        <v/>
      </c>
      <c r="Y120" s="706"/>
      <c r="Z120" s="349"/>
      <c r="AA120" s="710"/>
      <c r="AB120" s="711"/>
      <c r="AC120" s="712"/>
      <c r="AD120" s="710"/>
      <c r="AE120" s="711"/>
      <c r="AF120" s="712"/>
      <c r="AG120" s="429" t="str">
        <f t="shared" si="25"/>
        <v/>
      </c>
      <c r="AH120" s="700"/>
      <c r="AI120" s="275"/>
      <c r="AJ120" s="255"/>
      <c r="AP120" s="244"/>
    </row>
    <row r="121" spans="1:42" s="239" customFormat="1" ht="30" customHeight="1" x14ac:dyDescent="0.25">
      <c r="A121" s="703"/>
      <c r="B121" s="13"/>
      <c r="C121" s="14"/>
      <c r="D121" s="14" t="str">
        <f>IFERROR(INDEX(DESEMPATE!$D$3:$D$107,MATCH('EXP GEN.'!B121,DESEMPATE!$C$3:$C$107,0)),"")</f>
        <v/>
      </c>
      <c r="E121" s="307"/>
      <c r="F121" s="22"/>
      <c r="G121" s="248"/>
      <c r="H121" s="22"/>
      <c r="I121" s="249"/>
      <c r="J121" s="22"/>
      <c r="K121" s="430"/>
      <c r="L121" s="16"/>
      <c r="M121" s="17"/>
      <c r="N121" s="17"/>
      <c r="O121" s="18" t="str">
        <f t="shared" si="20"/>
        <v/>
      </c>
      <c r="P121" s="19" t="str">
        <f>IFERROR(INDEX(PARAMETROS!$B$53:$B$79,MATCH(O121,PARAMETROS!$A$53:$A$79,0)),"")</f>
        <v/>
      </c>
      <c r="Q121" s="279"/>
      <c r="R121" s="20"/>
      <c r="S121" s="12" t="str">
        <f>IFERROR(IF(R121="","",IF(R121="COP","N/A",IF(OR(R121="USD",R121="US"),1,IF(R121="EUR",VLOOKUP(N121,'SH EURO'!$A$6:$B$6338,2,FALSE),"INGRESAR TASA")))),"")</f>
        <v/>
      </c>
      <c r="T121" s="403" t="str">
        <f t="shared" si="21"/>
        <v/>
      </c>
      <c r="U121" s="21" t="str">
        <f>IFERROR(IF(R121="","",IF(R121="COP",1,IF(S121&lt;&gt;"N/A",VLOOKUP(N121,'[1]SH TRM'!$A$9:$B$8912,2,FALSE),"REVISAR"))),"")</f>
        <v/>
      </c>
      <c r="V121" s="406" t="str">
        <f t="shared" si="22"/>
        <v/>
      </c>
      <c r="W121" s="12" t="str">
        <f t="shared" si="23"/>
        <v/>
      </c>
      <c r="X121" s="12" t="str">
        <f t="shared" si="24"/>
        <v/>
      </c>
      <c r="Y121" s="706"/>
      <c r="Z121" s="349"/>
      <c r="AA121" s="709"/>
      <c r="AB121" s="709"/>
      <c r="AC121" s="709"/>
      <c r="AD121" s="709"/>
      <c r="AE121" s="709"/>
      <c r="AF121" s="709"/>
      <c r="AG121" s="430" t="str">
        <f t="shared" si="25"/>
        <v/>
      </c>
      <c r="AH121" s="700"/>
      <c r="AI121" s="253"/>
      <c r="AJ121" s="255"/>
      <c r="AP121" s="244"/>
    </row>
    <row r="122" spans="1:42" s="239" customFormat="1" ht="30" customHeight="1" thickBot="1" x14ac:dyDescent="0.3">
      <c r="A122" s="704"/>
      <c r="B122" s="33"/>
      <c r="C122" s="134"/>
      <c r="D122" s="362" t="str">
        <f>IFERROR(INDEX(DESEMPATE!$D$3:$D$107,MATCH('EXP GEN.'!B122,DESEMPATE!$C$3:$C$107,0)),"")</f>
        <v/>
      </c>
      <c r="E122" s="308"/>
      <c r="F122" s="135"/>
      <c r="G122" s="252"/>
      <c r="H122" s="135"/>
      <c r="I122" s="251"/>
      <c r="J122" s="135"/>
      <c r="K122" s="431"/>
      <c r="L122" s="35"/>
      <c r="M122" s="363"/>
      <c r="N122" s="363"/>
      <c r="O122" s="36" t="str">
        <f t="shared" si="20"/>
        <v/>
      </c>
      <c r="P122" s="37" t="str">
        <f>IFERROR(INDEX(PARAMETROS!$B$53:$B$79,MATCH(O122,PARAMETROS!$A$53:$A$79,0)),"")</f>
        <v/>
      </c>
      <c r="Q122" s="364"/>
      <c r="R122" s="38"/>
      <c r="S122" s="40" t="str">
        <f>IFERROR(IF(R122="","",IF(R122="COP","N/A",IF(OR(R122="USD",R122="US"),1,IF(R122="EUR",VLOOKUP(N122,'SH EURO'!$A$6:$B$6338,2,FALSE),"INGRESAR TASA")))),"")</f>
        <v/>
      </c>
      <c r="T122" s="404" t="str">
        <f t="shared" si="21"/>
        <v/>
      </c>
      <c r="U122" s="39" t="str">
        <f>IFERROR(IF(R122="","",IF(R122="COP",1,IF(S122&lt;&gt;"N/A",VLOOKUP(N122,'[1]SH TRM'!$A$9:$B$8912,2,FALSE),"REVISAR"))),"")</f>
        <v/>
      </c>
      <c r="V122" s="407" t="str">
        <f t="shared" si="22"/>
        <v/>
      </c>
      <c r="W122" s="40" t="str">
        <f t="shared" si="23"/>
        <v/>
      </c>
      <c r="X122" s="40" t="str">
        <f t="shared" si="24"/>
        <v/>
      </c>
      <c r="Y122" s="707"/>
      <c r="Z122" s="350"/>
      <c r="AA122" s="713"/>
      <c r="AB122" s="713"/>
      <c r="AC122" s="713"/>
      <c r="AD122" s="713"/>
      <c r="AE122" s="713"/>
      <c r="AF122" s="713"/>
      <c r="AG122" s="431" t="str">
        <f t="shared" si="25"/>
        <v/>
      </c>
      <c r="AH122" s="701"/>
      <c r="AI122" s="254"/>
      <c r="AJ122" s="255"/>
      <c r="AP122" s="244"/>
    </row>
    <row r="123" spans="1:42" s="239" customFormat="1" ht="30" customHeight="1" x14ac:dyDescent="0.25">
      <c r="A123" s="702" t="s">
        <v>161</v>
      </c>
      <c r="B123" s="25"/>
      <c r="C123" s="26"/>
      <c r="D123" s="338" t="str">
        <f>IFERROR(INDEX(DESEMPATE!$D$3:$D$107,MATCH('EXP GEN.'!B123,DESEMPATE!$C$3:$C$107,0)),"")</f>
        <v/>
      </c>
      <c r="E123" s="306"/>
      <c r="F123" s="32"/>
      <c r="G123" s="247"/>
      <c r="H123" s="32"/>
      <c r="I123" s="250"/>
      <c r="J123" s="32"/>
      <c r="K123" s="432"/>
      <c r="L123" s="27"/>
      <c r="M123" s="28"/>
      <c r="N123" s="28"/>
      <c r="O123" s="29" t="str">
        <f t="shared" si="20"/>
        <v/>
      </c>
      <c r="P123" s="136" t="str">
        <f>IFERROR(INDEX(PARAMETROS!$B$53:$B$79,MATCH(O123,PARAMETROS!$A$53:$A$79,0)),"")</f>
        <v/>
      </c>
      <c r="Q123" s="278"/>
      <c r="R123" s="30"/>
      <c r="S123" s="31" t="str">
        <f>IFERROR(IF(R123="","",IF(R123="COP","N/A",IF(OR(R123="USD",R123="US"),1,IF(R123="EUR",VLOOKUP(N123,'SH EURO'!$A$6:$B$6338,2,FALSE),"INGRESAR TASA")))),"")</f>
        <v/>
      </c>
      <c r="T123" s="402" t="str">
        <f t="shared" si="21"/>
        <v/>
      </c>
      <c r="U123" s="137" t="str">
        <f>IFERROR(IF(R123="","",IF(R123="COP",1,IF(S123&lt;&gt;"N/A",VLOOKUP(N123,'[1]SH TRM'!$A$9:$B$8912,2,FALSE),"REVISAR"))),"")</f>
        <v/>
      </c>
      <c r="V123" s="405" t="str">
        <f t="shared" si="22"/>
        <v/>
      </c>
      <c r="W123" s="31" t="str">
        <f t="shared" si="23"/>
        <v/>
      </c>
      <c r="X123" s="31" t="str">
        <f t="shared" si="24"/>
        <v/>
      </c>
      <c r="Y123" s="705" t="str">
        <f>IFERROR(IF(COUNTIF(X123:X128,"")=6,"",IF(SUM(X123:X128)&gt;=SAMC007,"CUMPLE","NO CUMPLE")),"")</f>
        <v/>
      </c>
      <c r="Z123" s="348"/>
      <c r="AA123" s="708"/>
      <c r="AB123" s="708"/>
      <c r="AC123" s="708"/>
      <c r="AD123" s="708"/>
      <c r="AE123" s="708"/>
      <c r="AF123" s="708"/>
      <c r="AG123" s="432" t="str">
        <f t="shared" si="25"/>
        <v/>
      </c>
      <c r="AH123" s="699" t="s">
        <v>243</v>
      </c>
      <c r="AI123" s="274"/>
      <c r="AJ123" s="255"/>
      <c r="AP123" s="244"/>
    </row>
    <row r="124" spans="1:42" s="239" customFormat="1" ht="30" customHeight="1" x14ac:dyDescent="0.25">
      <c r="A124" s="703"/>
      <c r="B124" s="13"/>
      <c r="C124" s="14"/>
      <c r="D124" s="14" t="str">
        <f>IFERROR(INDEX(DESEMPATE!$D$3:$D$107,MATCH('EXP GEN.'!B124,DESEMPATE!$C$3:$C$107,0)),"")</f>
        <v/>
      </c>
      <c r="E124" s="307"/>
      <c r="F124" s="22"/>
      <c r="G124" s="248"/>
      <c r="H124" s="22"/>
      <c r="I124" s="249"/>
      <c r="J124" s="22"/>
      <c r="K124" s="429"/>
      <c r="L124" s="23"/>
      <c r="M124" s="277"/>
      <c r="N124" s="17"/>
      <c r="O124" s="18" t="str">
        <f t="shared" si="20"/>
        <v/>
      </c>
      <c r="P124" s="19" t="str">
        <f>IFERROR(INDEX(PARAMETROS!$B$53:$B$79,MATCH(O124,PARAMETROS!$A$53:$A$79,0)),"")</f>
        <v/>
      </c>
      <c r="Q124" s="279"/>
      <c r="R124" s="19"/>
      <c r="S124" s="12" t="str">
        <f>IFERROR(IF(R124="","",IF(R124="COP","N/A",IF(OR(R124="USD",R124="US"),1,IF(R124="EUR",VLOOKUP(N124,'SH EURO'!$A$6:$B$6338,2,FALSE),"INGRESAR TASA")))),"")</f>
        <v/>
      </c>
      <c r="T124" s="403" t="str">
        <f t="shared" si="21"/>
        <v/>
      </c>
      <c r="U124" s="21" t="str">
        <f>IFERROR(IF(R124="","",IF(R124="COP",1,IF(S124&lt;&gt;"N/A",VLOOKUP(N124,'[1]SH TRM'!$A$9:$B$8912,2,FALSE),"REVISAR"))),"")</f>
        <v/>
      </c>
      <c r="V124" s="406" t="str">
        <f t="shared" si="22"/>
        <v/>
      </c>
      <c r="W124" s="12" t="str">
        <f t="shared" si="23"/>
        <v/>
      </c>
      <c r="X124" s="12" t="str">
        <f t="shared" si="24"/>
        <v/>
      </c>
      <c r="Y124" s="706"/>
      <c r="Z124" s="349"/>
      <c r="AA124" s="709"/>
      <c r="AB124" s="709"/>
      <c r="AC124" s="709"/>
      <c r="AD124" s="709"/>
      <c r="AE124" s="709"/>
      <c r="AF124" s="709"/>
      <c r="AG124" s="429" t="str">
        <f t="shared" si="25"/>
        <v/>
      </c>
      <c r="AH124" s="700"/>
      <c r="AI124" s="275"/>
      <c r="AJ124" s="255"/>
      <c r="AP124" s="244"/>
    </row>
    <row r="125" spans="1:42" s="239" customFormat="1" ht="30" customHeight="1" x14ac:dyDescent="0.25">
      <c r="A125" s="703"/>
      <c r="B125" s="13"/>
      <c r="C125" s="14"/>
      <c r="D125" s="14" t="str">
        <f>IFERROR(INDEX(DESEMPATE!$D$3:$D$107,MATCH('EXP GEN.'!B125,DESEMPATE!$C$3:$C$107,0)),"")</f>
        <v/>
      </c>
      <c r="E125" s="307"/>
      <c r="F125" s="22"/>
      <c r="G125" s="248"/>
      <c r="H125" s="22"/>
      <c r="I125" s="249"/>
      <c r="J125" s="22"/>
      <c r="K125" s="429"/>
      <c r="L125" s="16"/>
      <c r="M125" s="17"/>
      <c r="N125" s="17"/>
      <c r="O125" s="18" t="str">
        <f t="shared" si="20"/>
        <v/>
      </c>
      <c r="P125" s="19" t="str">
        <f>IFERROR(INDEX(PARAMETROS!$B$53:$B$79,MATCH(O125,PARAMETROS!$A$53:$A$79,0)),"")</f>
        <v/>
      </c>
      <c r="Q125" s="279"/>
      <c r="R125" s="20"/>
      <c r="S125" s="12" t="str">
        <f>IFERROR(IF(R125="","",IF(R125="COP","N/A",IF(OR(R125="USD",R125="US"),1,IF(R125="EUR",VLOOKUP(N125,'SH EURO'!$A$6:$B$6338,2,FALSE),"INGRESAR TASA")))),"")</f>
        <v/>
      </c>
      <c r="T125" s="403" t="str">
        <f t="shared" si="21"/>
        <v/>
      </c>
      <c r="U125" s="24" t="str">
        <f>IFERROR(IF(R125="","",IF(R125="COP",1,IF(S125&lt;&gt;"N/A",VLOOKUP(N125,'[1]SH TRM'!$A$9:$B$8912,2,FALSE),"REVISAR"))),"")</f>
        <v/>
      </c>
      <c r="V125" s="406" t="str">
        <f t="shared" si="22"/>
        <v/>
      </c>
      <c r="W125" s="12" t="str">
        <f t="shared" si="23"/>
        <v/>
      </c>
      <c r="X125" s="12" t="str">
        <f t="shared" si="24"/>
        <v/>
      </c>
      <c r="Y125" s="706"/>
      <c r="Z125" s="349"/>
      <c r="AA125" s="709"/>
      <c r="AB125" s="709"/>
      <c r="AC125" s="709"/>
      <c r="AD125" s="709"/>
      <c r="AE125" s="709"/>
      <c r="AF125" s="709"/>
      <c r="AG125" s="430" t="str">
        <f t="shared" si="25"/>
        <v/>
      </c>
      <c r="AH125" s="700"/>
      <c r="AI125" s="253"/>
      <c r="AJ125" s="255"/>
      <c r="AP125" s="244"/>
    </row>
    <row r="126" spans="1:42" s="239" customFormat="1" ht="30" customHeight="1" x14ac:dyDescent="0.25">
      <c r="A126" s="703"/>
      <c r="B126" s="13"/>
      <c r="C126" s="14"/>
      <c r="D126" s="14" t="str">
        <f>IFERROR(INDEX(DESEMPATE!$D$3:$D$107,MATCH('EXP GEN.'!B126,DESEMPATE!$C$3:$C$107,0)),"")</f>
        <v/>
      </c>
      <c r="E126" s="307"/>
      <c r="F126" s="22"/>
      <c r="G126" s="248"/>
      <c r="H126" s="22"/>
      <c r="I126" s="249"/>
      <c r="J126" s="22"/>
      <c r="K126" s="429"/>
      <c r="L126" s="16"/>
      <c r="M126" s="17"/>
      <c r="N126" s="17"/>
      <c r="O126" s="18" t="str">
        <f t="shared" si="20"/>
        <v/>
      </c>
      <c r="P126" s="19" t="str">
        <f>IFERROR(INDEX(PARAMETROS!$B$53:$B$79,MATCH(O126,PARAMETROS!$A$53:$A$79,0)),"")</f>
        <v/>
      </c>
      <c r="Q126" s="279"/>
      <c r="R126" s="20"/>
      <c r="S126" s="12" t="str">
        <f>IFERROR(IF(R126="","",IF(R126="COP","N/A",IF(OR(R126="USD",R126="US"),1,IF(R126="EUR",VLOOKUP(N126,'SH EURO'!$A$6:$B$6338,2,FALSE),"INGRESAR TASA")))),"")</f>
        <v/>
      </c>
      <c r="T126" s="403" t="str">
        <f t="shared" si="21"/>
        <v/>
      </c>
      <c r="U126" s="21" t="str">
        <f>IFERROR(IF(R126="","",IF(R126="COP",1,IF(S126&lt;&gt;"N/A",VLOOKUP(N126,'[1]SH TRM'!$A$9:$B$8912,2,FALSE),"REVISAR"))),"")</f>
        <v/>
      </c>
      <c r="V126" s="406" t="str">
        <f t="shared" si="22"/>
        <v/>
      </c>
      <c r="W126" s="12" t="str">
        <f t="shared" si="23"/>
        <v/>
      </c>
      <c r="X126" s="12" t="str">
        <f t="shared" si="24"/>
        <v/>
      </c>
      <c r="Y126" s="706"/>
      <c r="Z126" s="349"/>
      <c r="AA126" s="710"/>
      <c r="AB126" s="711"/>
      <c r="AC126" s="712"/>
      <c r="AD126" s="710"/>
      <c r="AE126" s="711"/>
      <c r="AF126" s="712"/>
      <c r="AG126" s="429" t="str">
        <f t="shared" si="25"/>
        <v/>
      </c>
      <c r="AH126" s="700"/>
      <c r="AI126" s="275"/>
      <c r="AJ126" s="255"/>
      <c r="AP126" s="244"/>
    </row>
    <row r="127" spans="1:42" s="239" customFormat="1" ht="30" customHeight="1" x14ac:dyDescent="0.25">
      <c r="A127" s="703"/>
      <c r="B127" s="13"/>
      <c r="C127" s="14"/>
      <c r="D127" s="14" t="str">
        <f>IFERROR(INDEX(DESEMPATE!$D$3:$D$107,MATCH('EXP GEN.'!B127,DESEMPATE!$C$3:$C$107,0)),"")</f>
        <v/>
      </c>
      <c r="E127" s="307"/>
      <c r="F127" s="22"/>
      <c r="G127" s="248"/>
      <c r="H127" s="22"/>
      <c r="I127" s="249"/>
      <c r="J127" s="22"/>
      <c r="K127" s="430"/>
      <c r="L127" s="16"/>
      <c r="M127" s="17"/>
      <c r="N127" s="17"/>
      <c r="O127" s="18" t="str">
        <f t="shared" si="20"/>
        <v/>
      </c>
      <c r="P127" s="19" t="str">
        <f>IFERROR(INDEX(PARAMETROS!$B$53:$B$79,MATCH(O127,PARAMETROS!$A$53:$A$79,0)),"")</f>
        <v/>
      </c>
      <c r="Q127" s="279"/>
      <c r="R127" s="20"/>
      <c r="S127" s="12" t="str">
        <f>IFERROR(IF(R127="","",IF(R127="COP","N/A",IF(OR(R127="USD",R127="US"),1,IF(R127="EUR",VLOOKUP(N127,'SH EURO'!$A$6:$B$6338,2,FALSE),"INGRESAR TASA")))),"")</f>
        <v/>
      </c>
      <c r="T127" s="403" t="str">
        <f t="shared" si="21"/>
        <v/>
      </c>
      <c r="U127" s="21" t="str">
        <f>IFERROR(IF(R127="","",IF(R127="COP",1,IF(S127&lt;&gt;"N/A",VLOOKUP(N127,'[1]SH TRM'!$A$9:$B$8912,2,FALSE),"REVISAR"))),"")</f>
        <v/>
      </c>
      <c r="V127" s="406" t="str">
        <f t="shared" si="22"/>
        <v/>
      </c>
      <c r="W127" s="12" t="str">
        <f t="shared" si="23"/>
        <v/>
      </c>
      <c r="X127" s="12" t="str">
        <f t="shared" si="24"/>
        <v/>
      </c>
      <c r="Y127" s="706"/>
      <c r="Z127" s="349"/>
      <c r="AA127" s="709"/>
      <c r="AB127" s="709"/>
      <c r="AC127" s="709"/>
      <c r="AD127" s="709"/>
      <c r="AE127" s="709"/>
      <c r="AF127" s="709"/>
      <c r="AG127" s="430" t="str">
        <f t="shared" si="25"/>
        <v/>
      </c>
      <c r="AH127" s="700"/>
      <c r="AI127" s="253"/>
      <c r="AJ127" s="255"/>
      <c r="AP127" s="244"/>
    </row>
    <row r="128" spans="1:42" s="239" customFormat="1" ht="30" customHeight="1" thickBot="1" x14ac:dyDescent="0.3">
      <c r="A128" s="704"/>
      <c r="B128" s="33"/>
      <c r="C128" s="134"/>
      <c r="D128" s="362" t="str">
        <f>IFERROR(INDEX(DESEMPATE!$D$3:$D$107,MATCH('EXP GEN.'!B128,DESEMPATE!$C$3:$C$107,0)),"")</f>
        <v/>
      </c>
      <c r="E128" s="308"/>
      <c r="F128" s="135"/>
      <c r="G128" s="252"/>
      <c r="H128" s="135"/>
      <c r="I128" s="251"/>
      <c r="J128" s="135"/>
      <c r="K128" s="431"/>
      <c r="L128" s="35"/>
      <c r="M128" s="363"/>
      <c r="N128" s="363"/>
      <c r="O128" s="36" t="str">
        <f t="shared" si="20"/>
        <v/>
      </c>
      <c r="P128" s="37" t="str">
        <f>IFERROR(INDEX(PARAMETROS!$B$53:$B$79,MATCH(O128,PARAMETROS!$A$53:$A$79,0)),"")</f>
        <v/>
      </c>
      <c r="Q128" s="364"/>
      <c r="R128" s="38"/>
      <c r="S128" s="40" t="str">
        <f>IFERROR(IF(R128="","",IF(R128="COP","N/A",IF(OR(R128="USD",R128="US"),1,IF(R128="EUR",VLOOKUP(N128,'SH EURO'!$A$6:$B$6338,2,FALSE),"INGRESAR TASA")))),"")</f>
        <v/>
      </c>
      <c r="T128" s="404" t="str">
        <f t="shared" si="21"/>
        <v/>
      </c>
      <c r="U128" s="39" t="str">
        <f>IFERROR(IF(R128="","",IF(R128="COP",1,IF(S128&lt;&gt;"N/A",VLOOKUP(N128,'[1]SH TRM'!$A$9:$B$8912,2,FALSE),"REVISAR"))),"")</f>
        <v/>
      </c>
      <c r="V128" s="407" t="str">
        <f t="shared" si="22"/>
        <v/>
      </c>
      <c r="W128" s="40" t="str">
        <f t="shared" si="23"/>
        <v/>
      </c>
      <c r="X128" s="40" t="str">
        <f t="shared" si="24"/>
        <v/>
      </c>
      <c r="Y128" s="707"/>
      <c r="Z128" s="350"/>
      <c r="AA128" s="713"/>
      <c r="AB128" s="713"/>
      <c r="AC128" s="713"/>
      <c r="AD128" s="713"/>
      <c r="AE128" s="713"/>
      <c r="AF128" s="713"/>
      <c r="AG128" s="431" t="str">
        <f t="shared" si="25"/>
        <v/>
      </c>
      <c r="AH128" s="701"/>
      <c r="AI128" s="254"/>
      <c r="AJ128" s="255"/>
      <c r="AP128" s="244"/>
    </row>
    <row r="129" spans="1:42" s="239" customFormat="1" ht="30" customHeight="1" x14ac:dyDescent="0.25">
      <c r="A129" s="702" t="s">
        <v>162</v>
      </c>
      <c r="B129" s="25"/>
      <c r="C129" s="26"/>
      <c r="D129" s="338" t="str">
        <f>IFERROR(INDEX(DESEMPATE!$D$3:$D$107,MATCH('EXP GEN.'!B129,DESEMPATE!$C$3:$C$107,0)),"")</f>
        <v/>
      </c>
      <c r="E129" s="306"/>
      <c r="F129" s="32"/>
      <c r="G129" s="247"/>
      <c r="H129" s="32"/>
      <c r="I129" s="250"/>
      <c r="J129" s="32"/>
      <c r="K129" s="432"/>
      <c r="L129" s="27"/>
      <c r="M129" s="28"/>
      <c r="N129" s="28"/>
      <c r="O129" s="29" t="str">
        <f t="shared" si="20"/>
        <v/>
      </c>
      <c r="P129" s="136" t="str">
        <f>IFERROR(INDEX(PARAMETROS!$B$53:$B$79,MATCH(O129,PARAMETROS!$A$53:$A$79,0)),"")</f>
        <v/>
      </c>
      <c r="Q129" s="278"/>
      <c r="R129" s="30"/>
      <c r="S129" s="31" t="str">
        <f>IFERROR(IF(R129="","",IF(R129="COP","N/A",IF(OR(R129="USD",R129="US"),1,IF(R129="EUR",VLOOKUP(N129,'SH EURO'!$A$6:$B$6338,2,FALSE),"INGRESAR TASA")))),"")</f>
        <v/>
      </c>
      <c r="T129" s="402" t="str">
        <f t="shared" si="21"/>
        <v/>
      </c>
      <c r="U129" s="137" t="str">
        <f>IFERROR(IF(R129="","",IF(R129="COP",1,IF(S129&lt;&gt;"N/A",VLOOKUP(N129,'[1]SH TRM'!$A$9:$B$8912,2,FALSE),"REVISAR"))),"")</f>
        <v/>
      </c>
      <c r="V129" s="405" t="str">
        <f t="shared" si="22"/>
        <v/>
      </c>
      <c r="W129" s="31" t="str">
        <f t="shared" si="23"/>
        <v/>
      </c>
      <c r="X129" s="31" t="str">
        <f t="shared" si="24"/>
        <v/>
      </c>
      <c r="Y129" s="705" t="str">
        <f>IFERROR(IF(COUNTIF(X129:X134,"")=6,"",IF(SUM(X129:X134)&gt;=SAMC007,"CUMPLE","NO CUMPLE")),"")</f>
        <v/>
      </c>
      <c r="Z129" s="348"/>
      <c r="AA129" s="708"/>
      <c r="AB129" s="708"/>
      <c r="AC129" s="708"/>
      <c r="AD129" s="708"/>
      <c r="AE129" s="708"/>
      <c r="AF129" s="708"/>
      <c r="AG129" s="432" t="str">
        <f t="shared" si="25"/>
        <v/>
      </c>
      <c r="AH129" s="699" t="s">
        <v>243</v>
      </c>
      <c r="AI129" s="274"/>
      <c r="AJ129" s="255"/>
      <c r="AP129" s="244"/>
    </row>
    <row r="130" spans="1:42" s="239" customFormat="1" ht="30" customHeight="1" x14ac:dyDescent="0.25">
      <c r="A130" s="703"/>
      <c r="B130" s="13"/>
      <c r="C130" s="14"/>
      <c r="D130" s="14" t="str">
        <f>IFERROR(INDEX(DESEMPATE!$D$3:$D$107,MATCH('EXP GEN.'!B130,DESEMPATE!$C$3:$C$107,0)),"")</f>
        <v/>
      </c>
      <c r="E130" s="307"/>
      <c r="F130" s="22"/>
      <c r="G130" s="248"/>
      <c r="H130" s="22"/>
      <c r="I130" s="249"/>
      <c r="J130" s="22"/>
      <c r="K130" s="429"/>
      <c r="L130" s="23"/>
      <c r="M130" s="277"/>
      <c r="N130" s="17"/>
      <c r="O130" s="18" t="str">
        <f t="shared" si="20"/>
        <v/>
      </c>
      <c r="P130" s="19" t="str">
        <f>IFERROR(INDEX(PARAMETROS!$B$53:$B$79,MATCH(O130,PARAMETROS!$A$53:$A$79,0)),"")</f>
        <v/>
      </c>
      <c r="Q130" s="279"/>
      <c r="R130" s="19"/>
      <c r="S130" s="12" t="str">
        <f>IFERROR(IF(R130="","",IF(R130="COP","N/A",IF(OR(R130="USD",R130="US"),1,IF(R130="EUR",VLOOKUP(N130,'SH EURO'!$A$6:$B$6338,2,FALSE),"INGRESAR TASA")))),"")</f>
        <v/>
      </c>
      <c r="T130" s="403" t="str">
        <f t="shared" si="21"/>
        <v/>
      </c>
      <c r="U130" s="21" t="str">
        <f>IFERROR(IF(R130="","",IF(R130="COP",1,IF(S130&lt;&gt;"N/A",VLOOKUP(N130,'[1]SH TRM'!$A$9:$B$8912,2,FALSE),"REVISAR"))),"")</f>
        <v/>
      </c>
      <c r="V130" s="406" t="str">
        <f t="shared" si="22"/>
        <v/>
      </c>
      <c r="W130" s="12" t="str">
        <f t="shared" si="23"/>
        <v/>
      </c>
      <c r="X130" s="12" t="str">
        <f t="shared" si="24"/>
        <v/>
      </c>
      <c r="Y130" s="706"/>
      <c r="Z130" s="349"/>
      <c r="AA130" s="709"/>
      <c r="AB130" s="709"/>
      <c r="AC130" s="709"/>
      <c r="AD130" s="709"/>
      <c r="AE130" s="709"/>
      <c r="AF130" s="709"/>
      <c r="AG130" s="429" t="str">
        <f t="shared" si="25"/>
        <v/>
      </c>
      <c r="AH130" s="700"/>
      <c r="AI130" s="275"/>
      <c r="AJ130" s="255"/>
      <c r="AP130" s="244"/>
    </row>
    <row r="131" spans="1:42" s="239" customFormat="1" ht="30" customHeight="1" x14ac:dyDescent="0.25">
      <c r="A131" s="703"/>
      <c r="B131" s="13"/>
      <c r="C131" s="14"/>
      <c r="D131" s="14" t="str">
        <f>IFERROR(INDEX(DESEMPATE!$D$3:$D$107,MATCH('EXP GEN.'!B131,DESEMPATE!$C$3:$C$107,0)),"")</f>
        <v/>
      </c>
      <c r="E131" s="307"/>
      <c r="F131" s="22"/>
      <c r="G131" s="248"/>
      <c r="H131" s="22"/>
      <c r="I131" s="249"/>
      <c r="J131" s="22"/>
      <c r="K131" s="429"/>
      <c r="L131" s="16"/>
      <c r="M131" s="17"/>
      <c r="N131" s="17"/>
      <c r="O131" s="18" t="str">
        <f t="shared" si="20"/>
        <v/>
      </c>
      <c r="P131" s="19" t="str">
        <f>IFERROR(INDEX(PARAMETROS!$B$53:$B$79,MATCH(O131,PARAMETROS!$A$53:$A$79,0)),"")</f>
        <v/>
      </c>
      <c r="Q131" s="279"/>
      <c r="R131" s="20"/>
      <c r="S131" s="12" t="str">
        <f>IFERROR(IF(R131="","",IF(R131="COP","N/A",IF(OR(R131="USD",R131="US"),1,IF(R131="EUR",VLOOKUP(N131,'SH EURO'!$A$6:$B$6338,2,FALSE),"INGRESAR TASA")))),"")</f>
        <v/>
      </c>
      <c r="T131" s="403" t="str">
        <f t="shared" si="21"/>
        <v/>
      </c>
      <c r="U131" s="24" t="str">
        <f>IFERROR(IF(R131="","",IF(R131="COP",1,IF(S131&lt;&gt;"N/A",VLOOKUP(N131,'[1]SH TRM'!$A$9:$B$8912,2,FALSE),"REVISAR"))),"")</f>
        <v/>
      </c>
      <c r="V131" s="406" t="str">
        <f t="shared" si="22"/>
        <v/>
      </c>
      <c r="W131" s="12" t="str">
        <f t="shared" si="23"/>
        <v/>
      </c>
      <c r="X131" s="12" t="str">
        <f t="shared" si="24"/>
        <v/>
      </c>
      <c r="Y131" s="706"/>
      <c r="Z131" s="349"/>
      <c r="AA131" s="709"/>
      <c r="AB131" s="709"/>
      <c r="AC131" s="709"/>
      <c r="AD131" s="709"/>
      <c r="AE131" s="709"/>
      <c r="AF131" s="709"/>
      <c r="AG131" s="430" t="str">
        <f t="shared" si="25"/>
        <v/>
      </c>
      <c r="AH131" s="700"/>
      <c r="AI131" s="253"/>
      <c r="AJ131" s="255"/>
      <c r="AP131" s="244"/>
    </row>
    <row r="132" spans="1:42" s="239" customFormat="1" ht="30" customHeight="1" x14ac:dyDescent="0.25">
      <c r="A132" s="703"/>
      <c r="B132" s="13"/>
      <c r="C132" s="14"/>
      <c r="D132" s="14" t="str">
        <f>IFERROR(INDEX(DESEMPATE!$D$3:$D$107,MATCH('EXP GEN.'!B132,DESEMPATE!$C$3:$C$107,0)),"")</f>
        <v/>
      </c>
      <c r="E132" s="307"/>
      <c r="F132" s="22"/>
      <c r="G132" s="248"/>
      <c r="H132" s="22"/>
      <c r="I132" s="249"/>
      <c r="J132" s="22"/>
      <c r="K132" s="429"/>
      <c r="L132" s="16"/>
      <c r="M132" s="17"/>
      <c r="N132" s="17"/>
      <c r="O132" s="18" t="str">
        <f t="shared" si="20"/>
        <v/>
      </c>
      <c r="P132" s="19" t="str">
        <f>IFERROR(INDEX(PARAMETROS!$B$53:$B$79,MATCH(O132,PARAMETROS!$A$53:$A$79,0)),"")</f>
        <v/>
      </c>
      <c r="Q132" s="279"/>
      <c r="R132" s="20"/>
      <c r="S132" s="12" t="str">
        <f>IFERROR(IF(R132="","",IF(R132="COP","N/A",IF(OR(R132="USD",R132="US"),1,IF(R132="EUR",VLOOKUP(N132,'SH EURO'!$A$6:$B$6338,2,FALSE),"INGRESAR TASA")))),"")</f>
        <v/>
      </c>
      <c r="T132" s="403" t="str">
        <f t="shared" si="21"/>
        <v/>
      </c>
      <c r="U132" s="21" t="str">
        <f>IFERROR(IF(R132="","",IF(R132="COP",1,IF(S132&lt;&gt;"N/A",VLOOKUP(N132,'[1]SH TRM'!$A$9:$B$8912,2,FALSE),"REVISAR"))),"")</f>
        <v/>
      </c>
      <c r="V132" s="406" t="str">
        <f t="shared" si="22"/>
        <v/>
      </c>
      <c r="W132" s="12" t="str">
        <f t="shared" si="23"/>
        <v/>
      </c>
      <c r="X132" s="12" t="str">
        <f t="shared" si="24"/>
        <v/>
      </c>
      <c r="Y132" s="706"/>
      <c r="Z132" s="349"/>
      <c r="AA132" s="710"/>
      <c r="AB132" s="711"/>
      <c r="AC132" s="712"/>
      <c r="AD132" s="710"/>
      <c r="AE132" s="711"/>
      <c r="AF132" s="712"/>
      <c r="AG132" s="429" t="str">
        <f t="shared" si="25"/>
        <v/>
      </c>
      <c r="AH132" s="700"/>
      <c r="AI132" s="275"/>
      <c r="AJ132" s="255"/>
      <c r="AP132" s="244"/>
    </row>
    <row r="133" spans="1:42" s="239" customFormat="1" ht="30" customHeight="1" x14ac:dyDescent="0.25">
      <c r="A133" s="703"/>
      <c r="B133" s="13"/>
      <c r="C133" s="14"/>
      <c r="D133" s="14" t="str">
        <f>IFERROR(INDEX(DESEMPATE!$D$3:$D$107,MATCH('EXP GEN.'!B133,DESEMPATE!$C$3:$C$107,0)),"")</f>
        <v/>
      </c>
      <c r="E133" s="307"/>
      <c r="F133" s="22"/>
      <c r="G133" s="248"/>
      <c r="H133" s="22"/>
      <c r="I133" s="249"/>
      <c r="J133" s="22"/>
      <c r="K133" s="430"/>
      <c r="L133" s="16"/>
      <c r="M133" s="17"/>
      <c r="N133" s="17"/>
      <c r="O133" s="18" t="str">
        <f t="shared" si="20"/>
        <v/>
      </c>
      <c r="P133" s="19" t="str">
        <f>IFERROR(INDEX(PARAMETROS!$B$53:$B$79,MATCH(O133,PARAMETROS!$A$53:$A$79,0)),"")</f>
        <v/>
      </c>
      <c r="Q133" s="279"/>
      <c r="R133" s="20"/>
      <c r="S133" s="12" t="str">
        <f>IFERROR(IF(R133="","",IF(R133="COP","N/A",IF(OR(R133="USD",R133="US"),1,IF(R133="EUR",VLOOKUP(N133,'SH EURO'!$A$6:$B$6338,2,FALSE),"INGRESAR TASA")))),"")</f>
        <v/>
      </c>
      <c r="T133" s="403" t="str">
        <f t="shared" si="21"/>
        <v/>
      </c>
      <c r="U133" s="21" t="str">
        <f>IFERROR(IF(R133="","",IF(R133="COP",1,IF(S133&lt;&gt;"N/A",VLOOKUP(N133,'[1]SH TRM'!$A$9:$B$8912,2,FALSE),"REVISAR"))),"")</f>
        <v/>
      </c>
      <c r="V133" s="406" t="str">
        <f t="shared" si="22"/>
        <v/>
      </c>
      <c r="W133" s="12" t="str">
        <f t="shared" si="23"/>
        <v/>
      </c>
      <c r="X133" s="12" t="str">
        <f t="shared" si="24"/>
        <v/>
      </c>
      <c r="Y133" s="706"/>
      <c r="Z133" s="349"/>
      <c r="AA133" s="709"/>
      <c r="AB133" s="709"/>
      <c r="AC133" s="709"/>
      <c r="AD133" s="709"/>
      <c r="AE133" s="709"/>
      <c r="AF133" s="709"/>
      <c r="AG133" s="430" t="str">
        <f t="shared" si="25"/>
        <v/>
      </c>
      <c r="AH133" s="700"/>
      <c r="AI133" s="253"/>
      <c r="AJ133" s="255"/>
      <c r="AP133" s="244"/>
    </row>
    <row r="134" spans="1:42" s="239" customFormat="1" ht="30" customHeight="1" thickBot="1" x14ac:dyDescent="0.3">
      <c r="A134" s="704"/>
      <c r="B134" s="33"/>
      <c r="C134" s="134"/>
      <c r="D134" s="362" t="str">
        <f>IFERROR(INDEX(DESEMPATE!$D$3:$D$107,MATCH('EXP GEN.'!B134,DESEMPATE!$C$3:$C$107,0)),"")</f>
        <v/>
      </c>
      <c r="E134" s="308"/>
      <c r="F134" s="135"/>
      <c r="G134" s="252"/>
      <c r="H134" s="135"/>
      <c r="I134" s="251"/>
      <c r="J134" s="135"/>
      <c r="K134" s="431"/>
      <c r="L134" s="35"/>
      <c r="M134" s="363"/>
      <c r="N134" s="363"/>
      <c r="O134" s="36" t="str">
        <f t="shared" si="20"/>
        <v/>
      </c>
      <c r="P134" s="37" t="str">
        <f>IFERROR(INDEX(PARAMETROS!$B$53:$B$79,MATCH(O134,PARAMETROS!$A$53:$A$79,0)),"")</f>
        <v/>
      </c>
      <c r="Q134" s="364"/>
      <c r="R134" s="38"/>
      <c r="S134" s="40" t="str">
        <f>IFERROR(IF(R134="","",IF(R134="COP","N/A",IF(OR(R134="USD",R134="US"),1,IF(R134="EUR",VLOOKUP(N134,'SH EURO'!$A$6:$B$6338,2,FALSE),"INGRESAR TASA")))),"")</f>
        <v/>
      </c>
      <c r="T134" s="404" t="str">
        <f t="shared" si="21"/>
        <v/>
      </c>
      <c r="U134" s="39" t="str">
        <f>IFERROR(IF(R134="","",IF(R134="COP",1,IF(S134&lt;&gt;"N/A",VLOOKUP(N134,'[1]SH TRM'!$A$9:$B$8912,2,FALSE),"REVISAR"))),"")</f>
        <v/>
      </c>
      <c r="V134" s="407" t="str">
        <f t="shared" si="22"/>
        <v/>
      </c>
      <c r="W134" s="40" t="str">
        <f t="shared" si="23"/>
        <v/>
      </c>
      <c r="X134" s="40" t="str">
        <f t="shared" si="24"/>
        <v/>
      </c>
      <c r="Y134" s="707"/>
      <c r="Z134" s="350"/>
      <c r="AA134" s="713"/>
      <c r="AB134" s="713"/>
      <c r="AC134" s="713"/>
      <c r="AD134" s="713"/>
      <c r="AE134" s="713"/>
      <c r="AF134" s="713"/>
      <c r="AG134" s="431" t="str">
        <f t="shared" si="25"/>
        <v/>
      </c>
      <c r="AH134" s="701"/>
      <c r="AI134" s="254"/>
      <c r="AJ134" s="255"/>
      <c r="AP134" s="244"/>
    </row>
    <row r="135" spans="1:42" s="239" customFormat="1" ht="30" customHeight="1" x14ac:dyDescent="0.25">
      <c r="A135" s="702" t="s">
        <v>163</v>
      </c>
      <c r="B135" s="25"/>
      <c r="C135" s="26"/>
      <c r="D135" s="338" t="str">
        <f>IFERROR(INDEX(DESEMPATE!$D$3:$D$107,MATCH('EXP GEN.'!B135,DESEMPATE!$C$3:$C$107,0)),"")</f>
        <v/>
      </c>
      <c r="E135" s="306"/>
      <c r="F135" s="32"/>
      <c r="G135" s="247"/>
      <c r="H135" s="32"/>
      <c r="I135" s="250"/>
      <c r="J135" s="32"/>
      <c r="K135" s="432"/>
      <c r="L135" s="27"/>
      <c r="M135" s="28"/>
      <c r="N135" s="28"/>
      <c r="O135" s="29" t="str">
        <f t="shared" si="20"/>
        <v/>
      </c>
      <c r="P135" s="136" t="str">
        <f>IFERROR(INDEX(PARAMETROS!$B$53:$B$79,MATCH(O135,PARAMETROS!$A$53:$A$79,0)),"")</f>
        <v/>
      </c>
      <c r="Q135" s="278"/>
      <c r="R135" s="30"/>
      <c r="S135" s="31" t="str">
        <f>IFERROR(IF(R135="","",IF(R135="COP","N/A",IF(OR(R135="USD",R135="US"),1,IF(R135="EUR",VLOOKUP(N135,'SH EURO'!$A$6:$B$6338,2,FALSE),"INGRESAR TASA")))),"")</f>
        <v/>
      </c>
      <c r="T135" s="402" t="str">
        <f t="shared" si="21"/>
        <v/>
      </c>
      <c r="U135" s="137" t="str">
        <f>IFERROR(IF(R135="","",IF(R135="COP",1,IF(S135&lt;&gt;"N/A",VLOOKUP(N135,'[1]SH TRM'!$A$9:$B$8912,2,FALSE),"REVISAR"))),"")</f>
        <v/>
      </c>
      <c r="V135" s="405" t="str">
        <f t="shared" si="22"/>
        <v/>
      </c>
      <c r="W135" s="31" t="str">
        <f t="shared" si="23"/>
        <v/>
      </c>
      <c r="X135" s="31" t="str">
        <f t="shared" si="24"/>
        <v/>
      </c>
      <c r="Y135" s="705" t="str">
        <f>IFERROR(IF(COUNTIF(X135:X140,"")=6,"",IF(SUM(X135:X140)&gt;=SAMC007,"CUMPLE","NO CUMPLE")),"")</f>
        <v/>
      </c>
      <c r="Z135" s="348"/>
      <c r="AA135" s="708"/>
      <c r="AB135" s="708"/>
      <c r="AC135" s="708"/>
      <c r="AD135" s="708"/>
      <c r="AE135" s="708"/>
      <c r="AF135" s="708"/>
      <c r="AG135" s="432" t="str">
        <f t="shared" si="25"/>
        <v/>
      </c>
      <c r="AH135" s="699" t="s">
        <v>243</v>
      </c>
      <c r="AI135" s="274"/>
      <c r="AJ135" s="255"/>
      <c r="AP135" s="244"/>
    </row>
    <row r="136" spans="1:42" s="239" customFormat="1" ht="30" customHeight="1" x14ac:dyDescent="0.25">
      <c r="A136" s="703"/>
      <c r="B136" s="13"/>
      <c r="C136" s="14"/>
      <c r="D136" s="14" t="str">
        <f>IFERROR(INDEX(DESEMPATE!$D$3:$D$107,MATCH('EXP GEN.'!B136,DESEMPATE!$C$3:$C$107,0)),"")</f>
        <v/>
      </c>
      <c r="E136" s="307"/>
      <c r="F136" s="22"/>
      <c r="G136" s="248"/>
      <c r="H136" s="22"/>
      <c r="I136" s="249"/>
      <c r="J136" s="22"/>
      <c r="K136" s="429"/>
      <c r="L136" s="23"/>
      <c r="M136" s="277"/>
      <c r="N136" s="17"/>
      <c r="O136" s="18" t="str">
        <f t="shared" si="20"/>
        <v/>
      </c>
      <c r="P136" s="19" t="str">
        <f>IFERROR(INDEX(PARAMETROS!$B$53:$B$79,MATCH(O136,PARAMETROS!$A$53:$A$79,0)),"")</f>
        <v/>
      </c>
      <c r="Q136" s="279"/>
      <c r="R136" s="19"/>
      <c r="S136" s="12" t="str">
        <f>IFERROR(IF(R136="","",IF(R136="COP","N/A",IF(OR(R136="USD",R136="US"),1,IF(R136="EUR",VLOOKUP(N136,'SH EURO'!$A$6:$B$6338,2,FALSE),"INGRESAR TASA")))),"")</f>
        <v/>
      </c>
      <c r="T136" s="403" t="str">
        <f t="shared" si="21"/>
        <v/>
      </c>
      <c r="U136" s="21" t="str">
        <f>IFERROR(IF(R136="","",IF(R136="COP",1,IF(S136&lt;&gt;"N/A",VLOOKUP(N136,'[1]SH TRM'!$A$9:$B$8912,2,FALSE),"REVISAR"))),"")</f>
        <v/>
      </c>
      <c r="V136" s="406" t="str">
        <f t="shared" si="22"/>
        <v/>
      </c>
      <c r="W136" s="12" t="str">
        <f t="shared" si="23"/>
        <v/>
      </c>
      <c r="X136" s="12" t="str">
        <f t="shared" si="24"/>
        <v/>
      </c>
      <c r="Y136" s="706"/>
      <c r="Z136" s="349"/>
      <c r="AA136" s="709"/>
      <c r="AB136" s="709"/>
      <c r="AC136" s="709"/>
      <c r="AD136" s="709"/>
      <c r="AE136" s="709"/>
      <c r="AF136" s="709"/>
      <c r="AG136" s="429" t="str">
        <f t="shared" si="25"/>
        <v/>
      </c>
      <c r="AH136" s="700"/>
      <c r="AI136" s="275"/>
      <c r="AJ136" s="255"/>
      <c r="AP136" s="244"/>
    </row>
    <row r="137" spans="1:42" s="239" customFormat="1" ht="30" customHeight="1" x14ac:dyDescent="0.25">
      <c r="A137" s="703"/>
      <c r="B137" s="13"/>
      <c r="C137" s="14"/>
      <c r="D137" s="14" t="str">
        <f>IFERROR(INDEX(DESEMPATE!$D$3:$D$107,MATCH('EXP GEN.'!B137,DESEMPATE!$C$3:$C$107,0)),"")</f>
        <v/>
      </c>
      <c r="E137" s="307"/>
      <c r="F137" s="22"/>
      <c r="G137" s="248"/>
      <c r="H137" s="22"/>
      <c r="I137" s="249"/>
      <c r="J137" s="22"/>
      <c r="K137" s="429"/>
      <c r="L137" s="16"/>
      <c r="M137" s="17"/>
      <c r="N137" s="17"/>
      <c r="O137" s="18" t="str">
        <f t="shared" si="20"/>
        <v/>
      </c>
      <c r="P137" s="19" t="str">
        <f>IFERROR(INDEX(PARAMETROS!$B$53:$B$79,MATCH(O137,PARAMETROS!$A$53:$A$79,0)),"")</f>
        <v/>
      </c>
      <c r="Q137" s="279"/>
      <c r="R137" s="20"/>
      <c r="S137" s="12" t="str">
        <f>IFERROR(IF(R137="","",IF(R137="COP","N/A",IF(OR(R137="USD",R137="US"),1,IF(R137="EUR",VLOOKUP(N137,'SH EURO'!$A$6:$B$6338,2,FALSE),"INGRESAR TASA")))),"")</f>
        <v/>
      </c>
      <c r="T137" s="403" t="str">
        <f t="shared" si="21"/>
        <v/>
      </c>
      <c r="U137" s="24" t="str">
        <f>IFERROR(IF(R137="","",IF(R137="COP",1,IF(S137&lt;&gt;"N/A",VLOOKUP(N137,'[1]SH TRM'!$A$9:$B$8912,2,FALSE),"REVISAR"))),"")</f>
        <v/>
      </c>
      <c r="V137" s="406" t="str">
        <f t="shared" si="22"/>
        <v/>
      </c>
      <c r="W137" s="12" t="str">
        <f t="shared" si="23"/>
        <v/>
      </c>
      <c r="X137" s="12" t="str">
        <f t="shared" ref="X137:X200" si="26">IFERROR(IF(OR(J137="",J137="NO"),"",IF(E137="SI",IFERROR(W137*L137,""),"")),"")</f>
        <v/>
      </c>
      <c r="Y137" s="706"/>
      <c r="Z137" s="349"/>
      <c r="AA137" s="709"/>
      <c r="AB137" s="709"/>
      <c r="AC137" s="709"/>
      <c r="AD137" s="709"/>
      <c r="AE137" s="709"/>
      <c r="AF137" s="709"/>
      <c r="AG137" s="430" t="str">
        <f t="shared" ref="AG137:AG200" si="27">IFERROR(IF(Z137="","",IF(ISNUMBER(Z137),IF(COUNTIF(AA137:AF137,"SI")&gt;0,"SI","NO"),Z137)),"")</f>
        <v/>
      </c>
      <c r="AH137" s="700"/>
      <c r="AI137" s="253"/>
      <c r="AJ137" s="255"/>
      <c r="AP137" s="244"/>
    </row>
    <row r="138" spans="1:42" s="239" customFormat="1" ht="30" customHeight="1" x14ac:dyDescent="0.25">
      <c r="A138" s="703"/>
      <c r="B138" s="13"/>
      <c r="C138" s="14"/>
      <c r="D138" s="14" t="str">
        <f>IFERROR(INDEX(DESEMPATE!$D$3:$D$107,MATCH('EXP GEN.'!B138,DESEMPATE!$C$3:$C$107,0)),"")</f>
        <v/>
      </c>
      <c r="E138" s="307"/>
      <c r="F138" s="22"/>
      <c r="G138" s="248"/>
      <c r="H138" s="22"/>
      <c r="I138" s="249"/>
      <c r="J138" s="22"/>
      <c r="K138" s="429"/>
      <c r="L138" s="16"/>
      <c r="M138" s="17"/>
      <c r="N138" s="17"/>
      <c r="O138" s="18" t="str">
        <f t="shared" si="20"/>
        <v/>
      </c>
      <c r="P138" s="19" t="str">
        <f>IFERROR(INDEX(PARAMETROS!$B$53:$B$79,MATCH(O138,PARAMETROS!$A$53:$A$79,0)),"")</f>
        <v/>
      </c>
      <c r="Q138" s="279"/>
      <c r="R138" s="20"/>
      <c r="S138" s="12" t="str">
        <f>IFERROR(IF(R138="","",IF(R138="COP","N/A",IF(OR(R138="USD",R138="US"),1,IF(R138="EUR",VLOOKUP(N138,'SH EURO'!$A$6:$B$6338,2,FALSE),"INGRESAR TASA")))),"")</f>
        <v/>
      </c>
      <c r="T138" s="403" t="str">
        <f t="shared" ref="T138:T201" si="28">IFERROR(IF(Q138="","",IF(S138="INGRESAR TASA","INGRESAR TASA USD",IF(S138="N/A","N/A",S138*Q138))),"")</f>
        <v/>
      </c>
      <c r="U138" s="21" t="str">
        <f>IFERROR(IF(R138="","",IF(R138="COP",1,IF(S138&lt;&gt;"N/A",VLOOKUP(N138,'[1]SH TRM'!$A$9:$B$8912,2,FALSE),"REVISAR"))),"")</f>
        <v/>
      </c>
      <c r="V138" s="406" t="str">
        <f t="shared" ref="V138:V201" si="29">IFERROR(IF(U138&lt;&gt;"",IF(R138&lt;&gt;"COP",T138*U138,Q138),""),"")</f>
        <v/>
      </c>
      <c r="W138" s="12" t="str">
        <f t="shared" ref="W138:W201" si="30">IFERROR(V138/P138,"")</f>
        <v/>
      </c>
      <c r="X138" s="12" t="str">
        <f t="shared" si="26"/>
        <v/>
      </c>
      <c r="Y138" s="706"/>
      <c r="Z138" s="349"/>
      <c r="AA138" s="710"/>
      <c r="AB138" s="711"/>
      <c r="AC138" s="712"/>
      <c r="AD138" s="710"/>
      <c r="AE138" s="711"/>
      <c r="AF138" s="712"/>
      <c r="AG138" s="429" t="str">
        <f t="shared" si="27"/>
        <v/>
      </c>
      <c r="AH138" s="700"/>
      <c r="AI138" s="275"/>
      <c r="AJ138" s="255"/>
      <c r="AP138" s="244"/>
    </row>
    <row r="139" spans="1:42" s="239" customFormat="1" ht="30" customHeight="1" x14ac:dyDescent="0.25">
      <c r="A139" s="703"/>
      <c r="B139" s="13"/>
      <c r="C139" s="14"/>
      <c r="D139" s="14" t="str">
        <f>IFERROR(INDEX(DESEMPATE!$D$3:$D$107,MATCH('EXP GEN.'!B139,DESEMPATE!$C$3:$C$107,0)),"")</f>
        <v/>
      </c>
      <c r="E139" s="307"/>
      <c r="F139" s="22"/>
      <c r="G139" s="248"/>
      <c r="H139" s="22"/>
      <c r="I139" s="249"/>
      <c r="J139" s="22"/>
      <c r="K139" s="430"/>
      <c r="L139" s="16"/>
      <c r="M139" s="17"/>
      <c r="N139" s="17"/>
      <c r="O139" s="18" t="str">
        <f t="shared" si="20"/>
        <v/>
      </c>
      <c r="P139" s="19" t="str">
        <f>IFERROR(INDEX(PARAMETROS!$B$53:$B$79,MATCH(O139,PARAMETROS!$A$53:$A$79,0)),"")</f>
        <v/>
      </c>
      <c r="Q139" s="279"/>
      <c r="R139" s="20"/>
      <c r="S139" s="12" t="str">
        <f>IFERROR(IF(R139="","",IF(R139="COP","N/A",IF(OR(R139="USD",R139="US"),1,IF(R139="EUR",VLOOKUP(N139,'SH EURO'!$A$6:$B$6338,2,FALSE),"INGRESAR TASA")))),"")</f>
        <v/>
      </c>
      <c r="T139" s="403" t="str">
        <f t="shared" si="28"/>
        <v/>
      </c>
      <c r="U139" s="21" t="str">
        <f>IFERROR(IF(R139="","",IF(R139="COP",1,IF(S139&lt;&gt;"N/A",VLOOKUP(N139,'[1]SH TRM'!$A$9:$B$8912,2,FALSE),"REVISAR"))),"")</f>
        <v/>
      </c>
      <c r="V139" s="406" t="str">
        <f t="shared" si="29"/>
        <v/>
      </c>
      <c r="W139" s="12" t="str">
        <f t="shared" si="30"/>
        <v/>
      </c>
      <c r="X139" s="12" t="str">
        <f t="shared" si="26"/>
        <v/>
      </c>
      <c r="Y139" s="706"/>
      <c r="Z139" s="349"/>
      <c r="AA139" s="709"/>
      <c r="AB139" s="709"/>
      <c r="AC139" s="709"/>
      <c r="AD139" s="709"/>
      <c r="AE139" s="709"/>
      <c r="AF139" s="709"/>
      <c r="AG139" s="430" t="str">
        <f t="shared" si="27"/>
        <v/>
      </c>
      <c r="AH139" s="700"/>
      <c r="AI139" s="253"/>
      <c r="AJ139" s="255"/>
      <c r="AP139" s="244"/>
    </row>
    <row r="140" spans="1:42" s="239" customFormat="1" ht="30" customHeight="1" thickBot="1" x14ac:dyDescent="0.3">
      <c r="A140" s="704"/>
      <c r="B140" s="33"/>
      <c r="C140" s="134"/>
      <c r="D140" s="362" t="str">
        <f>IFERROR(INDEX(DESEMPATE!$D$3:$D$107,MATCH('EXP GEN.'!B140,DESEMPATE!$C$3:$C$107,0)),"")</f>
        <v/>
      </c>
      <c r="E140" s="308"/>
      <c r="F140" s="135"/>
      <c r="G140" s="252"/>
      <c r="H140" s="135"/>
      <c r="I140" s="251"/>
      <c r="J140" s="135"/>
      <c r="K140" s="431"/>
      <c r="L140" s="35"/>
      <c r="M140" s="363"/>
      <c r="N140" s="363"/>
      <c r="O140" s="36" t="str">
        <f t="shared" si="20"/>
        <v/>
      </c>
      <c r="P140" s="37" t="str">
        <f>IFERROR(INDEX(PARAMETROS!$B$53:$B$79,MATCH(O140,PARAMETROS!$A$53:$A$79,0)),"")</f>
        <v/>
      </c>
      <c r="Q140" s="364"/>
      <c r="R140" s="38"/>
      <c r="S140" s="40" t="str">
        <f>IFERROR(IF(R140="","",IF(R140="COP","N/A",IF(OR(R140="USD",R140="US"),1,IF(R140="EUR",VLOOKUP(N140,'SH EURO'!$A$6:$B$6338,2,FALSE),"INGRESAR TASA")))),"")</f>
        <v/>
      </c>
      <c r="T140" s="404" t="str">
        <f t="shared" si="28"/>
        <v/>
      </c>
      <c r="U140" s="39" t="str">
        <f>IFERROR(IF(R140="","",IF(R140="COP",1,IF(S140&lt;&gt;"N/A",VLOOKUP(N140,'[1]SH TRM'!$A$9:$B$8912,2,FALSE),"REVISAR"))),"")</f>
        <v/>
      </c>
      <c r="V140" s="407" t="str">
        <f t="shared" si="29"/>
        <v/>
      </c>
      <c r="W140" s="40" t="str">
        <f t="shared" si="30"/>
        <v/>
      </c>
      <c r="X140" s="40" t="str">
        <f t="shared" si="26"/>
        <v/>
      </c>
      <c r="Y140" s="707"/>
      <c r="Z140" s="350"/>
      <c r="AA140" s="713"/>
      <c r="AB140" s="713"/>
      <c r="AC140" s="713"/>
      <c r="AD140" s="713"/>
      <c r="AE140" s="713"/>
      <c r="AF140" s="713"/>
      <c r="AG140" s="431" t="str">
        <f t="shared" si="27"/>
        <v/>
      </c>
      <c r="AH140" s="701"/>
      <c r="AI140" s="254"/>
      <c r="AJ140" s="255"/>
      <c r="AP140" s="244"/>
    </row>
    <row r="141" spans="1:42" s="239" customFormat="1" ht="30" customHeight="1" x14ac:dyDescent="0.25">
      <c r="A141" s="702" t="s">
        <v>164</v>
      </c>
      <c r="B141" s="25"/>
      <c r="C141" s="26"/>
      <c r="D141" s="338" t="str">
        <f>IFERROR(INDEX(DESEMPATE!$D$3:$D$107,MATCH('EXP GEN.'!B141,DESEMPATE!$C$3:$C$107,0)),"")</f>
        <v/>
      </c>
      <c r="E141" s="306"/>
      <c r="F141" s="32"/>
      <c r="G141" s="247"/>
      <c r="H141" s="32"/>
      <c r="I141" s="250"/>
      <c r="J141" s="32"/>
      <c r="K141" s="432"/>
      <c r="L141" s="27"/>
      <c r="M141" s="28"/>
      <c r="N141" s="28"/>
      <c r="O141" s="29" t="str">
        <f t="shared" si="20"/>
        <v/>
      </c>
      <c r="P141" s="136" t="str">
        <f>IFERROR(INDEX(PARAMETROS!$B$53:$B$79,MATCH(O141,PARAMETROS!$A$53:$A$79,0)),"")</f>
        <v/>
      </c>
      <c r="Q141" s="278"/>
      <c r="R141" s="30"/>
      <c r="S141" s="31" t="str">
        <f>IFERROR(IF(R141="","",IF(R141="COP","N/A",IF(OR(R141="USD",R141="US"),1,IF(R141="EUR",VLOOKUP(N141,'SH EURO'!$A$6:$B$6338,2,FALSE),"INGRESAR TASA")))),"")</f>
        <v/>
      </c>
      <c r="T141" s="402" t="str">
        <f t="shared" si="28"/>
        <v/>
      </c>
      <c r="U141" s="137" t="str">
        <f>IFERROR(IF(R141="","",IF(R141="COP",1,IF(S141&lt;&gt;"N/A",VLOOKUP(N141,'[1]SH TRM'!$A$9:$B$8912,2,FALSE),"REVISAR"))),"")</f>
        <v/>
      </c>
      <c r="V141" s="405" t="str">
        <f t="shared" si="29"/>
        <v/>
      </c>
      <c r="W141" s="31" t="str">
        <f t="shared" si="30"/>
        <v/>
      </c>
      <c r="X141" s="31" t="str">
        <f t="shared" si="26"/>
        <v/>
      </c>
      <c r="Y141" s="705" t="str">
        <f>IFERROR(IF(COUNTIF(X141:X146,"")=6,"",IF(SUM(X141:X146)&gt;=SAMC007,"CUMPLE","NO CUMPLE")),"")</f>
        <v/>
      </c>
      <c r="Z141" s="348"/>
      <c r="AA141" s="708"/>
      <c r="AB141" s="708"/>
      <c r="AC141" s="708"/>
      <c r="AD141" s="708"/>
      <c r="AE141" s="708"/>
      <c r="AF141" s="708"/>
      <c r="AG141" s="432" t="str">
        <f t="shared" si="27"/>
        <v/>
      </c>
      <c r="AH141" s="699" t="s">
        <v>243</v>
      </c>
      <c r="AI141" s="274"/>
      <c r="AJ141" s="255"/>
      <c r="AP141" s="244"/>
    </row>
    <row r="142" spans="1:42" s="239" customFormat="1" ht="30" customHeight="1" x14ac:dyDescent="0.25">
      <c r="A142" s="703"/>
      <c r="B142" s="13"/>
      <c r="C142" s="14"/>
      <c r="D142" s="14" t="str">
        <f>IFERROR(INDEX(DESEMPATE!$D$3:$D$107,MATCH('EXP GEN.'!B142,DESEMPATE!$C$3:$C$107,0)),"")</f>
        <v/>
      </c>
      <c r="E142" s="307"/>
      <c r="F142" s="22"/>
      <c r="G142" s="248"/>
      <c r="H142" s="22"/>
      <c r="I142" s="249"/>
      <c r="J142" s="22"/>
      <c r="K142" s="429"/>
      <c r="L142" s="23"/>
      <c r="M142" s="277"/>
      <c r="N142" s="17"/>
      <c r="O142" s="18" t="str">
        <f t="shared" ref="O142:O205" si="31">IF(N142="","",YEAR(N142))</f>
        <v/>
      </c>
      <c r="P142" s="19" t="str">
        <f>IFERROR(INDEX(PARAMETROS!$B$53:$B$79,MATCH(O142,PARAMETROS!$A$53:$A$79,0)),"")</f>
        <v/>
      </c>
      <c r="Q142" s="279"/>
      <c r="R142" s="19"/>
      <c r="S142" s="12" t="str">
        <f>IFERROR(IF(R142="","",IF(R142="COP","N/A",IF(OR(R142="USD",R142="US"),1,IF(R142="EUR",VLOOKUP(N142,'SH EURO'!$A$6:$B$6338,2,FALSE),"INGRESAR TASA")))),"")</f>
        <v/>
      </c>
      <c r="T142" s="403" t="str">
        <f t="shared" si="28"/>
        <v/>
      </c>
      <c r="U142" s="21" t="str">
        <f>IFERROR(IF(R142="","",IF(R142="COP",1,IF(S142&lt;&gt;"N/A",VLOOKUP(N142,'[1]SH TRM'!$A$9:$B$8912,2,FALSE),"REVISAR"))),"")</f>
        <v/>
      </c>
      <c r="V142" s="406" t="str">
        <f t="shared" si="29"/>
        <v/>
      </c>
      <c r="W142" s="12" t="str">
        <f t="shared" si="30"/>
        <v/>
      </c>
      <c r="X142" s="12" t="str">
        <f t="shared" si="26"/>
        <v/>
      </c>
      <c r="Y142" s="706"/>
      <c r="Z142" s="349"/>
      <c r="AA142" s="709"/>
      <c r="AB142" s="709"/>
      <c r="AC142" s="709"/>
      <c r="AD142" s="709"/>
      <c r="AE142" s="709"/>
      <c r="AF142" s="709"/>
      <c r="AG142" s="429" t="str">
        <f t="shared" si="27"/>
        <v/>
      </c>
      <c r="AH142" s="700"/>
      <c r="AI142" s="275"/>
      <c r="AJ142" s="255"/>
      <c r="AP142" s="244"/>
    </row>
    <row r="143" spans="1:42" s="239" customFormat="1" ht="30" customHeight="1" x14ac:dyDescent="0.25">
      <c r="A143" s="703"/>
      <c r="B143" s="13"/>
      <c r="C143" s="14"/>
      <c r="D143" s="14" t="str">
        <f>IFERROR(INDEX(DESEMPATE!$D$3:$D$107,MATCH('EXP GEN.'!B143,DESEMPATE!$C$3:$C$107,0)),"")</f>
        <v/>
      </c>
      <c r="E143" s="307"/>
      <c r="F143" s="22"/>
      <c r="G143" s="248"/>
      <c r="H143" s="22"/>
      <c r="I143" s="249"/>
      <c r="J143" s="22"/>
      <c r="K143" s="429"/>
      <c r="L143" s="16"/>
      <c r="M143" s="17"/>
      <c r="N143" s="17"/>
      <c r="O143" s="18" t="str">
        <f t="shared" si="31"/>
        <v/>
      </c>
      <c r="P143" s="19" t="str">
        <f>IFERROR(INDEX(PARAMETROS!$B$53:$B$79,MATCH(O143,PARAMETROS!$A$53:$A$79,0)),"")</f>
        <v/>
      </c>
      <c r="Q143" s="279"/>
      <c r="R143" s="20"/>
      <c r="S143" s="12" t="str">
        <f>IFERROR(IF(R143="","",IF(R143="COP","N/A",IF(OR(R143="USD",R143="US"),1,IF(R143="EUR",VLOOKUP(N143,'SH EURO'!$A$6:$B$6338,2,FALSE),"INGRESAR TASA")))),"")</f>
        <v/>
      </c>
      <c r="T143" s="403" t="str">
        <f t="shared" si="28"/>
        <v/>
      </c>
      <c r="U143" s="24" t="str">
        <f>IFERROR(IF(R143="","",IF(R143="COP",1,IF(S143&lt;&gt;"N/A",VLOOKUP(N143,'[1]SH TRM'!$A$9:$B$8912,2,FALSE),"REVISAR"))),"")</f>
        <v/>
      </c>
      <c r="V143" s="406" t="str">
        <f t="shared" si="29"/>
        <v/>
      </c>
      <c r="W143" s="12" t="str">
        <f t="shared" si="30"/>
        <v/>
      </c>
      <c r="X143" s="12" t="str">
        <f t="shared" si="26"/>
        <v/>
      </c>
      <c r="Y143" s="706"/>
      <c r="Z143" s="349"/>
      <c r="AA143" s="709"/>
      <c r="AB143" s="709"/>
      <c r="AC143" s="709"/>
      <c r="AD143" s="709"/>
      <c r="AE143" s="709"/>
      <c r="AF143" s="709"/>
      <c r="AG143" s="430" t="str">
        <f t="shared" si="27"/>
        <v/>
      </c>
      <c r="AH143" s="700"/>
      <c r="AI143" s="253"/>
      <c r="AJ143" s="255"/>
      <c r="AP143" s="244"/>
    </row>
    <row r="144" spans="1:42" s="239" customFormat="1" ht="30" customHeight="1" x14ac:dyDescent="0.25">
      <c r="A144" s="703"/>
      <c r="B144" s="13"/>
      <c r="C144" s="14"/>
      <c r="D144" s="14" t="str">
        <f>IFERROR(INDEX(DESEMPATE!$D$3:$D$107,MATCH('EXP GEN.'!B144,DESEMPATE!$C$3:$C$107,0)),"")</f>
        <v/>
      </c>
      <c r="E144" s="307"/>
      <c r="F144" s="22"/>
      <c r="G144" s="248"/>
      <c r="H144" s="22"/>
      <c r="I144" s="249"/>
      <c r="J144" s="22"/>
      <c r="K144" s="429"/>
      <c r="L144" s="16"/>
      <c r="M144" s="17"/>
      <c r="N144" s="17"/>
      <c r="O144" s="18" t="str">
        <f t="shared" si="31"/>
        <v/>
      </c>
      <c r="P144" s="19" t="str">
        <f>IFERROR(INDEX(PARAMETROS!$B$53:$B$79,MATCH(O144,PARAMETROS!$A$53:$A$79,0)),"")</f>
        <v/>
      </c>
      <c r="Q144" s="279"/>
      <c r="R144" s="20"/>
      <c r="S144" s="12" t="str">
        <f>IFERROR(IF(R144="","",IF(R144="COP","N/A",IF(OR(R144="USD",R144="US"),1,IF(R144="EUR",VLOOKUP(N144,'SH EURO'!$A$6:$B$6338,2,FALSE),"INGRESAR TASA")))),"")</f>
        <v/>
      </c>
      <c r="T144" s="403" t="str">
        <f t="shared" si="28"/>
        <v/>
      </c>
      <c r="U144" s="21" t="str">
        <f>IFERROR(IF(R144="","",IF(R144="COP",1,IF(S144&lt;&gt;"N/A",VLOOKUP(N144,'[1]SH TRM'!$A$9:$B$8912,2,FALSE),"REVISAR"))),"")</f>
        <v/>
      </c>
      <c r="V144" s="406" t="str">
        <f t="shared" si="29"/>
        <v/>
      </c>
      <c r="W144" s="12" t="str">
        <f t="shared" si="30"/>
        <v/>
      </c>
      <c r="X144" s="12" t="str">
        <f t="shared" si="26"/>
        <v/>
      </c>
      <c r="Y144" s="706"/>
      <c r="Z144" s="349"/>
      <c r="AA144" s="710"/>
      <c r="AB144" s="711"/>
      <c r="AC144" s="712"/>
      <c r="AD144" s="710"/>
      <c r="AE144" s="711"/>
      <c r="AF144" s="712"/>
      <c r="AG144" s="429" t="str">
        <f t="shared" si="27"/>
        <v/>
      </c>
      <c r="AH144" s="700"/>
      <c r="AI144" s="275"/>
      <c r="AJ144" s="255"/>
      <c r="AP144" s="244"/>
    </row>
    <row r="145" spans="1:42" s="239" customFormat="1" ht="30" customHeight="1" x14ac:dyDescent="0.25">
      <c r="A145" s="703"/>
      <c r="B145" s="13"/>
      <c r="C145" s="14"/>
      <c r="D145" s="14" t="str">
        <f>IFERROR(INDEX(DESEMPATE!$D$3:$D$107,MATCH('EXP GEN.'!B145,DESEMPATE!$C$3:$C$107,0)),"")</f>
        <v/>
      </c>
      <c r="E145" s="307"/>
      <c r="F145" s="22"/>
      <c r="G145" s="248"/>
      <c r="H145" s="22"/>
      <c r="I145" s="249"/>
      <c r="J145" s="22"/>
      <c r="K145" s="430"/>
      <c r="L145" s="16"/>
      <c r="M145" s="17"/>
      <c r="N145" s="17"/>
      <c r="O145" s="18" t="str">
        <f t="shared" si="31"/>
        <v/>
      </c>
      <c r="P145" s="19" t="str">
        <f>IFERROR(INDEX(PARAMETROS!$B$53:$B$79,MATCH(O145,PARAMETROS!$A$53:$A$79,0)),"")</f>
        <v/>
      </c>
      <c r="Q145" s="279"/>
      <c r="R145" s="20"/>
      <c r="S145" s="12" t="str">
        <f>IFERROR(IF(R145="","",IF(R145="COP","N/A",IF(OR(R145="USD",R145="US"),1,IF(R145="EUR",VLOOKUP(N145,'SH EURO'!$A$6:$B$6338,2,FALSE),"INGRESAR TASA")))),"")</f>
        <v/>
      </c>
      <c r="T145" s="403" t="str">
        <f t="shared" si="28"/>
        <v/>
      </c>
      <c r="U145" s="21" t="str">
        <f>IFERROR(IF(R145="","",IF(R145="COP",1,IF(S145&lt;&gt;"N/A",VLOOKUP(N145,'[1]SH TRM'!$A$9:$B$8912,2,FALSE),"REVISAR"))),"")</f>
        <v/>
      </c>
      <c r="V145" s="406" t="str">
        <f t="shared" si="29"/>
        <v/>
      </c>
      <c r="W145" s="12" t="str">
        <f t="shared" si="30"/>
        <v/>
      </c>
      <c r="X145" s="12" t="str">
        <f t="shared" si="26"/>
        <v/>
      </c>
      <c r="Y145" s="706"/>
      <c r="Z145" s="349"/>
      <c r="AA145" s="709"/>
      <c r="AB145" s="709"/>
      <c r="AC145" s="709"/>
      <c r="AD145" s="709"/>
      <c r="AE145" s="709"/>
      <c r="AF145" s="709"/>
      <c r="AG145" s="430" t="str">
        <f t="shared" si="27"/>
        <v/>
      </c>
      <c r="AH145" s="700"/>
      <c r="AI145" s="253"/>
      <c r="AJ145" s="255"/>
      <c r="AP145" s="244"/>
    </row>
    <row r="146" spans="1:42" s="239" customFormat="1" ht="30" customHeight="1" thickBot="1" x14ac:dyDescent="0.3">
      <c r="A146" s="704"/>
      <c r="B146" s="33"/>
      <c r="C146" s="134"/>
      <c r="D146" s="362" t="str">
        <f>IFERROR(INDEX(DESEMPATE!$D$3:$D$107,MATCH('EXP GEN.'!B146,DESEMPATE!$C$3:$C$107,0)),"")</f>
        <v/>
      </c>
      <c r="E146" s="308"/>
      <c r="F146" s="135"/>
      <c r="G146" s="252"/>
      <c r="H146" s="135"/>
      <c r="I146" s="251"/>
      <c r="J146" s="135"/>
      <c r="K146" s="431"/>
      <c r="L146" s="35"/>
      <c r="M146" s="363"/>
      <c r="N146" s="363"/>
      <c r="O146" s="36" t="str">
        <f t="shared" si="31"/>
        <v/>
      </c>
      <c r="P146" s="37" t="str">
        <f>IFERROR(INDEX(PARAMETROS!$B$53:$B$79,MATCH(O146,PARAMETROS!$A$53:$A$79,0)),"")</f>
        <v/>
      </c>
      <c r="Q146" s="364"/>
      <c r="R146" s="38"/>
      <c r="S146" s="40" t="str">
        <f>IFERROR(IF(R146="","",IF(R146="COP","N/A",IF(OR(R146="USD",R146="US"),1,IF(R146="EUR",VLOOKUP(N146,'SH EURO'!$A$6:$B$6338,2,FALSE),"INGRESAR TASA")))),"")</f>
        <v/>
      </c>
      <c r="T146" s="404" t="str">
        <f t="shared" si="28"/>
        <v/>
      </c>
      <c r="U146" s="39" t="str">
        <f>IFERROR(IF(R146="","",IF(R146="COP",1,IF(S146&lt;&gt;"N/A",VLOOKUP(N146,'[1]SH TRM'!$A$9:$B$8912,2,FALSE),"REVISAR"))),"")</f>
        <v/>
      </c>
      <c r="V146" s="407" t="str">
        <f t="shared" si="29"/>
        <v/>
      </c>
      <c r="W146" s="40" t="str">
        <f t="shared" si="30"/>
        <v/>
      </c>
      <c r="X146" s="40" t="str">
        <f t="shared" si="26"/>
        <v/>
      </c>
      <c r="Y146" s="707"/>
      <c r="Z146" s="350"/>
      <c r="AA146" s="713"/>
      <c r="AB146" s="713"/>
      <c r="AC146" s="713"/>
      <c r="AD146" s="713"/>
      <c r="AE146" s="713"/>
      <c r="AF146" s="713"/>
      <c r="AG146" s="431" t="str">
        <f t="shared" si="27"/>
        <v/>
      </c>
      <c r="AH146" s="701"/>
      <c r="AI146" s="254"/>
      <c r="AJ146" s="255"/>
      <c r="AP146" s="244"/>
    </row>
    <row r="147" spans="1:42" s="239" customFormat="1" ht="30" customHeight="1" x14ac:dyDescent="0.25">
      <c r="A147" s="702" t="s">
        <v>165</v>
      </c>
      <c r="B147" s="25"/>
      <c r="C147" s="26"/>
      <c r="D147" s="338" t="str">
        <f>IFERROR(INDEX(DESEMPATE!$D$3:$D$107,MATCH('EXP GEN.'!B147,DESEMPATE!$C$3:$C$107,0)),"")</f>
        <v/>
      </c>
      <c r="E147" s="306"/>
      <c r="F147" s="32"/>
      <c r="G147" s="247"/>
      <c r="H147" s="32"/>
      <c r="I147" s="250"/>
      <c r="J147" s="32"/>
      <c r="K147" s="432"/>
      <c r="L147" s="27"/>
      <c r="M147" s="28"/>
      <c r="N147" s="28"/>
      <c r="O147" s="29" t="str">
        <f t="shared" si="31"/>
        <v/>
      </c>
      <c r="P147" s="136" t="str">
        <f>IFERROR(INDEX(PARAMETROS!$B$53:$B$79,MATCH(O147,PARAMETROS!$A$53:$A$79,0)),"")</f>
        <v/>
      </c>
      <c r="Q147" s="278"/>
      <c r="R147" s="30"/>
      <c r="S147" s="31" t="str">
        <f>IFERROR(IF(R147="","",IF(R147="COP","N/A",IF(OR(R147="USD",R147="US"),1,IF(R147="EUR",VLOOKUP(N147,'SH EURO'!$A$6:$B$6338,2,FALSE),"INGRESAR TASA")))),"")</f>
        <v/>
      </c>
      <c r="T147" s="402" t="str">
        <f t="shared" si="28"/>
        <v/>
      </c>
      <c r="U147" s="137" t="str">
        <f>IFERROR(IF(R147="","",IF(R147="COP",1,IF(S147&lt;&gt;"N/A",VLOOKUP(N147,'[1]SH TRM'!$A$9:$B$8912,2,FALSE),"REVISAR"))),"")</f>
        <v/>
      </c>
      <c r="V147" s="405" t="str">
        <f t="shared" si="29"/>
        <v/>
      </c>
      <c r="W147" s="31" t="str">
        <f t="shared" si="30"/>
        <v/>
      </c>
      <c r="X147" s="31" t="str">
        <f t="shared" si="26"/>
        <v/>
      </c>
      <c r="Y147" s="705" t="str">
        <f>IFERROR(IF(COUNTIF(X147:X152,"")=6,"",IF(SUM(X147:X152)&gt;=SAMC007,"CUMPLE","NO CUMPLE")),"")</f>
        <v/>
      </c>
      <c r="Z147" s="348"/>
      <c r="AA147" s="708"/>
      <c r="AB147" s="708"/>
      <c r="AC147" s="708"/>
      <c r="AD147" s="708"/>
      <c r="AE147" s="708"/>
      <c r="AF147" s="708"/>
      <c r="AG147" s="432" t="str">
        <f t="shared" si="27"/>
        <v/>
      </c>
      <c r="AH147" s="699" t="s">
        <v>243</v>
      </c>
      <c r="AI147" s="274"/>
      <c r="AJ147" s="255"/>
      <c r="AP147" s="244"/>
    </row>
    <row r="148" spans="1:42" s="239" customFormat="1" ht="30" customHeight="1" x14ac:dyDescent="0.25">
      <c r="A148" s="703"/>
      <c r="B148" s="13"/>
      <c r="C148" s="14"/>
      <c r="D148" s="14" t="str">
        <f>IFERROR(INDEX(DESEMPATE!$D$3:$D$107,MATCH('EXP GEN.'!B148,DESEMPATE!$C$3:$C$107,0)),"")</f>
        <v/>
      </c>
      <c r="E148" s="307"/>
      <c r="F148" s="22"/>
      <c r="G148" s="248"/>
      <c r="H148" s="22"/>
      <c r="I148" s="249"/>
      <c r="J148" s="22"/>
      <c r="K148" s="429"/>
      <c r="L148" s="23"/>
      <c r="M148" s="277"/>
      <c r="N148" s="17"/>
      <c r="O148" s="18" t="str">
        <f t="shared" si="31"/>
        <v/>
      </c>
      <c r="P148" s="19" t="str">
        <f>IFERROR(INDEX(PARAMETROS!$B$53:$B$79,MATCH(O148,PARAMETROS!$A$53:$A$79,0)),"")</f>
        <v/>
      </c>
      <c r="Q148" s="279"/>
      <c r="R148" s="19"/>
      <c r="S148" s="12" t="str">
        <f>IFERROR(IF(R148="","",IF(R148="COP","N/A",IF(OR(R148="USD",R148="US"),1,IF(R148="EUR",VLOOKUP(N148,'SH EURO'!$A$6:$B$6338,2,FALSE),"INGRESAR TASA")))),"")</f>
        <v/>
      </c>
      <c r="T148" s="403" t="str">
        <f t="shared" si="28"/>
        <v/>
      </c>
      <c r="U148" s="21" t="str">
        <f>IFERROR(IF(R148="","",IF(R148="COP",1,IF(S148&lt;&gt;"N/A",VLOOKUP(N148,'[1]SH TRM'!$A$9:$B$8912,2,FALSE),"REVISAR"))),"")</f>
        <v/>
      </c>
      <c r="V148" s="406" t="str">
        <f t="shared" si="29"/>
        <v/>
      </c>
      <c r="W148" s="12" t="str">
        <f t="shared" si="30"/>
        <v/>
      </c>
      <c r="X148" s="12" t="str">
        <f t="shared" si="26"/>
        <v/>
      </c>
      <c r="Y148" s="706"/>
      <c r="Z148" s="349"/>
      <c r="AA148" s="709"/>
      <c r="AB148" s="709"/>
      <c r="AC148" s="709"/>
      <c r="AD148" s="709"/>
      <c r="AE148" s="709"/>
      <c r="AF148" s="709"/>
      <c r="AG148" s="429" t="str">
        <f t="shared" si="27"/>
        <v/>
      </c>
      <c r="AH148" s="700"/>
      <c r="AI148" s="275"/>
      <c r="AJ148" s="255"/>
      <c r="AP148" s="244"/>
    </row>
    <row r="149" spans="1:42" s="239" customFormat="1" ht="30" customHeight="1" x14ac:dyDescent="0.25">
      <c r="A149" s="703"/>
      <c r="B149" s="13"/>
      <c r="C149" s="14"/>
      <c r="D149" s="14" t="str">
        <f>IFERROR(INDEX(DESEMPATE!$D$3:$D$107,MATCH('EXP GEN.'!B149,DESEMPATE!$C$3:$C$107,0)),"")</f>
        <v/>
      </c>
      <c r="E149" s="307"/>
      <c r="F149" s="22"/>
      <c r="G149" s="248"/>
      <c r="H149" s="22"/>
      <c r="I149" s="249"/>
      <c r="J149" s="22"/>
      <c r="K149" s="429"/>
      <c r="L149" s="16"/>
      <c r="M149" s="17"/>
      <c r="N149" s="17"/>
      <c r="O149" s="18" t="str">
        <f t="shared" si="31"/>
        <v/>
      </c>
      <c r="P149" s="19" t="str">
        <f>IFERROR(INDEX(PARAMETROS!$B$53:$B$79,MATCH(O149,PARAMETROS!$A$53:$A$79,0)),"")</f>
        <v/>
      </c>
      <c r="Q149" s="279"/>
      <c r="R149" s="20"/>
      <c r="S149" s="12" t="str">
        <f>IFERROR(IF(R149="","",IF(R149="COP","N/A",IF(OR(R149="USD",R149="US"),1,IF(R149="EUR",VLOOKUP(N149,'SH EURO'!$A$6:$B$6338,2,FALSE),"INGRESAR TASA")))),"")</f>
        <v/>
      </c>
      <c r="T149" s="403" t="str">
        <f t="shared" si="28"/>
        <v/>
      </c>
      <c r="U149" s="24" t="str">
        <f>IFERROR(IF(R149="","",IF(R149="COP",1,IF(S149&lt;&gt;"N/A",VLOOKUP(N149,'[1]SH TRM'!$A$9:$B$8912,2,FALSE),"REVISAR"))),"")</f>
        <v/>
      </c>
      <c r="V149" s="406" t="str">
        <f t="shared" si="29"/>
        <v/>
      </c>
      <c r="W149" s="12" t="str">
        <f t="shared" si="30"/>
        <v/>
      </c>
      <c r="X149" s="12" t="str">
        <f t="shared" si="26"/>
        <v/>
      </c>
      <c r="Y149" s="706"/>
      <c r="Z149" s="349"/>
      <c r="AA149" s="709"/>
      <c r="AB149" s="709"/>
      <c r="AC149" s="709"/>
      <c r="AD149" s="709"/>
      <c r="AE149" s="709"/>
      <c r="AF149" s="709"/>
      <c r="AG149" s="430" t="str">
        <f t="shared" si="27"/>
        <v/>
      </c>
      <c r="AH149" s="700"/>
      <c r="AI149" s="253"/>
      <c r="AJ149" s="255"/>
      <c r="AP149" s="244"/>
    </row>
    <row r="150" spans="1:42" s="239" customFormat="1" ht="30" customHeight="1" x14ac:dyDescent="0.25">
      <c r="A150" s="703"/>
      <c r="B150" s="13"/>
      <c r="C150" s="14"/>
      <c r="D150" s="14" t="str">
        <f>IFERROR(INDEX(DESEMPATE!$D$3:$D$107,MATCH('EXP GEN.'!B150,DESEMPATE!$C$3:$C$107,0)),"")</f>
        <v/>
      </c>
      <c r="E150" s="307"/>
      <c r="F150" s="22"/>
      <c r="G150" s="248"/>
      <c r="H150" s="22"/>
      <c r="I150" s="249"/>
      <c r="J150" s="22"/>
      <c r="K150" s="429"/>
      <c r="L150" s="16"/>
      <c r="M150" s="17"/>
      <c r="N150" s="17"/>
      <c r="O150" s="18" t="str">
        <f t="shared" si="31"/>
        <v/>
      </c>
      <c r="P150" s="19" t="str">
        <f>IFERROR(INDEX(PARAMETROS!$B$53:$B$79,MATCH(O150,PARAMETROS!$A$53:$A$79,0)),"")</f>
        <v/>
      </c>
      <c r="Q150" s="279"/>
      <c r="R150" s="20"/>
      <c r="S150" s="12" t="str">
        <f>IFERROR(IF(R150="","",IF(R150="COP","N/A",IF(OR(R150="USD",R150="US"),1,IF(R150="EUR",VLOOKUP(N150,'SH EURO'!$A$6:$B$6338,2,FALSE),"INGRESAR TASA")))),"")</f>
        <v/>
      </c>
      <c r="T150" s="403" t="str">
        <f t="shared" si="28"/>
        <v/>
      </c>
      <c r="U150" s="21" t="str">
        <f>IFERROR(IF(R150="","",IF(R150="COP",1,IF(S150&lt;&gt;"N/A",VLOOKUP(N150,'[1]SH TRM'!$A$9:$B$8912,2,FALSE),"REVISAR"))),"")</f>
        <v/>
      </c>
      <c r="V150" s="406" t="str">
        <f t="shared" si="29"/>
        <v/>
      </c>
      <c r="W150" s="12" t="str">
        <f t="shared" si="30"/>
        <v/>
      </c>
      <c r="X150" s="12" t="str">
        <f t="shared" si="26"/>
        <v/>
      </c>
      <c r="Y150" s="706"/>
      <c r="Z150" s="349"/>
      <c r="AA150" s="710"/>
      <c r="AB150" s="711"/>
      <c r="AC150" s="712"/>
      <c r="AD150" s="710"/>
      <c r="AE150" s="711"/>
      <c r="AF150" s="712"/>
      <c r="AG150" s="429" t="str">
        <f t="shared" si="27"/>
        <v/>
      </c>
      <c r="AH150" s="700"/>
      <c r="AI150" s="275"/>
      <c r="AJ150" s="255"/>
      <c r="AP150" s="244"/>
    </row>
    <row r="151" spans="1:42" s="239" customFormat="1" ht="30" customHeight="1" x14ac:dyDescent="0.25">
      <c r="A151" s="703"/>
      <c r="B151" s="13"/>
      <c r="C151" s="14"/>
      <c r="D151" s="14" t="str">
        <f>IFERROR(INDEX(DESEMPATE!$D$3:$D$107,MATCH('EXP GEN.'!B151,DESEMPATE!$C$3:$C$107,0)),"")</f>
        <v/>
      </c>
      <c r="E151" s="307"/>
      <c r="F151" s="22"/>
      <c r="G151" s="248"/>
      <c r="H151" s="22"/>
      <c r="I151" s="249"/>
      <c r="J151" s="22"/>
      <c r="K151" s="430"/>
      <c r="L151" s="16"/>
      <c r="M151" s="17"/>
      <c r="N151" s="17"/>
      <c r="O151" s="18" t="str">
        <f t="shared" si="31"/>
        <v/>
      </c>
      <c r="P151" s="19" t="str">
        <f>IFERROR(INDEX(PARAMETROS!$B$53:$B$79,MATCH(O151,PARAMETROS!$A$53:$A$79,0)),"")</f>
        <v/>
      </c>
      <c r="Q151" s="279"/>
      <c r="R151" s="20"/>
      <c r="S151" s="12" t="str">
        <f>IFERROR(IF(R151="","",IF(R151="COP","N/A",IF(OR(R151="USD",R151="US"),1,IF(R151="EUR",VLOOKUP(N151,'SH EURO'!$A$6:$B$6338,2,FALSE),"INGRESAR TASA")))),"")</f>
        <v/>
      </c>
      <c r="T151" s="403" t="str">
        <f t="shared" si="28"/>
        <v/>
      </c>
      <c r="U151" s="21" t="str">
        <f>IFERROR(IF(R151="","",IF(R151="COP",1,IF(S151&lt;&gt;"N/A",VLOOKUP(N151,'[1]SH TRM'!$A$9:$B$8912,2,FALSE),"REVISAR"))),"")</f>
        <v/>
      </c>
      <c r="V151" s="406" t="str">
        <f t="shared" si="29"/>
        <v/>
      </c>
      <c r="W151" s="12" t="str">
        <f t="shared" si="30"/>
        <v/>
      </c>
      <c r="X151" s="12" t="str">
        <f t="shared" si="26"/>
        <v/>
      </c>
      <c r="Y151" s="706"/>
      <c r="Z151" s="349"/>
      <c r="AA151" s="709"/>
      <c r="AB151" s="709"/>
      <c r="AC151" s="709"/>
      <c r="AD151" s="709"/>
      <c r="AE151" s="709"/>
      <c r="AF151" s="709"/>
      <c r="AG151" s="430" t="str">
        <f t="shared" si="27"/>
        <v/>
      </c>
      <c r="AH151" s="700"/>
      <c r="AI151" s="253"/>
      <c r="AJ151" s="255"/>
      <c r="AP151" s="244"/>
    </row>
    <row r="152" spans="1:42" s="239" customFormat="1" ht="30" customHeight="1" thickBot="1" x14ac:dyDescent="0.3">
      <c r="A152" s="704"/>
      <c r="B152" s="33"/>
      <c r="C152" s="134"/>
      <c r="D152" s="362" t="str">
        <f>IFERROR(INDEX(DESEMPATE!$D$3:$D$107,MATCH('EXP GEN.'!B152,DESEMPATE!$C$3:$C$107,0)),"")</f>
        <v/>
      </c>
      <c r="E152" s="308"/>
      <c r="F152" s="135"/>
      <c r="G152" s="252"/>
      <c r="H152" s="135"/>
      <c r="I152" s="251"/>
      <c r="J152" s="135"/>
      <c r="K152" s="431"/>
      <c r="L152" s="35"/>
      <c r="M152" s="363"/>
      <c r="N152" s="363"/>
      <c r="O152" s="36" t="str">
        <f t="shared" si="31"/>
        <v/>
      </c>
      <c r="P152" s="37" t="str">
        <f>IFERROR(INDEX(PARAMETROS!$B$53:$B$79,MATCH(O152,PARAMETROS!$A$53:$A$79,0)),"")</f>
        <v/>
      </c>
      <c r="Q152" s="364"/>
      <c r="R152" s="38"/>
      <c r="S152" s="40" t="str">
        <f>IFERROR(IF(R152="","",IF(R152="COP","N/A",IF(OR(R152="USD",R152="US"),1,IF(R152="EUR",VLOOKUP(N152,'SH EURO'!$A$6:$B$6338,2,FALSE),"INGRESAR TASA")))),"")</f>
        <v/>
      </c>
      <c r="T152" s="404" t="str">
        <f t="shared" si="28"/>
        <v/>
      </c>
      <c r="U152" s="39" t="str">
        <f>IFERROR(IF(R152="","",IF(R152="COP",1,IF(S152&lt;&gt;"N/A",VLOOKUP(N152,'[1]SH TRM'!$A$9:$B$8912,2,FALSE),"REVISAR"))),"")</f>
        <v/>
      </c>
      <c r="V152" s="407" t="str">
        <f t="shared" si="29"/>
        <v/>
      </c>
      <c r="W152" s="40" t="str">
        <f t="shared" si="30"/>
        <v/>
      </c>
      <c r="X152" s="40" t="str">
        <f t="shared" si="26"/>
        <v/>
      </c>
      <c r="Y152" s="707"/>
      <c r="Z152" s="350"/>
      <c r="AA152" s="713"/>
      <c r="AB152" s="713"/>
      <c r="AC152" s="713"/>
      <c r="AD152" s="713"/>
      <c r="AE152" s="713"/>
      <c r="AF152" s="713"/>
      <c r="AG152" s="431" t="str">
        <f t="shared" si="27"/>
        <v/>
      </c>
      <c r="AH152" s="701"/>
      <c r="AI152" s="254"/>
      <c r="AJ152" s="255"/>
      <c r="AP152" s="244"/>
    </row>
    <row r="153" spans="1:42" s="239" customFormat="1" ht="30" customHeight="1" x14ac:dyDescent="0.25">
      <c r="A153" s="702" t="s">
        <v>166</v>
      </c>
      <c r="B153" s="25"/>
      <c r="C153" s="26"/>
      <c r="D153" s="338" t="str">
        <f>IFERROR(INDEX(DESEMPATE!$D$3:$D$107,MATCH('EXP GEN.'!B153,DESEMPATE!$C$3:$C$107,0)),"")</f>
        <v/>
      </c>
      <c r="E153" s="306"/>
      <c r="F153" s="32"/>
      <c r="G153" s="247"/>
      <c r="H153" s="32"/>
      <c r="I153" s="250"/>
      <c r="J153" s="32"/>
      <c r="K153" s="432"/>
      <c r="L153" s="27"/>
      <c r="M153" s="28"/>
      <c r="N153" s="28"/>
      <c r="O153" s="29" t="str">
        <f t="shared" si="31"/>
        <v/>
      </c>
      <c r="P153" s="136" t="str">
        <f>IFERROR(INDEX(PARAMETROS!$B$53:$B$79,MATCH(O153,PARAMETROS!$A$53:$A$79,0)),"")</f>
        <v/>
      </c>
      <c r="Q153" s="278"/>
      <c r="R153" s="30"/>
      <c r="S153" s="31" t="str">
        <f>IFERROR(IF(R153="","",IF(R153="COP","N/A",IF(OR(R153="USD",R153="US"),1,IF(R153="EUR",VLOOKUP(N153,'SH EURO'!$A$6:$B$6338,2,FALSE),"INGRESAR TASA")))),"")</f>
        <v/>
      </c>
      <c r="T153" s="402" t="str">
        <f t="shared" si="28"/>
        <v/>
      </c>
      <c r="U153" s="137" t="str">
        <f>IFERROR(IF(R153="","",IF(R153="COP",1,IF(S153&lt;&gt;"N/A",VLOOKUP(N153,'[1]SH TRM'!$A$9:$B$8912,2,FALSE),"REVISAR"))),"")</f>
        <v/>
      </c>
      <c r="V153" s="405" t="str">
        <f t="shared" si="29"/>
        <v/>
      </c>
      <c r="W153" s="31" t="str">
        <f t="shared" si="30"/>
        <v/>
      </c>
      <c r="X153" s="31" t="str">
        <f t="shared" si="26"/>
        <v/>
      </c>
      <c r="Y153" s="705" t="str">
        <f>IFERROR(IF(COUNTIF(X153:X158,"")=6,"",IF(SUM(X153:X158)&gt;=SAMC007,"CUMPLE","NO CUMPLE")),"")</f>
        <v/>
      </c>
      <c r="Z153" s="348"/>
      <c r="AA153" s="708"/>
      <c r="AB153" s="708"/>
      <c r="AC153" s="708"/>
      <c r="AD153" s="708"/>
      <c r="AE153" s="708"/>
      <c r="AF153" s="708"/>
      <c r="AG153" s="432" t="str">
        <f t="shared" si="27"/>
        <v/>
      </c>
      <c r="AH153" s="699" t="s">
        <v>243</v>
      </c>
      <c r="AI153" s="274"/>
      <c r="AJ153" s="255"/>
      <c r="AP153" s="244"/>
    </row>
    <row r="154" spans="1:42" s="239" customFormat="1" ht="30" customHeight="1" x14ac:dyDescent="0.25">
      <c r="A154" s="703"/>
      <c r="B154" s="13"/>
      <c r="C154" s="14"/>
      <c r="D154" s="14" t="str">
        <f>IFERROR(INDEX(DESEMPATE!$D$3:$D$107,MATCH('EXP GEN.'!B154,DESEMPATE!$C$3:$C$107,0)),"")</f>
        <v/>
      </c>
      <c r="E154" s="307"/>
      <c r="F154" s="22"/>
      <c r="G154" s="248"/>
      <c r="H154" s="22"/>
      <c r="I154" s="249"/>
      <c r="J154" s="22"/>
      <c r="K154" s="429"/>
      <c r="L154" s="23"/>
      <c r="M154" s="277"/>
      <c r="N154" s="17"/>
      <c r="O154" s="18" t="str">
        <f t="shared" si="31"/>
        <v/>
      </c>
      <c r="P154" s="19" t="str">
        <f>IFERROR(INDEX(PARAMETROS!$B$53:$B$79,MATCH(O154,PARAMETROS!$A$53:$A$79,0)),"")</f>
        <v/>
      </c>
      <c r="Q154" s="279"/>
      <c r="R154" s="19"/>
      <c r="S154" s="12" t="str">
        <f>IFERROR(IF(R154="","",IF(R154="COP","N/A",IF(OR(R154="USD",R154="US"),1,IF(R154="EUR",VLOOKUP(N154,'SH EURO'!$A$6:$B$6338,2,FALSE),"INGRESAR TASA")))),"")</f>
        <v/>
      </c>
      <c r="T154" s="403" t="str">
        <f t="shared" si="28"/>
        <v/>
      </c>
      <c r="U154" s="21" t="str">
        <f>IFERROR(IF(R154="","",IF(R154="COP",1,IF(S154&lt;&gt;"N/A",VLOOKUP(N154,'[1]SH TRM'!$A$9:$B$8912,2,FALSE),"REVISAR"))),"")</f>
        <v/>
      </c>
      <c r="V154" s="406" t="str">
        <f t="shared" si="29"/>
        <v/>
      </c>
      <c r="W154" s="12" t="str">
        <f t="shared" si="30"/>
        <v/>
      </c>
      <c r="X154" s="12" t="str">
        <f t="shared" si="26"/>
        <v/>
      </c>
      <c r="Y154" s="706"/>
      <c r="Z154" s="349"/>
      <c r="AA154" s="709"/>
      <c r="AB154" s="709"/>
      <c r="AC154" s="709"/>
      <c r="AD154" s="709"/>
      <c r="AE154" s="709"/>
      <c r="AF154" s="709"/>
      <c r="AG154" s="429" t="str">
        <f t="shared" si="27"/>
        <v/>
      </c>
      <c r="AH154" s="700"/>
      <c r="AI154" s="275"/>
      <c r="AJ154" s="255"/>
      <c r="AP154" s="244"/>
    </row>
    <row r="155" spans="1:42" s="239" customFormat="1" ht="30" customHeight="1" x14ac:dyDescent="0.25">
      <c r="A155" s="703"/>
      <c r="B155" s="13"/>
      <c r="C155" s="14"/>
      <c r="D155" s="14" t="str">
        <f>IFERROR(INDEX(DESEMPATE!$D$3:$D$107,MATCH('EXP GEN.'!B155,DESEMPATE!$C$3:$C$107,0)),"")</f>
        <v/>
      </c>
      <c r="E155" s="307"/>
      <c r="F155" s="22"/>
      <c r="G155" s="248"/>
      <c r="H155" s="22"/>
      <c r="I155" s="249"/>
      <c r="J155" s="22"/>
      <c r="K155" s="429"/>
      <c r="L155" s="16"/>
      <c r="M155" s="17"/>
      <c r="N155" s="17"/>
      <c r="O155" s="18" t="str">
        <f t="shared" si="31"/>
        <v/>
      </c>
      <c r="P155" s="19" t="str">
        <f>IFERROR(INDEX(PARAMETROS!$B$53:$B$79,MATCH(O155,PARAMETROS!$A$53:$A$79,0)),"")</f>
        <v/>
      </c>
      <c r="Q155" s="279"/>
      <c r="R155" s="20"/>
      <c r="S155" s="12" t="str">
        <f>IFERROR(IF(R155="","",IF(R155="COP","N/A",IF(OR(R155="USD",R155="US"),1,IF(R155="EUR",VLOOKUP(N155,'SH EURO'!$A$6:$B$6338,2,FALSE),"INGRESAR TASA")))),"")</f>
        <v/>
      </c>
      <c r="T155" s="403" t="str">
        <f t="shared" si="28"/>
        <v/>
      </c>
      <c r="U155" s="24" t="str">
        <f>IFERROR(IF(R155="","",IF(R155="COP",1,IF(S155&lt;&gt;"N/A",VLOOKUP(N155,'[1]SH TRM'!$A$9:$B$8912,2,FALSE),"REVISAR"))),"")</f>
        <v/>
      </c>
      <c r="V155" s="406" t="str">
        <f t="shared" si="29"/>
        <v/>
      </c>
      <c r="W155" s="12" t="str">
        <f t="shared" si="30"/>
        <v/>
      </c>
      <c r="X155" s="12" t="str">
        <f t="shared" si="26"/>
        <v/>
      </c>
      <c r="Y155" s="706"/>
      <c r="Z155" s="349"/>
      <c r="AA155" s="709"/>
      <c r="AB155" s="709"/>
      <c r="AC155" s="709"/>
      <c r="AD155" s="709"/>
      <c r="AE155" s="709"/>
      <c r="AF155" s="709"/>
      <c r="AG155" s="430" t="str">
        <f t="shared" si="27"/>
        <v/>
      </c>
      <c r="AH155" s="700"/>
      <c r="AI155" s="253"/>
      <c r="AJ155" s="255"/>
      <c r="AP155" s="244"/>
    </row>
    <row r="156" spans="1:42" s="239" customFormat="1" ht="30" customHeight="1" x14ac:dyDescent="0.25">
      <c r="A156" s="703"/>
      <c r="B156" s="13"/>
      <c r="C156" s="14"/>
      <c r="D156" s="14" t="str">
        <f>IFERROR(INDEX(DESEMPATE!$D$3:$D$107,MATCH('EXP GEN.'!B156,DESEMPATE!$C$3:$C$107,0)),"")</f>
        <v/>
      </c>
      <c r="E156" s="307"/>
      <c r="F156" s="22"/>
      <c r="G156" s="248"/>
      <c r="H156" s="22"/>
      <c r="I156" s="249"/>
      <c r="J156" s="22"/>
      <c r="K156" s="429"/>
      <c r="L156" s="16"/>
      <c r="M156" s="17"/>
      <c r="N156" s="17"/>
      <c r="O156" s="18" t="str">
        <f t="shared" si="31"/>
        <v/>
      </c>
      <c r="P156" s="19" t="str">
        <f>IFERROR(INDEX(PARAMETROS!$B$53:$B$79,MATCH(O156,PARAMETROS!$A$53:$A$79,0)),"")</f>
        <v/>
      </c>
      <c r="Q156" s="279"/>
      <c r="R156" s="20"/>
      <c r="S156" s="12" t="str">
        <f>IFERROR(IF(R156="","",IF(R156="COP","N/A",IF(OR(R156="USD",R156="US"),1,IF(R156="EUR",VLOOKUP(N156,'SH EURO'!$A$6:$B$6338,2,FALSE),"INGRESAR TASA")))),"")</f>
        <v/>
      </c>
      <c r="T156" s="403" t="str">
        <f t="shared" si="28"/>
        <v/>
      </c>
      <c r="U156" s="21" t="str">
        <f>IFERROR(IF(R156="","",IF(R156="COP",1,IF(S156&lt;&gt;"N/A",VLOOKUP(N156,'[1]SH TRM'!$A$9:$B$8912,2,FALSE),"REVISAR"))),"")</f>
        <v/>
      </c>
      <c r="V156" s="406" t="str">
        <f t="shared" si="29"/>
        <v/>
      </c>
      <c r="W156" s="12" t="str">
        <f t="shared" si="30"/>
        <v/>
      </c>
      <c r="X156" s="12" t="str">
        <f t="shared" si="26"/>
        <v/>
      </c>
      <c r="Y156" s="706"/>
      <c r="Z156" s="349"/>
      <c r="AA156" s="710"/>
      <c r="AB156" s="711"/>
      <c r="AC156" s="712"/>
      <c r="AD156" s="710"/>
      <c r="AE156" s="711"/>
      <c r="AF156" s="712"/>
      <c r="AG156" s="429" t="str">
        <f t="shared" si="27"/>
        <v/>
      </c>
      <c r="AH156" s="700"/>
      <c r="AI156" s="275"/>
      <c r="AJ156" s="255"/>
      <c r="AP156" s="244"/>
    </row>
    <row r="157" spans="1:42" s="239" customFormat="1" ht="30" customHeight="1" x14ac:dyDescent="0.25">
      <c r="A157" s="703"/>
      <c r="B157" s="13"/>
      <c r="C157" s="14"/>
      <c r="D157" s="14" t="str">
        <f>IFERROR(INDEX(DESEMPATE!$D$3:$D$107,MATCH('EXP GEN.'!B157,DESEMPATE!$C$3:$C$107,0)),"")</f>
        <v/>
      </c>
      <c r="E157" s="307"/>
      <c r="F157" s="22"/>
      <c r="G157" s="248"/>
      <c r="H157" s="22"/>
      <c r="I157" s="249"/>
      <c r="J157" s="22"/>
      <c r="K157" s="430"/>
      <c r="L157" s="16"/>
      <c r="M157" s="17"/>
      <c r="N157" s="17"/>
      <c r="O157" s="18" t="str">
        <f t="shared" si="31"/>
        <v/>
      </c>
      <c r="P157" s="19" t="str">
        <f>IFERROR(INDEX(PARAMETROS!$B$53:$B$79,MATCH(O157,PARAMETROS!$A$53:$A$79,0)),"")</f>
        <v/>
      </c>
      <c r="Q157" s="279"/>
      <c r="R157" s="20"/>
      <c r="S157" s="12" t="str">
        <f>IFERROR(IF(R157="","",IF(R157="COP","N/A",IF(OR(R157="USD",R157="US"),1,IF(R157="EUR",VLOOKUP(N157,'SH EURO'!$A$6:$B$6338,2,FALSE),"INGRESAR TASA")))),"")</f>
        <v/>
      </c>
      <c r="T157" s="403" t="str">
        <f t="shared" si="28"/>
        <v/>
      </c>
      <c r="U157" s="21" t="str">
        <f>IFERROR(IF(R157="","",IF(R157="COP",1,IF(S157&lt;&gt;"N/A",VLOOKUP(N157,'[1]SH TRM'!$A$9:$B$8912,2,FALSE),"REVISAR"))),"")</f>
        <v/>
      </c>
      <c r="V157" s="406" t="str">
        <f t="shared" si="29"/>
        <v/>
      </c>
      <c r="W157" s="12" t="str">
        <f t="shared" si="30"/>
        <v/>
      </c>
      <c r="X157" s="12" t="str">
        <f t="shared" si="26"/>
        <v/>
      </c>
      <c r="Y157" s="706"/>
      <c r="Z157" s="349"/>
      <c r="AA157" s="709"/>
      <c r="AB157" s="709"/>
      <c r="AC157" s="709"/>
      <c r="AD157" s="709"/>
      <c r="AE157" s="709"/>
      <c r="AF157" s="709"/>
      <c r="AG157" s="430" t="str">
        <f t="shared" si="27"/>
        <v/>
      </c>
      <c r="AH157" s="700"/>
      <c r="AI157" s="253"/>
      <c r="AJ157" s="255"/>
      <c r="AP157" s="244"/>
    </row>
    <row r="158" spans="1:42" s="239" customFormat="1" ht="30" customHeight="1" thickBot="1" x14ac:dyDescent="0.3">
      <c r="A158" s="704"/>
      <c r="B158" s="33"/>
      <c r="C158" s="134"/>
      <c r="D158" s="362" t="str">
        <f>IFERROR(INDEX(DESEMPATE!$D$3:$D$107,MATCH('EXP GEN.'!B158,DESEMPATE!$C$3:$C$107,0)),"")</f>
        <v/>
      </c>
      <c r="E158" s="308"/>
      <c r="F158" s="135"/>
      <c r="G158" s="252"/>
      <c r="H158" s="135"/>
      <c r="I158" s="251"/>
      <c r="J158" s="135"/>
      <c r="K158" s="431"/>
      <c r="L158" s="35"/>
      <c r="M158" s="363"/>
      <c r="N158" s="363"/>
      <c r="O158" s="36" t="str">
        <f t="shared" si="31"/>
        <v/>
      </c>
      <c r="P158" s="37" t="str">
        <f>IFERROR(INDEX(PARAMETROS!$B$53:$B$79,MATCH(O158,PARAMETROS!$A$53:$A$79,0)),"")</f>
        <v/>
      </c>
      <c r="Q158" s="364"/>
      <c r="R158" s="38"/>
      <c r="S158" s="40" t="str">
        <f>IFERROR(IF(R158="","",IF(R158="COP","N/A",IF(OR(R158="USD",R158="US"),1,IF(R158="EUR",VLOOKUP(N158,'SH EURO'!$A$6:$B$6338,2,FALSE),"INGRESAR TASA")))),"")</f>
        <v/>
      </c>
      <c r="T158" s="404" t="str">
        <f t="shared" si="28"/>
        <v/>
      </c>
      <c r="U158" s="39" t="str">
        <f>IFERROR(IF(R158="","",IF(R158="COP",1,IF(S158&lt;&gt;"N/A",VLOOKUP(N158,'[1]SH TRM'!$A$9:$B$8912,2,FALSE),"REVISAR"))),"")</f>
        <v/>
      </c>
      <c r="V158" s="407" t="str">
        <f t="shared" si="29"/>
        <v/>
      </c>
      <c r="W158" s="40" t="str">
        <f t="shared" si="30"/>
        <v/>
      </c>
      <c r="X158" s="40" t="str">
        <f t="shared" si="26"/>
        <v/>
      </c>
      <c r="Y158" s="707"/>
      <c r="Z158" s="350"/>
      <c r="AA158" s="713"/>
      <c r="AB158" s="713"/>
      <c r="AC158" s="713"/>
      <c r="AD158" s="713"/>
      <c r="AE158" s="713"/>
      <c r="AF158" s="713"/>
      <c r="AG158" s="431" t="str">
        <f t="shared" si="27"/>
        <v/>
      </c>
      <c r="AH158" s="701"/>
      <c r="AI158" s="254"/>
      <c r="AJ158" s="255"/>
      <c r="AP158" s="244"/>
    </row>
    <row r="159" spans="1:42" s="239" customFormat="1" ht="30" customHeight="1" x14ac:dyDescent="0.25">
      <c r="A159" s="702" t="s">
        <v>167</v>
      </c>
      <c r="B159" s="25"/>
      <c r="C159" s="26"/>
      <c r="D159" s="338" t="str">
        <f>IFERROR(INDEX(DESEMPATE!$D$3:$D$107,MATCH('EXP GEN.'!B159,DESEMPATE!$C$3:$C$107,0)),"")</f>
        <v/>
      </c>
      <c r="E159" s="306"/>
      <c r="F159" s="32"/>
      <c r="G159" s="247"/>
      <c r="H159" s="32"/>
      <c r="I159" s="250"/>
      <c r="J159" s="32"/>
      <c r="K159" s="432"/>
      <c r="L159" s="27"/>
      <c r="M159" s="28"/>
      <c r="N159" s="28"/>
      <c r="O159" s="29" t="str">
        <f t="shared" si="31"/>
        <v/>
      </c>
      <c r="P159" s="136" t="str">
        <f>IFERROR(INDEX(PARAMETROS!$B$53:$B$79,MATCH(O159,PARAMETROS!$A$53:$A$79,0)),"")</f>
        <v/>
      </c>
      <c r="Q159" s="278"/>
      <c r="R159" s="30"/>
      <c r="S159" s="31" t="str">
        <f>IFERROR(IF(R159="","",IF(R159="COP","N/A",IF(OR(R159="USD",R159="US"),1,IF(R159="EUR",VLOOKUP(N159,'SH EURO'!$A$6:$B$6338,2,FALSE),"INGRESAR TASA")))),"")</f>
        <v/>
      </c>
      <c r="T159" s="402" t="str">
        <f t="shared" si="28"/>
        <v/>
      </c>
      <c r="U159" s="137" t="str">
        <f>IFERROR(IF(R159="","",IF(R159="COP",1,IF(S159&lt;&gt;"N/A",VLOOKUP(N159,'[1]SH TRM'!$A$9:$B$8912,2,FALSE),"REVISAR"))),"")</f>
        <v/>
      </c>
      <c r="V159" s="405" t="str">
        <f t="shared" si="29"/>
        <v/>
      </c>
      <c r="W159" s="31" t="str">
        <f t="shared" si="30"/>
        <v/>
      </c>
      <c r="X159" s="31" t="str">
        <f t="shared" si="26"/>
        <v/>
      </c>
      <c r="Y159" s="705" t="str">
        <f>IFERROR(IF(COUNTIF(X159:X164,"")=6,"",IF(SUM(X159:X164)&gt;=SAMC007,"CUMPLE","NO CUMPLE")),"")</f>
        <v/>
      </c>
      <c r="Z159" s="348"/>
      <c r="AA159" s="708"/>
      <c r="AB159" s="708"/>
      <c r="AC159" s="708"/>
      <c r="AD159" s="708"/>
      <c r="AE159" s="708"/>
      <c r="AF159" s="708"/>
      <c r="AG159" s="432" t="str">
        <f t="shared" si="27"/>
        <v/>
      </c>
      <c r="AH159" s="699" t="s">
        <v>243</v>
      </c>
      <c r="AI159" s="274"/>
      <c r="AJ159" s="255"/>
      <c r="AP159" s="244"/>
    </row>
    <row r="160" spans="1:42" s="239" customFormat="1" ht="30" customHeight="1" x14ac:dyDescent="0.25">
      <c r="A160" s="703"/>
      <c r="B160" s="13"/>
      <c r="C160" s="14"/>
      <c r="D160" s="14" t="str">
        <f>IFERROR(INDEX(DESEMPATE!$D$3:$D$107,MATCH('EXP GEN.'!B160,DESEMPATE!$C$3:$C$107,0)),"")</f>
        <v/>
      </c>
      <c r="E160" s="307"/>
      <c r="F160" s="22"/>
      <c r="G160" s="248"/>
      <c r="H160" s="22"/>
      <c r="I160" s="249"/>
      <c r="J160" s="22"/>
      <c r="K160" s="429"/>
      <c r="L160" s="23"/>
      <c r="M160" s="277"/>
      <c r="N160" s="17"/>
      <c r="O160" s="18" t="str">
        <f t="shared" si="31"/>
        <v/>
      </c>
      <c r="P160" s="19" t="str">
        <f>IFERROR(INDEX(PARAMETROS!$B$53:$B$79,MATCH(O160,PARAMETROS!$A$53:$A$79,0)),"")</f>
        <v/>
      </c>
      <c r="Q160" s="279"/>
      <c r="R160" s="19"/>
      <c r="S160" s="12" t="str">
        <f>IFERROR(IF(R160="","",IF(R160="COP","N/A",IF(OR(R160="USD",R160="US"),1,IF(R160="EUR",VLOOKUP(N160,'SH EURO'!$A$6:$B$6338,2,FALSE),"INGRESAR TASA")))),"")</f>
        <v/>
      </c>
      <c r="T160" s="403" t="str">
        <f t="shared" si="28"/>
        <v/>
      </c>
      <c r="U160" s="21" t="str">
        <f>IFERROR(IF(R160="","",IF(R160="COP",1,IF(S160&lt;&gt;"N/A",VLOOKUP(N160,'[1]SH TRM'!$A$9:$B$8912,2,FALSE),"REVISAR"))),"")</f>
        <v/>
      </c>
      <c r="V160" s="406" t="str">
        <f t="shared" si="29"/>
        <v/>
      </c>
      <c r="W160" s="12" t="str">
        <f t="shared" si="30"/>
        <v/>
      </c>
      <c r="X160" s="12" t="str">
        <f t="shared" si="26"/>
        <v/>
      </c>
      <c r="Y160" s="706"/>
      <c r="Z160" s="349"/>
      <c r="AA160" s="709"/>
      <c r="AB160" s="709"/>
      <c r="AC160" s="709"/>
      <c r="AD160" s="709"/>
      <c r="AE160" s="709"/>
      <c r="AF160" s="709"/>
      <c r="AG160" s="429" t="str">
        <f t="shared" si="27"/>
        <v/>
      </c>
      <c r="AH160" s="700"/>
      <c r="AI160" s="275"/>
      <c r="AJ160" s="255"/>
      <c r="AP160" s="244"/>
    </row>
    <row r="161" spans="1:42" s="239" customFormat="1" ht="30" customHeight="1" x14ac:dyDescent="0.25">
      <c r="A161" s="703"/>
      <c r="B161" s="13"/>
      <c r="C161" s="14"/>
      <c r="D161" s="14" t="str">
        <f>IFERROR(INDEX(DESEMPATE!$D$3:$D$107,MATCH('EXP GEN.'!B161,DESEMPATE!$C$3:$C$107,0)),"")</f>
        <v/>
      </c>
      <c r="E161" s="307"/>
      <c r="F161" s="22"/>
      <c r="G161" s="248"/>
      <c r="H161" s="22"/>
      <c r="I161" s="249"/>
      <c r="J161" s="22"/>
      <c r="K161" s="429"/>
      <c r="L161" s="16"/>
      <c r="M161" s="17"/>
      <c r="N161" s="17"/>
      <c r="O161" s="18" t="str">
        <f t="shared" si="31"/>
        <v/>
      </c>
      <c r="P161" s="19" t="str">
        <f>IFERROR(INDEX(PARAMETROS!$B$53:$B$79,MATCH(O161,PARAMETROS!$A$53:$A$79,0)),"")</f>
        <v/>
      </c>
      <c r="Q161" s="279"/>
      <c r="R161" s="20"/>
      <c r="S161" s="12" t="str">
        <f>IFERROR(IF(R161="","",IF(R161="COP","N/A",IF(OR(R161="USD",R161="US"),1,IF(R161="EUR",VLOOKUP(N161,'SH EURO'!$A$6:$B$6338,2,FALSE),"INGRESAR TASA")))),"")</f>
        <v/>
      </c>
      <c r="T161" s="403" t="str">
        <f t="shared" si="28"/>
        <v/>
      </c>
      <c r="U161" s="24" t="str">
        <f>IFERROR(IF(R161="","",IF(R161="COP",1,IF(S161&lt;&gt;"N/A",VLOOKUP(N161,'[1]SH TRM'!$A$9:$B$8912,2,FALSE),"REVISAR"))),"")</f>
        <v/>
      </c>
      <c r="V161" s="406" t="str">
        <f t="shared" si="29"/>
        <v/>
      </c>
      <c r="W161" s="12" t="str">
        <f t="shared" si="30"/>
        <v/>
      </c>
      <c r="X161" s="12" t="str">
        <f t="shared" si="26"/>
        <v/>
      </c>
      <c r="Y161" s="706"/>
      <c r="Z161" s="349"/>
      <c r="AA161" s="709"/>
      <c r="AB161" s="709"/>
      <c r="AC161" s="709"/>
      <c r="AD161" s="709"/>
      <c r="AE161" s="709"/>
      <c r="AF161" s="709"/>
      <c r="AG161" s="430" t="str">
        <f t="shared" si="27"/>
        <v/>
      </c>
      <c r="AH161" s="700"/>
      <c r="AI161" s="253"/>
      <c r="AJ161" s="255"/>
      <c r="AP161" s="244"/>
    </row>
    <row r="162" spans="1:42" s="239" customFormat="1" ht="30" customHeight="1" x14ac:dyDescent="0.25">
      <c r="A162" s="703"/>
      <c r="B162" s="13"/>
      <c r="C162" s="14"/>
      <c r="D162" s="14" t="str">
        <f>IFERROR(INDEX(DESEMPATE!$D$3:$D$107,MATCH('EXP GEN.'!B162,DESEMPATE!$C$3:$C$107,0)),"")</f>
        <v/>
      </c>
      <c r="E162" s="307"/>
      <c r="F162" s="22"/>
      <c r="G162" s="248"/>
      <c r="H162" s="22"/>
      <c r="I162" s="249"/>
      <c r="J162" s="22"/>
      <c r="K162" s="429"/>
      <c r="L162" s="16"/>
      <c r="M162" s="17"/>
      <c r="N162" s="17"/>
      <c r="O162" s="18" t="str">
        <f t="shared" si="31"/>
        <v/>
      </c>
      <c r="P162" s="19" t="str">
        <f>IFERROR(INDEX(PARAMETROS!$B$53:$B$79,MATCH(O162,PARAMETROS!$A$53:$A$79,0)),"")</f>
        <v/>
      </c>
      <c r="Q162" s="279"/>
      <c r="R162" s="20"/>
      <c r="S162" s="12" t="str">
        <f>IFERROR(IF(R162="","",IF(R162="COP","N/A",IF(OR(R162="USD",R162="US"),1,IF(R162="EUR",VLOOKUP(N162,'SH EURO'!$A$6:$B$6338,2,FALSE),"INGRESAR TASA")))),"")</f>
        <v/>
      </c>
      <c r="T162" s="403" t="str">
        <f t="shared" si="28"/>
        <v/>
      </c>
      <c r="U162" s="21" t="str">
        <f>IFERROR(IF(R162="","",IF(R162="COP",1,IF(S162&lt;&gt;"N/A",VLOOKUP(N162,'[1]SH TRM'!$A$9:$B$8912,2,FALSE),"REVISAR"))),"")</f>
        <v/>
      </c>
      <c r="V162" s="406" t="str">
        <f t="shared" si="29"/>
        <v/>
      </c>
      <c r="W162" s="12" t="str">
        <f t="shared" si="30"/>
        <v/>
      </c>
      <c r="X162" s="12" t="str">
        <f t="shared" si="26"/>
        <v/>
      </c>
      <c r="Y162" s="706"/>
      <c r="Z162" s="349"/>
      <c r="AA162" s="710"/>
      <c r="AB162" s="711"/>
      <c r="AC162" s="712"/>
      <c r="AD162" s="710"/>
      <c r="AE162" s="711"/>
      <c r="AF162" s="712"/>
      <c r="AG162" s="429" t="str">
        <f t="shared" si="27"/>
        <v/>
      </c>
      <c r="AH162" s="700"/>
      <c r="AI162" s="275"/>
      <c r="AJ162" s="255"/>
      <c r="AP162" s="244"/>
    </row>
    <row r="163" spans="1:42" s="239" customFormat="1" ht="30" customHeight="1" x14ac:dyDescent="0.25">
      <c r="A163" s="703"/>
      <c r="B163" s="13"/>
      <c r="C163" s="14"/>
      <c r="D163" s="14" t="str">
        <f>IFERROR(INDEX(DESEMPATE!$D$3:$D$107,MATCH('EXP GEN.'!B163,DESEMPATE!$C$3:$C$107,0)),"")</f>
        <v/>
      </c>
      <c r="E163" s="307"/>
      <c r="F163" s="22"/>
      <c r="G163" s="248"/>
      <c r="H163" s="22"/>
      <c r="I163" s="249"/>
      <c r="J163" s="22"/>
      <c r="K163" s="430"/>
      <c r="L163" s="16"/>
      <c r="M163" s="17"/>
      <c r="N163" s="17"/>
      <c r="O163" s="18" t="str">
        <f t="shared" si="31"/>
        <v/>
      </c>
      <c r="P163" s="19" t="str">
        <f>IFERROR(INDEX(PARAMETROS!$B$53:$B$79,MATCH(O163,PARAMETROS!$A$53:$A$79,0)),"")</f>
        <v/>
      </c>
      <c r="Q163" s="279"/>
      <c r="R163" s="20"/>
      <c r="S163" s="12" t="str">
        <f>IFERROR(IF(R163="","",IF(R163="COP","N/A",IF(OR(R163="USD",R163="US"),1,IF(R163="EUR",VLOOKUP(N163,'SH EURO'!$A$6:$B$6338,2,FALSE),"INGRESAR TASA")))),"")</f>
        <v/>
      </c>
      <c r="T163" s="403" t="str">
        <f t="shared" si="28"/>
        <v/>
      </c>
      <c r="U163" s="21" t="str">
        <f>IFERROR(IF(R163="","",IF(R163="COP",1,IF(S163&lt;&gt;"N/A",VLOOKUP(N163,'[1]SH TRM'!$A$9:$B$8912,2,FALSE),"REVISAR"))),"")</f>
        <v/>
      </c>
      <c r="V163" s="406" t="str">
        <f t="shared" si="29"/>
        <v/>
      </c>
      <c r="W163" s="12" t="str">
        <f t="shared" si="30"/>
        <v/>
      </c>
      <c r="X163" s="12" t="str">
        <f t="shared" si="26"/>
        <v/>
      </c>
      <c r="Y163" s="706"/>
      <c r="Z163" s="349"/>
      <c r="AA163" s="709"/>
      <c r="AB163" s="709"/>
      <c r="AC163" s="709"/>
      <c r="AD163" s="709"/>
      <c r="AE163" s="709"/>
      <c r="AF163" s="709"/>
      <c r="AG163" s="430" t="str">
        <f t="shared" si="27"/>
        <v/>
      </c>
      <c r="AH163" s="700"/>
      <c r="AI163" s="253"/>
      <c r="AJ163" s="255"/>
      <c r="AP163" s="244"/>
    </row>
    <row r="164" spans="1:42" s="239" customFormat="1" ht="30" customHeight="1" thickBot="1" x14ac:dyDescent="0.3">
      <c r="A164" s="704"/>
      <c r="B164" s="33"/>
      <c r="C164" s="134"/>
      <c r="D164" s="362" t="str">
        <f>IFERROR(INDEX(DESEMPATE!$D$3:$D$107,MATCH('EXP GEN.'!B164,DESEMPATE!$C$3:$C$107,0)),"")</f>
        <v/>
      </c>
      <c r="E164" s="308"/>
      <c r="F164" s="135"/>
      <c r="G164" s="252"/>
      <c r="H164" s="135"/>
      <c r="I164" s="251"/>
      <c r="J164" s="135"/>
      <c r="K164" s="431"/>
      <c r="L164" s="35"/>
      <c r="M164" s="363"/>
      <c r="N164" s="363"/>
      <c r="O164" s="36" t="str">
        <f t="shared" si="31"/>
        <v/>
      </c>
      <c r="P164" s="37" t="str">
        <f>IFERROR(INDEX(PARAMETROS!$B$53:$B$79,MATCH(O164,PARAMETROS!$A$53:$A$79,0)),"")</f>
        <v/>
      </c>
      <c r="Q164" s="364"/>
      <c r="R164" s="38"/>
      <c r="S164" s="40" t="str">
        <f>IFERROR(IF(R164="","",IF(R164="COP","N/A",IF(OR(R164="USD",R164="US"),1,IF(R164="EUR",VLOOKUP(N164,'SH EURO'!$A$6:$B$6338,2,FALSE),"INGRESAR TASA")))),"")</f>
        <v/>
      </c>
      <c r="T164" s="404" t="str">
        <f t="shared" si="28"/>
        <v/>
      </c>
      <c r="U164" s="39" t="str">
        <f>IFERROR(IF(R164="","",IF(R164="COP",1,IF(S164&lt;&gt;"N/A",VLOOKUP(N164,'[1]SH TRM'!$A$9:$B$8912,2,FALSE),"REVISAR"))),"")</f>
        <v/>
      </c>
      <c r="V164" s="407" t="str">
        <f t="shared" si="29"/>
        <v/>
      </c>
      <c r="W164" s="40" t="str">
        <f t="shared" si="30"/>
        <v/>
      </c>
      <c r="X164" s="40" t="str">
        <f t="shared" si="26"/>
        <v/>
      </c>
      <c r="Y164" s="707"/>
      <c r="Z164" s="350"/>
      <c r="AA164" s="713"/>
      <c r="AB164" s="713"/>
      <c r="AC164" s="713"/>
      <c r="AD164" s="713"/>
      <c r="AE164" s="713"/>
      <c r="AF164" s="713"/>
      <c r="AG164" s="431" t="str">
        <f t="shared" si="27"/>
        <v/>
      </c>
      <c r="AH164" s="701"/>
      <c r="AI164" s="254"/>
      <c r="AJ164" s="255"/>
      <c r="AP164" s="244"/>
    </row>
    <row r="165" spans="1:42" s="239" customFormat="1" ht="30" customHeight="1" x14ac:dyDescent="0.25">
      <c r="A165" s="702" t="s">
        <v>168</v>
      </c>
      <c r="B165" s="25"/>
      <c r="C165" s="26"/>
      <c r="D165" s="338" t="str">
        <f>IFERROR(INDEX(DESEMPATE!$D$3:$D$107,MATCH('EXP GEN.'!B165,DESEMPATE!$C$3:$C$107,0)),"")</f>
        <v/>
      </c>
      <c r="E165" s="306"/>
      <c r="F165" s="32"/>
      <c r="G165" s="247"/>
      <c r="H165" s="32"/>
      <c r="I165" s="250"/>
      <c r="J165" s="32"/>
      <c r="K165" s="432"/>
      <c r="L165" s="27"/>
      <c r="M165" s="28"/>
      <c r="N165" s="28"/>
      <c r="O165" s="29" t="str">
        <f t="shared" si="31"/>
        <v/>
      </c>
      <c r="P165" s="136" t="str">
        <f>IFERROR(INDEX(PARAMETROS!$B$53:$B$79,MATCH(O165,PARAMETROS!$A$53:$A$79,0)),"")</f>
        <v/>
      </c>
      <c r="Q165" s="278"/>
      <c r="R165" s="30"/>
      <c r="S165" s="31" t="str">
        <f>IFERROR(IF(R165="","",IF(R165="COP","N/A",IF(OR(R165="USD",R165="US"),1,IF(R165="EUR",VLOOKUP(N165,'SH EURO'!$A$6:$B$6338,2,FALSE),"INGRESAR TASA")))),"")</f>
        <v/>
      </c>
      <c r="T165" s="402" t="str">
        <f t="shared" si="28"/>
        <v/>
      </c>
      <c r="U165" s="137" t="str">
        <f>IFERROR(IF(R165="","",IF(R165="COP",1,IF(S165&lt;&gt;"N/A",VLOOKUP(N165,'[1]SH TRM'!$A$9:$B$8912,2,FALSE),"REVISAR"))),"")</f>
        <v/>
      </c>
      <c r="V165" s="405" t="str">
        <f t="shared" si="29"/>
        <v/>
      </c>
      <c r="W165" s="31" t="str">
        <f t="shared" si="30"/>
        <v/>
      </c>
      <c r="X165" s="31" t="str">
        <f t="shared" si="26"/>
        <v/>
      </c>
      <c r="Y165" s="705" t="str">
        <f>IFERROR(IF(COUNTIF(X165:X170,"")=6,"",IF(SUM(X165:X170)&gt;=SAMC007,"CUMPLE","NO CUMPLE")),"")</f>
        <v/>
      </c>
      <c r="Z165" s="348"/>
      <c r="AA165" s="708"/>
      <c r="AB165" s="708"/>
      <c r="AC165" s="708"/>
      <c r="AD165" s="708"/>
      <c r="AE165" s="708"/>
      <c r="AF165" s="708"/>
      <c r="AG165" s="432" t="str">
        <f t="shared" si="27"/>
        <v/>
      </c>
      <c r="AH165" s="699" t="s">
        <v>243</v>
      </c>
      <c r="AI165" s="274"/>
      <c r="AJ165" s="255"/>
      <c r="AP165" s="244"/>
    </row>
    <row r="166" spans="1:42" s="239" customFormat="1" ht="30" customHeight="1" x14ac:dyDescent="0.25">
      <c r="A166" s="703"/>
      <c r="B166" s="13"/>
      <c r="C166" s="14"/>
      <c r="D166" s="14" t="str">
        <f>IFERROR(INDEX(DESEMPATE!$D$3:$D$107,MATCH('EXP GEN.'!B166,DESEMPATE!$C$3:$C$107,0)),"")</f>
        <v/>
      </c>
      <c r="E166" s="307"/>
      <c r="F166" s="22"/>
      <c r="G166" s="248"/>
      <c r="H166" s="22"/>
      <c r="I166" s="249"/>
      <c r="J166" s="22"/>
      <c r="K166" s="429"/>
      <c r="L166" s="23"/>
      <c r="M166" s="277"/>
      <c r="N166" s="17"/>
      <c r="O166" s="18" t="str">
        <f t="shared" si="31"/>
        <v/>
      </c>
      <c r="P166" s="19" t="str">
        <f>IFERROR(INDEX(PARAMETROS!$B$53:$B$79,MATCH(O166,PARAMETROS!$A$53:$A$79,0)),"")</f>
        <v/>
      </c>
      <c r="Q166" s="279"/>
      <c r="R166" s="19"/>
      <c r="S166" s="12" t="str">
        <f>IFERROR(IF(R166="","",IF(R166="COP","N/A",IF(OR(R166="USD",R166="US"),1,IF(R166="EUR",VLOOKUP(N166,'SH EURO'!$A$6:$B$6338,2,FALSE),"INGRESAR TASA")))),"")</f>
        <v/>
      </c>
      <c r="T166" s="403" t="str">
        <f t="shared" si="28"/>
        <v/>
      </c>
      <c r="U166" s="21" t="str">
        <f>IFERROR(IF(R166="","",IF(R166="COP",1,IF(S166&lt;&gt;"N/A",VLOOKUP(N166,'[1]SH TRM'!$A$9:$B$8912,2,FALSE),"REVISAR"))),"")</f>
        <v/>
      </c>
      <c r="V166" s="406" t="str">
        <f t="shared" si="29"/>
        <v/>
      </c>
      <c r="W166" s="12" t="str">
        <f t="shared" si="30"/>
        <v/>
      </c>
      <c r="X166" s="12" t="str">
        <f t="shared" si="26"/>
        <v/>
      </c>
      <c r="Y166" s="706"/>
      <c r="Z166" s="349"/>
      <c r="AA166" s="709"/>
      <c r="AB166" s="709"/>
      <c r="AC166" s="709"/>
      <c r="AD166" s="709"/>
      <c r="AE166" s="709"/>
      <c r="AF166" s="709"/>
      <c r="AG166" s="429" t="str">
        <f t="shared" si="27"/>
        <v/>
      </c>
      <c r="AH166" s="700"/>
      <c r="AI166" s="275"/>
      <c r="AJ166" s="255"/>
      <c r="AP166" s="244"/>
    </row>
    <row r="167" spans="1:42" s="239" customFormat="1" ht="30" customHeight="1" x14ac:dyDescent="0.25">
      <c r="A167" s="703"/>
      <c r="B167" s="13"/>
      <c r="C167" s="14"/>
      <c r="D167" s="14" t="str">
        <f>IFERROR(INDEX(DESEMPATE!$D$3:$D$107,MATCH('EXP GEN.'!B167,DESEMPATE!$C$3:$C$107,0)),"")</f>
        <v/>
      </c>
      <c r="E167" s="307"/>
      <c r="F167" s="22"/>
      <c r="G167" s="248"/>
      <c r="H167" s="22"/>
      <c r="I167" s="249"/>
      <c r="J167" s="22"/>
      <c r="K167" s="429"/>
      <c r="L167" s="16"/>
      <c r="M167" s="17"/>
      <c r="N167" s="17"/>
      <c r="O167" s="18" t="str">
        <f t="shared" si="31"/>
        <v/>
      </c>
      <c r="P167" s="19" t="str">
        <f>IFERROR(INDEX(PARAMETROS!$B$53:$B$79,MATCH(O167,PARAMETROS!$A$53:$A$79,0)),"")</f>
        <v/>
      </c>
      <c r="Q167" s="279"/>
      <c r="R167" s="20"/>
      <c r="S167" s="12" t="str">
        <f>IFERROR(IF(R167="","",IF(R167="COP","N/A",IF(OR(R167="USD",R167="US"),1,IF(R167="EUR",VLOOKUP(N167,'SH EURO'!$A$6:$B$6338,2,FALSE),"INGRESAR TASA")))),"")</f>
        <v/>
      </c>
      <c r="T167" s="403" t="str">
        <f t="shared" si="28"/>
        <v/>
      </c>
      <c r="U167" s="24" t="str">
        <f>IFERROR(IF(R167="","",IF(R167="COP",1,IF(S167&lt;&gt;"N/A",VLOOKUP(N167,'[1]SH TRM'!$A$9:$B$8912,2,FALSE),"REVISAR"))),"")</f>
        <v/>
      </c>
      <c r="V167" s="406" t="str">
        <f t="shared" si="29"/>
        <v/>
      </c>
      <c r="W167" s="12" t="str">
        <f t="shared" si="30"/>
        <v/>
      </c>
      <c r="X167" s="12" t="str">
        <f t="shared" si="26"/>
        <v/>
      </c>
      <c r="Y167" s="706"/>
      <c r="Z167" s="349"/>
      <c r="AA167" s="709"/>
      <c r="AB167" s="709"/>
      <c r="AC167" s="709"/>
      <c r="AD167" s="709"/>
      <c r="AE167" s="709"/>
      <c r="AF167" s="709"/>
      <c r="AG167" s="430" t="str">
        <f t="shared" si="27"/>
        <v/>
      </c>
      <c r="AH167" s="700"/>
      <c r="AI167" s="253"/>
      <c r="AJ167" s="255"/>
      <c r="AP167" s="244"/>
    </row>
    <row r="168" spans="1:42" s="239" customFormat="1" ht="30" customHeight="1" x14ac:dyDescent="0.25">
      <c r="A168" s="703"/>
      <c r="B168" s="13"/>
      <c r="C168" s="14"/>
      <c r="D168" s="14" t="str">
        <f>IFERROR(INDEX(DESEMPATE!$D$3:$D$107,MATCH('EXP GEN.'!B168,DESEMPATE!$C$3:$C$107,0)),"")</f>
        <v/>
      </c>
      <c r="E168" s="307"/>
      <c r="F168" s="22"/>
      <c r="G168" s="248"/>
      <c r="H168" s="22"/>
      <c r="I168" s="249"/>
      <c r="J168" s="22"/>
      <c r="K168" s="429"/>
      <c r="L168" s="16"/>
      <c r="M168" s="17"/>
      <c r="N168" s="17"/>
      <c r="O168" s="18" t="str">
        <f t="shared" si="31"/>
        <v/>
      </c>
      <c r="P168" s="19" t="str">
        <f>IFERROR(INDEX(PARAMETROS!$B$53:$B$79,MATCH(O168,PARAMETROS!$A$53:$A$79,0)),"")</f>
        <v/>
      </c>
      <c r="Q168" s="279"/>
      <c r="R168" s="20"/>
      <c r="S168" s="12" t="str">
        <f>IFERROR(IF(R168="","",IF(R168="COP","N/A",IF(OR(R168="USD",R168="US"),1,IF(R168="EUR",VLOOKUP(N168,'SH EURO'!$A$6:$B$6338,2,FALSE),"INGRESAR TASA")))),"")</f>
        <v/>
      </c>
      <c r="T168" s="403" t="str">
        <f t="shared" si="28"/>
        <v/>
      </c>
      <c r="U168" s="21" t="str">
        <f>IFERROR(IF(R168="","",IF(R168="COP",1,IF(S168&lt;&gt;"N/A",VLOOKUP(N168,'[1]SH TRM'!$A$9:$B$8912,2,FALSE),"REVISAR"))),"")</f>
        <v/>
      </c>
      <c r="V168" s="406" t="str">
        <f t="shared" si="29"/>
        <v/>
      </c>
      <c r="W168" s="12" t="str">
        <f t="shared" si="30"/>
        <v/>
      </c>
      <c r="X168" s="12" t="str">
        <f t="shared" si="26"/>
        <v/>
      </c>
      <c r="Y168" s="706"/>
      <c r="Z168" s="349"/>
      <c r="AA168" s="710"/>
      <c r="AB168" s="711"/>
      <c r="AC168" s="712"/>
      <c r="AD168" s="710"/>
      <c r="AE168" s="711"/>
      <c r="AF168" s="712"/>
      <c r="AG168" s="429" t="str">
        <f t="shared" si="27"/>
        <v/>
      </c>
      <c r="AH168" s="700"/>
      <c r="AI168" s="275"/>
      <c r="AJ168" s="255"/>
      <c r="AP168" s="244"/>
    </row>
    <row r="169" spans="1:42" s="239" customFormat="1" ht="30" customHeight="1" x14ac:dyDescent="0.25">
      <c r="A169" s="703"/>
      <c r="B169" s="13"/>
      <c r="C169" s="14"/>
      <c r="D169" s="14" t="str">
        <f>IFERROR(INDEX(DESEMPATE!$D$3:$D$107,MATCH('EXP GEN.'!B169,DESEMPATE!$C$3:$C$107,0)),"")</f>
        <v/>
      </c>
      <c r="E169" s="307"/>
      <c r="F169" s="22"/>
      <c r="G169" s="248"/>
      <c r="H169" s="22"/>
      <c r="I169" s="249"/>
      <c r="J169" s="22"/>
      <c r="K169" s="430"/>
      <c r="L169" s="16"/>
      <c r="M169" s="17"/>
      <c r="N169" s="17"/>
      <c r="O169" s="18" t="str">
        <f t="shared" si="31"/>
        <v/>
      </c>
      <c r="P169" s="19" t="str">
        <f>IFERROR(INDEX(PARAMETROS!$B$53:$B$79,MATCH(O169,PARAMETROS!$A$53:$A$79,0)),"")</f>
        <v/>
      </c>
      <c r="Q169" s="279"/>
      <c r="R169" s="20"/>
      <c r="S169" s="12" t="str">
        <f>IFERROR(IF(R169="","",IF(R169="COP","N/A",IF(OR(R169="USD",R169="US"),1,IF(R169="EUR",VLOOKUP(N169,'SH EURO'!$A$6:$B$6338,2,FALSE),"INGRESAR TASA")))),"")</f>
        <v/>
      </c>
      <c r="T169" s="403" t="str">
        <f t="shared" si="28"/>
        <v/>
      </c>
      <c r="U169" s="21" t="str">
        <f>IFERROR(IF(R169="","",IF(R169="COP",1,IF(S169&lt;&gt;"N/A",VLOOKUP(N169,'[1]SH TRM'!$A$9:$B$8912,2,FALSE),"REVISAR"))),"")</f>
        <v/>
      </c>
      <c r="V169" s="406" t="str">
        <f t="shared" si="29"/>
        <v/>
      </c>
      <c r="W169" s="12" t="str">
        <f t="shared" si="30"/>
        <v/>
      </c>
      <c r="X169" s="12" t="str">
        <f t="shared" si="26"/>
        <v/>
      </c>
      <c r="Y169" s="706"/>
      <c r="Z169" s="349"/>
      <c r="AA169" s="709"/>
      <c r="AB169" s="709"/>
      <c r="AC169" s="709"/>
      <c r="AD169" s="709"/>
      <c r="AE169" s="709"/>
      <c r="AF169" s="709"/>
      <c r="AG169" s="430" t="str">
        <f t="shared" si="27"/>
        <v/>
      </c>
      <c r="AH169" s="700"/>
      <c r="AI169" s="253"/>
      <c r="AJ169" s="255"/>
      <c r="AP169" s="244"/>
    </row>
    <row r="170" spans="1:42" s="239" customFormat="1" ht="30" customHeight="1" thickBot="1" x14ac:dyDescent="0.3">
      <c r="A170" s="704"/>
      <c r="B170" s="33"/>
      <c r="C170" s="134"/>
      <c r="D170" s="362" t="str">
        <f>IFERROR(INDEX(DESEMPATE!$D$3:$D$107,MATCH('EXP GEN.'!B170,DESEMPATE!$C$3:$C$107,0)),"")</f>
        <v/>
      </c>
      <c r="E170" s="308"/>
      <c r="F170" s="135"/>
      <c r="G170" s="252"/>
      <c r="H170" s="135"/>
      <c r="I170" s="251"/>
      <c r="J170" s="135"/>
      <c r="K170" s="431"/>
      <c r="L170" s="35"/>
      <c r="M170" s="363"/>
      <c r="N170" s="363"/>
      <c r="O170" s="36" t="str">
        <f t="shared" si="31"/>
        <v/>
      </c>
      <c r="P170" s="37" t="str">
        <f>IFERROR(INDEX(PARAMETROS!$B$53:$B$79,MATCH(O170,PARAMETROS!$A$53:$A$79,0)),"")</f>
        <v/>
      </c>
      <c r="Q170" s="364"/>
      <c r="R170" s="38"/>
      <c r="S170" s="40" t="str">
        <f>IFERROR(IF(R170="","",IF(R170="COP","N/A",IF(OR(R170="USD",R170="US"),1,IF(R170="EUR",VLOOKUP(N170,'SH EURO'!$A$6:$B$6338,2,FALSE),"INGRESAR TASA")))),"")</f>
        <v/>
      </c>
      <c r="T170" s="404" t="str">
        <f t="shared" si="28"/>
        <v/>
      </c>
      <c r="U170" s="39" t="str">
        <f>IFERROR(IF(R170="","",IF(R170="COP",1,IF(S170&lt;&gt;"N/A",VLOOKUP(N170,'[1]SH TRM'!$A$9:$B$8912,2,FALSE),"REVISAR"))),"")</f>
        <v/>
      </c>
      <c r="V170" s="407" t="str">
        <f t="shared" si="29"/>
        <v/>
      </c>
      <c r="W170" s="40" t="str">
        <f t="shared" si="30"/>
        <v/>
      </c>
      <c r="X170" s="40" t="str">
        <f t="shared" si="26"/>
        <v/>
      </c>
      <c r="Y170" s="707"/>
      <c r="Z170" s="350"/>
      <c r="AA170" s="713"/>
      <c r="AB170" s="713"/>
      <c r="AC170" s="713"/>
      <c r="AD170" s="713"/>
      <c r="AE170" s="713"/>
      <c r="AF170" s="713"/>
      <c r="AG170" s="431" t="str">
        <f t="shared" si="27"/>
        <v/>
      </c>
      <c r="AH170" s="701"/>
      <c r="AI170" s="254"/>
      <c r="AJ170" s="255"/>
      <c r="AP170" s="244"/>
    </row>
    <row r="171" spans="1:42" s="239" customFormat="1" ht="30" customHeight="1" x14ac:dyDescent="0.25">
      <c r="A171" s="702" t="s">
        <v>169</v>
      </c>
      <c r="B171" s="25"/>
      <c r="C171" s="26"/>
      <c r="D171" s="338" t="str">
        <f>IFERROR(INDEX(DESEMPATE!$D$3:$D$107,MATCH('EXP GEN.'!B171,DESEMPATE!$C$3:$C$107,0)),"")</f>
        <v/>
      </c>
      <c r="E171" s="306"/>
      <c r="F171" s="32"/>
      <c r="G171" s="247"/>
      <c r="H171" s="32"/>
      <c r="I171" s="250"/>
      <c r="J171" s="32"/>
      <c r="K171" s="432"/>
      <c r="L171" s="27"/>
      <c r="M171" s="28"/>
      <c r="N171" s="28"/>
      <c r="O171" s="29" t="str">
        <f t="shared" si="31"/>
        <v/>
      </c>
      <c r="P171" s="136" t="str">
        <f>IFERROR(INDEX(PARAMETROS!$B$53:$B$79,MATCH(O171,PARAMETROS!$A$53:$A$79,0)),"")</f>
        <v/>
      </c>
      <c r="Q171" s="278"/>
      <c r="R171" s="30"/>
      <c r="S171" s="31" t="str">
        <f>IFERROR(IF(R171="","",IF(R171="COP","N/A",IF(OR(R171="USD",R171="US"),1,IF(R171="EUR",VLOOKUP(N171,'SH EURO'!$A$6:$B$6338,2,FALSE),"INGRESAR TASA")))),"")</f>
        <v/>
      </c>
      <c r="T171" s="402" t="str">
        <f t="shared" si="28"/>
        <v/>
      </c>
      <c r="U171" s="137" t="str">
        <f>IFERROR(IF(R171="","",IF(R171="COP",1,IF(S171&lt;&gt;"N/A",VLOOKUP(N171,'[1]SH TRM'!$A$9:$B$8912,2,FALSE),"REVISAR"))),"")</f>
        <v/>
      </c>
      <c r="V171" s="405" t="str">
        <f t="shared" si="29"/>
        <v/>
      </c>
      <c r="W171" s="31" t="str">
        <f t="shared" si="30"/>
        <v/>
      </c>
      <c r="X171" s="31" t="str">
        <f t="shared" si="26"/>
        <v/>
      </c>
      <c r="Y171" s="705" t="str">
        <f>IFERROR(IF(COUNTIF(X171:X176,"")=6,"",IF(SUM(X171:X176)&gt;=SAMC007,"CUMPLE","NO CUMPLE")),"")</f>
        <v/>
      </c>
      <c r="Z171" s="348"/>
      <c r="AA171" s="708"/>
      <c r="AB171" s="708"/>
      <c r="AC171" s="708"/>
      <c r="AD171" s="708"/>
      <c r="AE171" s="708"/>
      <c r="AF171" s="708"/>
      <c r="AG171" s="432" t="str">
        <f t="shared" si="27"/>
        <v/>
      </c>
      <c r="AH171" s="699" t="s">
        <v>243</v>
      </c>
      <c r="AI171" s="274"/>
      <c r="AJ171" s="255"/>
      <c r="AP171" s="244"/>
    </row>
    <row r="172" spans="1:42" s="239" customFormat="1" ht="30" customHeight="1" x14ac:dyDescent="0.25">
      <c r="A172" s="703"/>
      <c r="B172" s="13"/>
      <c r="C172" s="14"/>
      <c r="D172" s="14" t="str">
        <f>IFERROR(INDEX(DESEMPATE!$D$3:$D$107,MATCH('EXP GEN.'!B172,DESEMPATE!$C$3:$C$107,0)),"")</f>
        <v/>
      </c>
      <c r="E172" s="307"/>
      <c r="F172" s="22"/>
      <c r="G172" s="248"/>
      <c r="H172" s="22"/>
      <c r="I172" s="249"/>
      <c r="J172" s="22"/>
      <c r="K172" s="429"/>
      <c r="L172" s="23"/>
      <c r="M172" s="277"/>
      <c r="N172" s="17"/>
      <c r="O172" s="18" t="str">
        <f t="shared" si="31"/>
        <v/>
      </c>
      <c r="P172" s="19" t="str">
        <f>IFERROR(INDEX(PARAMETROS!$B$53:$B$79,MATCH(O172,PARAMETROS!$A$53:$A$79,0)),"")</f>
        <v/>
      </c>
      <c r="Q172" s="279"/>
      <c r="R172" s="19"/>
      <c r="S172" s="12" t="str">
        <f>IFERROR(IF(R172="","",IF(R172="COP","N/A",IF(OR(R172="USD",R172="US"),1,IF(R172="EUR",VLOOKUP(N172,'SH EURO'!$A$6:$B$6338,2,FALSE),"INGRESAR TASA")))),"")</f>
        <v/>
      </c>
      <c r="T172" s="403" t="str">
        <f t="shared" si="28"/>
        <v/>
      </c>
      <c r="U172" s="21" t="str">
        <f>IFERROR(IF(R172="","",IF(R172="COP",1,IF(S172&lt;&gt;"N/A",VLOOKUP(N172,'[1]SH TRM'!$A$9:$B$8912,2,FALSE),"REVISAR"))),"")</f>
        <v/>
      </c>
      <c r="V172" s="406" t="str">
        <f t="shared" si="29"/>
        <v/>
      </c>
      <c r="W172" s="12" t="str">
        <f t="shared" si="30"/>
        <v/>
      </c>
      <c r="X172" s="12" t="str">
        <f t="shared" si="26"/>
        <v/>
      </c>
      <c r="Y172" s="706"/>
      <c r="Z172" s="349"/>
      <c r="AA172" s="709"/>
      <c r="AB172" s="709"/>
      <c r="AC172" s="709"/>
      <c r="AD172" s="709"/>
      <c r="AE172" s="709"/>
      <c r="AF172" s="709"/>
      <c r="AG172" s="429" t="str">
        <f t="shared" si="27"/>
        <v/>
      </c>
      <c r="AH172" s="700"/>
      <c r="AI172" s="275"/>
      <c r="AJ172" s="255"/>
      <c r="AP172" s="244"/>
    </row>
    <row r="173" spans="1:42" s="239" customFormat="1" ht="30" customHeight="1" x14ac:dyDescent="0.25">
      <c r="A173" s="703"/>
      <c r="B173" s="13"/>
      <c r="C173" s="14"/>
      <c r="D173" s="14" t="str">
        <f>IFERROR(INDEX(DESEMPATE!$D$3:$D$107,MATCH('EXP GEN.'!B173,DESEMPATE!$C$3:$C$107,0)),"")</f>
        <v/>
      </c>
      <c r="E173" s="307"/>
      <c r="F173" s="22"/>
      <c r="G173" s="248"/>
      <c r="H173" s="22"/>
      <c r="I173" s="249"/>
      <c r="J173" s="22"/>
      <c r="K173" s="429"/>
      <c r="L173" s="16"/>
      <c r="M173" s="17"/>
      <c r="N173" s="17"/>
      <c r="O173" s="18" t="str">
        <f t="shared" si="31"/>
        <v/>
      </c>
      <c r="P173" s="19" t="str">
        <f>IFERROR(INDEX(PARAMETROS!$B$53:$B$79,MATCH(O173,PARAMETROS!$A$53:$A$79,0)),"")</f>
        <v/>
      </c>
      <c r="Q173" s="279"/>
      <c r="R173" s="20"/>
      <c r="S173" s="12" t="str">
        <f>IFERROR(IF(R173="","",IF(R173="COP","N/A",IF(OR(R173="USD",R173="US"),1,IF(R173="EUR",VLOOKUP(N173,'SH EURO'!$A$6:$B$6338,2,FALSE),"INGRESAR TASA")))),"")</f>
        <v/>
      </c>
      <c r="T173" s="403" t="str">
        <f t="shared" si="28"/>
        <v/>
      </c>
      <c r="U173" s="24" t="str">
        <f>IFERROR(IF(R173="","",IF(R173="COP",1,IF(S173&lt;&gt;"N/A",VLOOKUP(N173,'[1]SH TRM'!$A$9:$B$8912,2,FALSE),"REVISAR"))),"")</f>
        <v/>
      </c>
      <c r="V173" s="406" t="str">
        <f t="shared" si="29"/>
        <v/>
      </c>
      <c r="W173" s="12" t="str">
        <f t="shared" si="30"/>
        <v/>
      </c>
      <c r="X173" s="12" t="str">
        <f t="shared" si="26"/>
        <v/>
      </c>
      <c r="Y173" s="706"/>
      <c r="Z173" s="349"/>
      <c r="AA173" s="709"/>
      <c r="AB173" s="709"/>
      <c r="AC173" s="709"/>
      <c r="AD173" s="709"/>
      <c r="AE173" s="709"/>
      <c r="AF173" s="709"/>
      <c r="AG173" s="430" t="str">
        <f t="shared" si="27"/>
        <v/>
      </c>
      <c r="AH173" s="700"/>
      <c r="AI173" s="253"/>
      <c r="AJ173" s="255"/>
      <c r="AP173" s="244"/>
    </row>
    <row r="174" spans="1:42" s="239" customFormat="1" ht="30" customHeight="1" x14ac:dyDescent="0.25">
      <c r="A174" s="703"/>
      <c r="B174" s="13"/>
      <c r="C174" s="14"/>
      <c r="D174" s="14" t="str">
        <f>IFERROR(INDEX(DESEMPATE!$D$3:$D$107,MATCH('EXP GEN.'!B174,DESEMPATE!$C$3:$C$107,0)),"")</f>
        <v/>
      </c>
      <c r="E174" s="307"/>
      <c r="F174" s="22"/>
      <c r="G174" s="248"/>
      <c r="H174" s="22"/>
      <c r="I174" s="249"/>
      <c r="J174" s="22"/>
      <c r="K174" s="429"/>
      <c r="L174" s="16"/>
      <c r="M174" s="17"/>
      <c r="N174" s="17"/>
      <c r="O174" s="18" t="str">
        <f t="shared" si="31"/>
        <v/>
      </c>
      <c r="P174" s="19" t="str">
        <f>IFERROR(INDEX(PARAMETROS!$B$53:$B$79,MATCH(O174,PARAMETROS!$A$53:$A$79,0)),"")</f>
        <v/>
      </c>
      <c r="Q174" s="279"/>
      <c r="R174" s="20"/>
      <c r="S174" s="12" t="str">
        <f>IFERROR(IF(R174="","",IF(R174="COP","N/A",IF(OR(R174="USD",R174="US"),1,IF(R174="EUR",VLOOKUP(N174,'SH EURO'!$A$6:$B$6338,2,FALSE),"INGRESAR TASA")))),"")</f>
        <v/>
      </c>
      <c r="T174" s="403" t="str">
        <f t="shared" si="28"/>
        <v/>
      </c>
      <c r="U174" s="21" t="str">
        <f>IFERROR(IF(R174="","",IF(R174="COP",1,IF(S174&lt;&gt;"N/A",VLOOKUP(N174,'[1]SH TRM'!$A$9:$B$8912,2,FALSE),"REVISAR"))),"")</f>
        <v/>
      </c>
      <c r="V174" s="406" t="str">
        <f t="shared" si="29"/>
        <v/>
      </c>
      <c r="W174" s="12" t="str">
        <f t="shared" si="30"/>
        <v/>
      </c>
      <c r="X174" s="12" t="str">
        <f t="shared" si="26"/>
        <v/>
      </c>
      <c r="Y174" s="706"/>
      <c r="Z174" s="349"/>
      <c r="AA174" s="710"/>
      <c r="AB174" s="711"/>
      <c r="AC174" s="712"/>
      <c r="AD174" s="710"/>
      <c r="AE174" s="711"/>
      <c r="AF174" s="712"/>
      <c r="AG174" s="429" t="str">
        <f t="shared" si="27"/>
        <v/>
      </c>
      <c r="AH174" s="700"/>
      <c r="AI174" s="275"/>
      <c r="AJ174" s="255"/>
      <c r="AP174" s="244"/>
    </row>
    <row r="175" spans="1:42" s="239" customFormat="1" ht="30" customHeight="1" x14ac:dyDescent="0.25">
      <c r="A175" s="703"/>
      <c r="B175" s="13"/>
      <c r="C175" s="14"/>
      <c r="D175" s="14" t="str">
        <f>IFERROR(INDEX(DESEMPATE!$D$3:$D$107,MATCH('EXP GEN.'!B175,DESEMPATE!$C$3:$C$107,0)),"")</f>
        <v/>
      </c>
      <c r="E175" s="307"/>
      <c r="F175" s="22"/>
      <c r="G175" s="248"/>
      <c r="H175" s="22"/>
      <c r="I175" s="249"/>
      <c r="J175" s="22"/>
      <c r="K175" s="430"/>
      <c r="L175" s="16"/>
      <c r="M175" s="17"/>
      <c r="N175" s="17"/>
      <c r="O175" s="18" t="str">
        <f t="shared" si="31"/>
        <v/>
      </c>
      <c r="P175" s="19" t="str">
        <f>IFERROR(INDEX(PARAMETROS!$B$53:$B$79,MATCH(O175,PARAMETROS!$A$53:$A$79,0)),"")</f>
        <v/>
      </c>
      <c r="Q175" s="279"/>
      <c r="R175" s="20"/>
      <c r="S175" s="12" t="str">
        <f>IFERROR(IF(R175="","",IF(R175="COP","N/A",IF(OR(R175="USD",R175="US"),1,IF(R175="EUR",VLOOKUP(N175,'SH EURO'!$A$6:$B$6338,2,FALSE),"INGRESAR TASA")))),"")</f>
        <v/>
      </c>
      <c r="T175" s="403" t="str">
        <f t="shared" si="28"/>
        <v/>
      </c>
      <c r="U175" s="21" t="str">
        <f>IFERROR(IF(R175="","",IF(R175="COP",1,IF(S175&lt;&gt;"N/A",VLOOKUP(N175,'[1]SH TRM'!$A$9:$B$8912,2,FALSE),"REVISAR"))),"")</f>
        <v/>
      </c>
      <c r="V175" s="406" t="str">
        <f t="shared" si="29"/>
        <v/>
      </c>
      <c r="W175" s="12" t="str">
        <f t="shared" si="30"/>
        <v/>
      </c>
      <c r="X175" s="12" t="str">
        <f t="shared" si="26"/>
        <v/>
      </c>
      <c r="Y175" s="706"/>
      <c r="Z175" s="349"/>
      <c r="AA175" s="709"/>
      <c r="AB175" s="709"/>
      <c r="AC175" s="709"/>
      <c r="AD175" s="709"/>
      <c r="AE175" s="709"/>
      <c r="AF175" s="709"/>
      <c r="AG175" s="430" t="str">
        <f t="shared" si="27"/>
        <v/>
      </c>
      <c r="AH175" s="700"/>
      <c r="AI175" s="253"/>
      <c r="AJ175" s="255"/>
      <c r="AP175" s="244"/>
    </row>
    <row r="176" spans="1:42" s="239" customFormat="1" ht="30" customHeight="1" thickBot="1" x14ac:dyDescent="0.3">
      <c r="A176" s="704"/>
      <c r="B176" s="33"/>
      <c r="C176" s="134"/>
      <c r="D176" s="362" t="str">
        <f>IFERROR(INDEX(DESEMPATE!$D$3:$D$107,MATCH('EXP GEN.'!B176,DESEMPATE!$C$3:$C$107,0)),"")</f>
        <v/>
      </c>
      <c r="E176" s="308"/>
      <c r="F176" s="135"/>
      <c r="G176" s="252"/>
      <c r="H176" s="135"/>
      <c r="I176" s="251"/>
      <c r="J176" s="135"/>
      <c r="K176" s="431"/>
      <c r="L176" s="35"/>
      <c r="M176" s="363"/>
      <c r="N176" s="363"/>
      <c r="O176" s="36" t="str">
        <f t="shared" si="31"/>
        <v/>
      </c>
      <c r="P176" s="37" t="str">
        <f>IFERROR(INDEX(PARAMETROS!$B$53:$B$79,MATCH(O176,PARAMETROS!$A$53:$A$79,0)),"")</f>
        <v/>
      </c>
      <c r="Q176" s="364"/>
      <c r="R176" s="38"/>
      <c r="S176" s="40" t="str">
        <f>IFERROR(IF(R176="","",IF(R176="COP","N/A",IF(OR(R176="USD",R176="US"),1,IF(R176="EUR",VLOOKUP(N176,'SH EURO'!$A$6:$B$6338,2,FALSE),"INGRESAR TASA")))),"")</f>
        <v/>
      </c>
      <c r="T176" s="404" t="str">
        <f t="shared" si="28"/>
        <v/>
      </c>
      <c r="U176" s="39" t="str">
        <f>IFERROR(IF(R176="","",IF(R176="COP",1,IF(S176&lt;&gt;"N/A",VLOOKUP(N176,'[1]SH TRM'!$A$9:$B$8912,2,FALSE),"REVISAR"))),"")</f>
        <v/>
      </c>
      <c r="V176" s="407" t="str">
        <f t="shared" si="29"/>
        <v/>
      </c>
      <c r="W176" s="40" t="str">
        <f t="shared" si="30"/>
        <v/>
      </c>
      <c r="X176" s="40" t="str">
        <f t="shared" si="26"/>
        <v/>
      </c>
      <c r="Y176" s="707"/>
      <c r="Z176" s="350"/>
      <c r="AA176" s="713"/>
      <c r="AB176" s="713"/>
      <c r="AC176" s="713"/>
      <c r="AD176" s="713"/>
      <c r="AE176" s="713"/>
      <c r="AF176" s="713"/>
      <c r="AG176" s="431" t="str">
        <f t="shared" si="27"/>
        <v/>
      </c>
      <c r="AH176" s="701"/>
      <c r="AI176" s="254"/>
      <c r="AJ176" s="255"/>
      <c r="AP176" s="244"/>
    </row>
    <row r="177" spans="1:42" s="239" customFormat="1" ht="30" customHeight="1" x14ac:dyDescent="0.25">
      <c r="A177" s="702" t="s">
        <v>170</v>
      </c>
      <c r="B177" s="25"/>
      <c r="C177" s="26"/>
      <c r="D177" s="338" t="str">
        <f>IFERROR(INDEX(DESEMPATE!$D$3:$D$107,MATCH('EXP GEN.'!B177,DESEMPATE!$C$3:$C$107,0)),"")</f>
        <v/>
      </c>
      <c r="E177" s="306"/>
      <c r="F177" s="32"/>
      <c r="G177" s="247"/>
      <c r="H177" s="32"/>
      <c r="I177" s="250"/>
      <c r="J177" s="32"/>
      <c r="K177" s="432"/>
      <c r="L177" s="27"/>
      <c r="M177" s="28"/>
      <c r="N177" s="28"/>
      <c r="O177" s="29" t="str">
        <f t="shared" si="31"/>
        <v/>
      </c>
      <c r="P177" s="136" t="str">
        <f>IFERROR(INDEX(PARAMETROS!$B$53:$B$79,MATCH(O177,PARAMETROS!$A$53:$A$79,0)),"")</f>
        <v/>
      </c>
      <c r="Q177" s="278"/>
      <c r="R177" s="30"/>
      <c r="S177" s="31" t="str">
        <f>IFERROR(IF(R177="","",IF(R177="COP","N/A",IF(OR(R177="USD",R177="US"),1,IF(R177="EUR",VLOOKUP(N177,'SH EURO'!$A$6:$B$6338,2,FALSE),"INGRESAR TASA")))),"")</f>
        <v/>
      </c>
      <c r="T177" s="402" t="str">
        <f t="shared" si="28"/>
        <v/>
      </c>
      <c r="U177" s="137" t="str">
        <f>IFERROR(IF(R177="","",IF(R177="COP",1,IF(S177&lt;&gt;"N/A",VLOOKUP(N177,'[1]SH TRM'!$A$9:$B$8912,2,FALSE),"REVISAR"))),"")</f>
        <v/>
      </c>
      <c r="V177" s="405" t="str">
        <f t="shared" si="29"/>
        <v/>
      </c>
      <c r="W177" s="31" t="str">
        <f t="shared" si="30"/>
        <v/>
      </c>
      <c r="X177" s="31" t="str">
        <f t="shared" si="26"/>
        <v/>
      </c>
      <c r="Y177" s="705" t="str">
        <f>IFERROR(IF(COUNTIF(X177:X182,"")=6,"",IF(SUM(X177:X182)&gt;=SAMC007,"CUMPLE","NO CUMPLE")),"")</f>
        <v/>
      </c>
      <c r="Z177" s="348"/>
      <c r="AA177" s="708"/>
      <c r="AB177" s="708"/>
      <c r="AC177" s="708"/>
      <c r="AD177" s="708"/>
      <c r="AE177" s="708"/>
      <c r="AF177" s="708"/>
      <c r="AG177" s="432" t="str">
        <f t="shared" si="27"/>
        <v/>
      </c>
      <c r="AH177" s="699" t="s">
        <v>243</v>
      </c>
      <c r="AI177" s="274"/>
      <c r="AJ177" s="255"/>
      <c r="AP177" s="244"/>
    </row>
    <row r="178" spans="1:42" s="239" customFormat="1" ht="30" customHeight="1" x14ac:dyDescent="0.25">
      <c r="A178" s="703"/>
      <c r="B178" s="13"/>
      <c r="C178" s="14"/>
      <c r="D178" s="14" t="str">
        <f>IFERROR(INDEX(DESEMPATE!$D$3:$D$107,MATCH('EXP GEN.'!B178,DESEMPATE!$C$3:$C$107,0)),"")</f>
        <v/>
      </c>
      <c r="E178" s="307"/>
      <c r="F178" s="22"/>
      <c r="G178" s="248"/>
      <c r="H178" s="22"/>
      <c r="I178" s="249"/>
      <c r="J178" s="22"/>
      <c r="K178" s="429"/>
      <c r="L178" s="23"/>
      <c r="M178" s="277"/>
      <c r="N178" s="17"/>
      <c r="O178" s="18" t="str">
        <f t="shared" si="31"/>
        <v/>
      </c>
      <c r="P178" s="19" t="str">
        <f>IFERROR(INDEX(PARAMETROS!$B$53:$B$79,MATCH(O178,PARAMETROS!$A$53:$A$79,0)),"")</f>
        <v/>
      </c>
      <c r="Q178" s="279"/>
      <c r="R178" s="19"/>
      <c r="S178" s="12" t="str">
        <f>IFERROR(IF(R178="","",IF(R178="COP","N/A",IF(OR(R178="USD",R178="US"),1,IF(R178="EUR",VLOOKUP(N178,'SH EURO'!$A$6:$B$6338,2,FALSE),"INGRESAR TASA")))),"")</f>
        <v/>
      </c>
      <c r="T178" s="403" t="str">
        <f t="shared" si="28"/>
        <v/>
      </c>
      <c r="U178" s="21" t="str">
        <f>IFERROR(IF(R178="","",IF(R178="COP",1,IF(S178&lt;&gt;"N/A",VLOOKUP(N178,'[1]SH TRM'!$A$9:$B$8912,2,FALSE),"REVISAR"))),"")</f>
        <v/>
      </c>
      <c r="V178" s="406" t="str">
        <f t="shared" si="29"/>
        <v/>
      </c>
      <c r="W178" s="12" t="str">
        <f t="shared" si="30"/>
        <v/>
      </c>
      <c r="X178" s="12" t="str">
        <f t="shared" si="26"/>
        <v/>
      </c>
      <c r="Y178" s="706"/>
      <c r="Z178" s="349"/>
      <c r="AA178" s="709"/>
      <c r="AB178" s="709"/>
      <c r="AC178" s="709"/>
      <c r="AD178" s="709"/>
      <c r="AE178" s="709"/>
      <c r="AF178" s="709"/>
      <c r="AG178" s="429" t="str">
        <f t="shared" si="27"/>
        <v/>
      </c>
      <c r="AH178" s="700"/>
      <c r="AI178" s="275"/>
      <c r="AJ178" s="255"/>
      <c r="AP178" s="244"/>
    </row>
    <row r="179" spans="1:42" s="239" customFormat="1" ht="30" customHeight="1" x14ac:dyDescent="0.25">
      <c r="A179" s="703"/>
      <c r="B179" s="13"/>
      <c r="C179" s="14"/>
      <c r="D179" s="14" t="str">
        <f>IFERROR(INDEX(DESEMPATE!$D$3:$D$107,MATCH('EXP GEN.'!B179,DESEMPATE!$C$3:$C$107,0)),"")</f>
        <v/>
      </c>
      <c r="E179" s="307"/>
      <c r="F179" s="22"/>
      <c r="G179" s="248"/>
      <c r="H179" s="22"/>
      <c r="I179" s="249"/>
      <c r="J179" s="22"/>
      <c r="K179" s="429"/>
      <c r="L179" s="16"/>
      <c r="M179" s="17"/>
      <c r="N179" s="17"/>
      <c r="O179" s="18" t="str">
        <f t="shared" si="31"/>
        <v/>
      </c>
      <c r="P179" s="19" t="str">
        <f>IFERROR(INDEX(PARAMETROS!$B$53:$B$79,MATCH(O179,PARAMETROS!$A$53:$A$79,0)),"")</f>
        <v/>
      </c>
      <c r="Q179" s="279"/>
      <c r="R179" s="20"/>
      <c r="S179" s="12" t="str">
        <f>IFERROR(IF(R179="","",IF(R179="COP","N/A",IF(OR(R179="USD",R179="US"),1,IF(R179="EUR",VLOOKUP(N179,'SH EURO'!$A$6:$B$6338,2,FALSE),"INGRESAR TASA")))),"")</f>
        <v/>
      </c>
      <c r="T179" s="403" t="str">
        <f t="shared" si="28"/>
        <v/>
      </c>
      <c r="U179" s="24" t="str">
        <f>IFERROR(IF(R179="","",IF(R179="COP",1,IF(S179&lt;&gt;"N/A",VLOOKUP(N179,'[1]SH TRM'!$A$9:$B$8912,2,FALSE),"REVISAR"))),"")</f>
        <v/>
      </c>
      <c r="V179" s="406" t="str">
        <f t="shared" si="29"/>
        <v/>
      </c>
      <c r="W179" s="12" t="str">
        <f t="shared" si="30"/>
        <v/>
      </c>
      <c r="X179" s="12" t="str">
        <f t="shared" si="26"/>
        <v/>
      </c>
      <c r="Y179" s="706"/>
      <c r="Z179" s="349"/>
      <c r="AA179" s="709"/>
      <c r="AB179" s="709"/>
      <c r="AC179" s="709"/>
      <c r="AD179" s="709"/>
      <c r="AE179" s="709"/>
      <c r="AF179" s="709"/>
      <c r="AG179" s="430" t="str">
        <f t="shared" si="27"/>
        <v/>
      </c>
      <c r="AH179" s="700"/>
      <c r="AI179" s="253"/>
      <c r="AJ179" s="255"/>
      <c r="AP179" s="244"/>
    </row>
    <row r="180" spans="1:42" s="239" customFormat="1" ht="30" customHeight="1" x14ac:dyDescent="0.25">
      <c r="A180" s="703"/>
      <c r="B180" s="13"/>
      <c r="C180" s="14"/>
      <c r="D180" s="14" t="str">
        <f>IFERROR(INDEX(DESEMPATE!$D$3:$D$107,MATCH('EXP GEN.'!B180,DESEMPATE!$C$3:$C$107,0)),"")</f>
        <v/>
      </c>
      <c r="E180" s="307"/>
      <c r="F180" s="22"/>
      <c r="G180" s="248"/>
      <c r="H180" s="22"/>
      <c r="I180" s="249"/>
      <c r="J180" s="22"/>
      <c r="K180" s="429"/>
      <c r="L180" s="16"/>
      <c r="M180" s="17"/>
      <c r="N180" s="17"/>
      <c r="O180" s="18" t="str">
        <f t="shared" si="31"/>
        <v/>
      </c>
      <c r="P180" s="19" t="str">
        <f>IFERROR(INDEX(PARAMETROS!$B$53:$B$79,MATCH(O180,PARAMETROS!$A$53:$A$79,0)),"")</f>
        <v/>
      </c>
      <c r="Q180" s="279"/>
      <c r="R180" s="20"/>
      <c r="S180" s="12" t="str">
        <f>IFERROR(IF(R180="","",IF(R180="COP","N/A",IF(OR(R180="USD",R180="US"),1,IF(R180="EUR",VLOOKUP(N180,'SH EURO'!$A$6:$B$6338,2,FALSE),"INGRESAR TASA")))),"")</f>
        <v/>
      </c>
      <c r="T180" s="403" t="str">
        <f t="shared" si="28"/>
        <v/>
      </c>
      <c r="U180" s="21" t="str">
        <f>IFERROR(IF(R180="","",IF(R180="COP",1,IF(S180&lt;&gt;"N/A",VLOOKUP(N180,'[1]SH TRM'!$A$9:$B$8912,2,FALSE),"REVISAR"))),"")</f>
        <v/>
      </c>
      <c r="V180" s="406" t="str">
        <f t="shared" si="29"/>
        <v/>
      </c>
      <c r="W180" s="12" t="str">
        <f t="shared" si="30"/>
        <v/>
      </c>
      <c r="X180" s="12" t="str">
        <f t="shared" si="26"/>
        <v/>
      </c>
      <c r="Y180" s="706"/>
      <c r="Z180" s="349"/>
      <c r="AA180" s="710"/>
      <c r="AB180" s="711"/>
      <c r="AC180" s="712"/>
      <c r="AD180" s="710"/>
      <c r="AE180" s="711"/>
      <c r="AF180" s="712"/>
      <c r="AG180" s="429" t="str">
        <f t="shared" si="27"/>
        <v/>
      </c>
      <c r="AH180" s="700"/>
      <c r="AI180" s="275"/>
      <c r="AJ180" s="255"/>
      <c r="AP180" s="244"/>
    </row>
    <row r="181" spans="1:42" s="239" customFormat="1" ht="30" customHeight="1" x14ac:dyDescent="0.25">
      <c r="A181" s="703"/>
      <c r="B181" s="13"/>
      <c r="C181" s="14"/>
      <c r="D181" s="14" t="str">
        <f>IFERROR(INDEX(DESEMPATE!$D$3:$D$107,MATCH('EXP GEN.'!B181,DESEMPATE!$C$3:$C$107,0)),"")</f>
        <v/>
      </c>
      <c r="E181" s="307"/>
      <c r="F181" s="22"/>
      <c r="G181" s="248"/>
      <c r="H181" s="22"/>
      <c r="I181" s="249"/>
      <c r="J181" s="22"/>
      <c r="K181" s="430"/>
      <c r="L181" s="16"/>
      <c r="M181" s="17"/>
      <c r="N181" s="17"/>
      <c r="O181" s="18" t="str">
        <f t="shared" si="31"/>
        <v/>
      </c>
      <c r="P181" s="19" t="str">
        <f>IFERROR(INDEX(PARAMETROS!$B$53:$B$79,MATCH(O181,PARAMETROS!$A$53:$A$79,0)),"")</f>
        <v/>
      </c>
      <c r="Q181" s="279"/>
      <c r="R181" s="20"/>
      <c r="S181" s="12" t="str">
        <f>IFERROR(IF(R181="","",IF(R181="COP","N/A",IF(OR(R181="USD",R181="US"),1,IF(R181="EUR",VLOOKUP(N181,'SH EURO'!$A$6:$B$6338,2,FALSE),"INGRESAR TASA")))),"")</f>
        <v/>
      </c>
      <c r="T181" s="403" t="str">
        <f t="shared" si="28"/>
        <v/>
      </c>
      <c r="U181" s="21" t="str">
        <f>IFERROR(IF(R181="","",IF(R181="COP",1,IF(S181&lt;&gt;"N/A",VLOOKUP(N181,'[1]SH TRM'!$A$9:$B$8912,2,FALSE),"REVISAR"))),"")</f>
        <v/>
      </c>
      <c r="V181" s="406" t="str">
        <f t="shared" si="29"/>
        <v/>
      </c>
      <c r="W181" s="12" t="str">
        <f t="shared" si="30"/>
        <v/>
      </c>
      <c r="X181" s="12" t="str">
        <f t="shared" si="26"/>
        <v/>
      </c>
      <c r="Y181" s="706"/>
      <c r="Z181" s="349"/>
      <c r="AA181" s="709"/>
      <c r="AB181" s="709"/>
      <c r="AC181" s="709"/>
      <c r="AD181" s="709"/>
      <c r="AE181" s="709"/>
      <c r="AF181" s="709"/>
      <c r="AG181" s="430" t="str">
        <f t="shared" si="27"/>
        <v/>
      </c>
      <c r="AH181" s="700"/>
      <c r="AI181" s="253"/>
      <c r="AJ181" s="255"/>
      <c r="AP181" s="244"/>
    </row>
    <row r="182" spans="1:42" s="239" customFormat="1" ht="30" customHeight="1" thickBot="1" x14ac:dyDescent="0.3">
      <c r="A182" s="704"/>
      <c r="B182" s="33"/>
      <c r="C182" s="134"/>
      <c r="D182" s="362" t="str">
        <f>IFERROR(INDEX(DESEMPATE!$D$3:$D$107,MATCH('EXP GEN.'!B182,DESEMPATE!$C$3:$C$107,0)),"")</f>
        <v/>
      </c>
      <c r="E182" s="308"/>
      <c r="F182" s="135"/>
      <c r="G182" s="252"/>
      <c r="H182" s="135"/>
      <c r="I182" s="251"/>
      <c r="J182" s="135"/>
      <c r="K182" s="431"/>
      <c r="L182" s="35"/>
      <c r="M182" s="363"/>
      <c r="N182" s="363"/>
      <c r="O182" s="36" t="str">
        <f t="shared" si="31"/>
        <v/>
      </c>
      <c r="P182" s="37" t="str">
        <f>IFERROR(INDEX(PARAMETROS!$B$53:$B$79,MATCH(O182,PARAMETROS!$A$53:$A$79,0)),"")</f>
        <v/>
      </c>
      <c r="Q182" s="364"/>
      <c r="R182" s="38"/>
      <c r="S182" s="40" t="str">
        <f>IFERROR(IF(R182="","",IF(R182="COP","N/A",IF(OR(R182="USD",R182="US"),1,IF(R182="EUR",VLOOKUP(N182,'SH EURO'!$A$6:$B$6338,2,FALSE),"INGRESAR TASA")))),"")</f>
        <v/>
      </c>
      <c r="T182" s="404" t="str">
        <f t="shared" si="28"/>
        <v/>
      </c>
      <c r="U182" s="39" t="str">
        <f>IFERROR(IF(R182="","",IF(R182="COP",1,IF(S182&lt;&gt;"N/A",VLOOKUP(N182,'[1]SH TRM'!$A$9:$B$8912,2,FALSE),"REVISAR"))),"")</f>
        <v/>
      </c>
      <c r="V182" s="407" t="str">
        <f t="shared" si="29"/>
        <v/>
      </c>
      <c r="W182" s="40" t="str">
        <f t="shared" si="30"/>
        <v/>
      </c>
      <c r="X182" s="40" t="str">
        <f t="shared" si="26"/>
        <v/>
      </c>
      <c r="Y182" s="707"/>
      <c r="Z182" s="350"/>
      <c r="AA182" s="713"/>
      <c r="AB182" s="713"/>
      <c r="AC182" s="713"/>
      <c r="AD182" s="713"/>
      <c r="AE182" s="713"/>
      <c r="AF182" s="713"/>
      <c r="AG182" s="431" t="str">
        <f t="shared" si="27"/>
        <v/>
      </c>
      <c r="AH182" s="701"/>
      <c r="AI182" s="254"/>
      <c r="AJ182" s="255"/>
      <c r="AP182" s="244"/>
    </row>
    <row r="183" spans="1:42" s="239" customFormat="1" ht="30" customHeight="1" x14ac:dyDescent="0.25">
      <c r="A183" s="702" t="s">
        <v>171</v>
      </c>
      <c r="B183" s="25"/>
      <c r="C183" s="26"/>
      <c r="D183" s="338" t="str">
        <f>IFERROR(INDEX(DESEMPATE!$D$3:$D$107,MATCH('EXP GEN.'!B183,DESEMPATE!$C$3:$C$107,0)),"")</f>
        <v/>
      </c>
      <c r="E183" s="306"/>
      <c r="F183" s="32"/>
      <c r="G183" s="247"/>
      <c r="H183" s="32"/>
      <c r="I183" s="250"/>
      <c r="J183" s="32"/>
      <c r="K183" s="432"/>
      <c r="L183" s="27"/>
      <c r="M183" s="28"/>
      <c r="N183" s="28"/>
      <c r="O183" s="29" t="str">
        <f t="shared" si="31"/>
        <v/>
      </c>
      <c r="P183" s="136" t="str">
        <f>IFERROR(INDEX(PARAMETROS!$B$53:$B$79,MATCH(O183,PARAMETROS!$A$53:$A$79,0)),"")</f>
        <v/>
      </c>
      <c r="Q183" s="278"/>
      <c r="R183" s="30"/>
      <c r="S183" s="31" t="str">
        <f>IFERROR(IF(R183="","",IF(R183="COP","N/A",IF(OR(R183="USD",R183="US"),1,IF(R183="EUR",VLOOKUP(N183,'SH EURO'!$A$6:$B$6338,2,FALSE),"INGRESAR TASA")))),"")</f>
        <v/>
      </c>
      <c r="T183" s="402" t="str">
        <f t="shared" si="28"/>
        <v/>
      </c>
      <c r="U183" s="137" t="str">
        <f>IFERROR(IF(R183="","",IF(R183="COP",1,IF(S183&lt;&gt;"N/A",VLOOKUP(N183,'[1]SH TRM'!$A$9:$B$8912,2,FALSE),"REVISAR"))),"")</f>
        <v/>
      </c>
      <c r="V183" s="405" t="str">
        <f t="shared" si="29"/>
        <v/>
      </c>
      <c r="W183" s="31" t="str">
        <f t="shared" si="30"/>
        <v/>
      </c>
      <c r="X183" s="31" t="str">
        <f t="shared" si="26"/>
        <v/>
      </c>
      <c r="Y183" s="705" t="str">
        <f>IFERROR(IF(COUNTIF(X183:X188,"")=6,"",IF(SUM(X183:X188)&gt;=SAMC007,"CUMPLE","NO CUMPLE")),"")</f>
        <v/>
      </c>
      <c r="Z183" s="348"/>
      <c r="AA183" s="708"/>
      <c r="AB183" s="708"/>
      <c r="AC183" s="708"/>
      <c r="AD183" s="708"/>
      <c r="AE183" s="708"/>
      <c r="AF183" s="708"/>
      <c r="AG183" s="432" t="str">
        <f t="shared" si="27"/>
        <v/>
      </c>
      <c r="AH183" s="699" t="s">
        <v>243</v>
      </c>
      <c r="AI183" s="274"/>
      <c r="AJ183" s="255"/>
      <c r="AP183" s="244"/>
    </row>
    <row r="184" spans="1:42" s="239" customFormat="1" ht="30" customHeight="1" x14ac:dyDescent="0.25">
      <c r="A184" s="703"/>
      <c r="B184" s="13"/>
      <c r="C184" s="14"/>
      <c r="D184" s="14" t="str">
        <f>IFERROR(INDEX(DESEMPATE!$D$3:$D$107,MATCH('EXP GEN.'!B184,DESEMPATE!$C$3:$C$107,0)),"")</f>
        <v/>
      </c>
      <c r="E184" s="307"/>
      <c r="F184" s="22"/>
      <c r="G184" s="248"/>
      <c r="H184" s="22"/>
      <c r="I184" s="249"/>
      <c r="J184" s="22"/>
      <c r="K184" s="429"/>
      <c r="L184" s="23"/>
      <c r="M184" s="277"/>
      <c r="N184" s="17"/>
      <c r="O184" s="18" t="str">
        <f t="shared" si="31"/>
        <v/>
      </c>
      <c r="P184" s="19" t="str">
        <f>IFERROR(INDEX(PARAMETROS!$B$53:$B$79,MATCH(O184,PARAMETROS!$A$53:$A$79,0)),"")</f>
        <v/>
      </c>
      <c r="Q184" s="279"/>
      <c r="R184" s="19"/>
      <c r="S184" s="12" t="str">
        <f>IFERROR(IF(R184="","",IF(R184="COP","N/A",IF(OR(R184="USD",R184="US"),1,IF(R184="EUR",VLOOKUP(N184,'SH EURO'!$A$6:$B$6338,2,FALSE),"INGRESAR TASA")))),"")</f>
        <v/>
      </c>
      <c r="T184" s="403" t="str">
        <f t="shared" si="28"/>
        <v/>
      </c>
      <c r="U184" s="21" t="str">
        <f>IFERROR(IF(R184="","",IF(R184="COP",1,IF(S184&lt;&gt;"N/A",VLOOKUP(N184,'[1]SH TRM'!$A$9:$B$8912,2,FALSE),"REVISAR"))),"")</f>
        <v/>
      </c>
      <c r="V184" s="406" t="str">
        <f t="shared" si="29"/>
        <v/>
      </c>
      <c r="W184" s="12" t="str">
        <f t="shared" si="30"/>
        <v/>
      </c>
      <c r="X184" s="12" t="str">
        <f t="shared" si="26"/>
        <v/>
      </c>
      <c r="Y184" s="706"/>
      <c r="Z184" s="349"/>
      <c r="AA184" s="709"/>
      <c r="AB184" s="709"/>
      <c r="AC184" s="709"/>
      <c r="AD184" s="709"/>
      <c r="AE184" s="709"/>
      <c r="AF184" s="709"/>
      <c r="AG184" s="429" t="str">
        <f t="shared" si="27"/>
        <v/>
      </c>
      <c r="AH184" s="700"/>
      <c r="AI184" s="275"/>
      <c r="AJ184" s="255"/>
      <c r="AP184" s="244"/>
    </row>
    <row r="185" spans="1:42" s="239" customFormat="1" ht="30" customHeight="1" x14ac:dyDescent="0.25">
      <c r="A185" s="703"/>
      <c r="B185" s="13"/>
      <c r="C185" s="14"/>
      <c r="D185" s="14" t="str">
        <f>IFERROR(INDEX(DESEMPATE!$D$3:$D$107,MATCH('EXP GEN.'!B185,DESEMPATE!$C$3:$C$107,0)),"")</f>
        <v/>
      </c>
      <c r="E185" s="307"/>
      <c r="F185" s="22"/>
      <c r="G185" s="248"/>
      <c r="H185" s="22"/>
      <c r="I185" s="249"/>
      <c r="J185" s="22"/>
      <c r="K185" s="429"/>
      <c r="L185" s="16"/>
      <c r="M185" s="17"/>
      <c r="N185" s="17"/>
      <c r="O185" s="18" t="str">
        <f t="shared" si="31"/>
        <v/>
      </c>
      <c r="P185" s="19" t="str">
        <f>IFERROR(INDEX(PARAMETROS!$B$53:$B$79,MATCH(O185,PARAMETROS!$A$53:$A$79,0)),"")</f>
        <v/>
      </c>
      <c r="Q185" s="279"/>
      <c r="R185" s="20"/>
      <c r="S185" s="12" t="str">
        <f>IFERROR(IF(R185="","",IF(R185="COP","N/A",IF(OR(R185="USD",R185="US"),1,IF(R185="EUR",VLOOKUP(N185,'SH EURO'!$A$6:$B$6338,2,FALSE),"INGRESAR TASA")))),"")</f>
        <v/>
      </c>
      <c r="T185" s="403" t="str">
        <f t="shared" si="28"/>
        <v/>
      </c>
      <c r="U185" s="24" t="str">
        <f>IFERROR(IF(R185="","",IF(R185="COP",1,IF(S185&lt;&gt;"N/A",VLOOKUP(N185,'[1]SH TRM'!$A$9:$B$8912,2,FALSE),"REVISAR"))),"")</f>
        <v/>
      </c>
      <c r="V185" s="406" t="str">
        <f t="shared" si="29"/>
        <v/>
      </c>
      <c r="W185" s="12" t="str">
        <f t="shared" si="30"/>
        <v/>
      </c>
      <c r="X185" s="12" t="str">
        <f t="shared" si="26"/>
        <v/>
      </c>
      <c r="Y185" s="706"/>
      <c r="Z185" s="349"/>
      <c r="AA185" s="709"/>
      <c r="AB185" s="709"/>
      <c r="AC185" s="709"/>
      <c r="AD185" s="709"/>
      <c r="AE185" s="709"/>
      <c r="AF185" s="709"/>
      <c r="AG185" s="430" t="str">
        <f t="shared" si="27"/>
        <v/>
      </c>
      <c r="AH185" s="700"/>
      <c r="AI185" s="253"/>
      <c r="AJ185" s="255"/>
      <c r="AP185" s="244"/>
    </row>
    <row r="186" spans="1:42" s="239" customFormat="1" ht="30" customHeight="1" x14ac:dyDescent="0.25">
      <c r="A186" s="703"/>
      <c r="B186" s="13"/>
      <c r="C186" s="14"/>
      <c r="D186" s="14" t="str">
        <f>IFERROR(INDEX(DESEMPATE!$D$3:$D$107,MATCH('EXP GEN.'!B186,DESEMPATE!$C$3:$C$107,0)),"")</f>
        <v/>
      </c>
      <c r="E186" s="307"/>
      <c r="F186" s="22"/>
      <c r="G186" s="248"/>
      <c r="H186" s="22"/>
      <c r="I186" s="249"/>
      <c r="J186" s="22"/>
      <c r="K186" s="429"/>
      <c r="L186" s="16"/>
      <c r="M186" s="17"/>
      <c r="N186" s="17"/>
      <c r="O186" s="18" t="str">
        <f t="shared" si="31"/>
        <v/>
      </c>
      <c r="P186" s="19" t="str">
        <f>IFERROR(INDEX(PARAMETROS!$B$53:$B$79,MATCH(O186,PARAMETROS!$A$53:$A$79,0)),"")</f>
        <v/>
      </c>
      <c r="Q186" s="279"/>
      <c r="R186" s="20"/>
      <c r="S186" s="12" t="str">
        <f>IFERROR(IF(R186="","",IF(R186="COP","N/A",IF(OR(R186="USD",R186="US"),1,IF(R186="EUR",VLOOKUP(N186,'SH EURO'!$A$6:$B$6338,2,FALSE),"INGRESAR TASA")))),"")</f>
        <v/>
      </c>
      <c r="T186" s="403" t="str">
        <f t="shared" si="28"/>
        <v/>
      </c>
      <c r="U186" s="21" t="str">
        <f>IFERROR(IF(R186="","",IF(R186="COP",1,IF(S186&lt;&gt;"N/A",VLOOKUP(N186,'[1]SH TRM'!$A$9:$B$8912,2,FALSE),"REVISAR"))),"")</f>
        <v/>
      </c>
      <c r="V186" s="406" t="str">
        <f t="shared" si="29"/>
        <v/>
      </c>
      <c r="W186" s="12" t="str">
        <f t="shared" si="30"/>
        <v/>
      </c>
      <c r="X186" s="12" t="str">
        <f t="shared" si="26"/>
        <v/>
      </c>
      <c r="Y186" s="706"/>
      <c r="Z186" s="349"/>
      <c r="AA186" s="710"/>
      <c r="AB186" s="711"/>
      <c r="AC186" s="712"/>
      <c r="AD186" s="710"/>
      <c r="AE186" s="711"/>
      <c r="AF186" s="712"/>
      <c r="AG186" s="429" t="str">
        <f t="shared" si="27"/>
        <v/>
      </c>
      <c r="AH186" s="700"/>
      <c r="AI186" s="275"/>
      <c r="AJ186" s="255"/>
      <c r="AP186" s="244"/>
    </row>
    <row r="187" spans="1:42" s="239" customFormat="1" ht="30" customHeight="1" x14ac:dyDescent="0.25">
      <c r="A187" s="703"/>
      <c r="B187" s="13"/>
      <c r="C187" s="14"/>
      <c r="D187" s="14" t="str">
        <f>IFERROR(INDEX(DESEMPATE!$D$3:$D$107,MATCH('EXP GEN.'!B187,DESEMPATE!$C$3:$C$107,0)),"")</f>
        <v/>
      </c>
      <c r="E187" s="307"/>
      <c r="F187" s="22"/>
      <c r="G187" s="248"/>
      <c r="H187" s="22"/>
      <c r="I187" s="249"/>
      <c r="J187" s="22"/>
      <c r="K187" s="430"/>
      <c r="L187" s="16"/>
      <c r="M187" s="17"/>
      <c r="N187" s="17"/>
      <c r="O187" s="18" t="str">
        <f t="shared" si="31"/>
        <v/>
      </c>
      <c r="P187" s="19" t="str">
        <f>IFERROR(INDEX(PARAMETROS!$B$53:$B$79,MATCH(O187,PARAMETROS!$A$53:$A$79,0)),"")</f>
        <v/>
      </c>
      <c r="Q187" s="279"/>
      <c r="R187" s="20"/>
      <c r="S187" s="12" t="str">
        <f>IFERROR(IF(R187="","",IF(R187="COP","N/A",IF(OR(R187="USD",R187="US"),1,IF(R187="EUR",VLOOKUP(N187,'SH EURO'!$A$6:$B$6338,2,FALSE),"INGRESAR TASA")))),"")</f>
        <v/>
      </c>
      <c r="T187" s="403" t="str">
        <f t="shared" si="28"/>
        <v/>
      </c>
      <c r="U187" s="21" t="str">
        <f>IFERROR(IF(R187="","",IF(R187="COP",1,IF(S187&lt;&gt;"N/A",VLOOKUP(N187,'[1]SH TRM'!$A$9:$B$8912,2,FALSE),"REVISAR"))),"")</f>
        <v/>
      </c>
      <c r="V187" s="406" t="str">
        <f t="shared" si="29"/>
        <v/>
      </c>
      <c r="W187" s="12" t="str">
        <f t="shared" si="30"/>
        <v/>
      </c>
      <c r="X187" s="12" t="str">
        <f t="shared" si="26"/>
        <v/>
      </c>
      <c r="Y187" s="706"/>
      <c r="Z187" s="349"/>
      <c r="AA187" s="709"/>
      <c r="AB187" s="709"/>
      <c r="AC187" s="709"/>
      <c r="AD187" s="709"/>
      <c r="AE187" s="709"/>
      <c r="AF187" s="709"/>
      <c r="AG187" s="430" t="str">
        <f t="shared" si="27"/>
        <v/>
      </c>
      <c r="AH187" s="700"/>
      <c r="AI187" s="253"/>
      <c r="AJ187" s="255"/>
      <c r="AP187" s="244"/>
    </row>
    <row r="188" spans="1:42" s="239" customFormat="1" ht="30" customHeight="1" thickBot="1" x14ac:dyDescent="0.3">
      <c r="A188" s="704"/>
      <c r="B188" s="33"/>
      <c r="C188" s="134"/>
      <c r="D188" s="362" t="str">
        <f>IFERROR(INDEX(DESEMPATE!$D$3:$D$107,MATCH('EXP GEN.'!B188,DESEMPATE!$C$3:$C$107,0)),"")</f>
        <v/>
      </c>
      <c r="E188" s="308"/>
      <c r="F188" s="135"/>
      <c r="G188" s="252"/>
      <c r="H188" s="135"/>
      <c r="I188" s="251"/>
      <c r="J188" s="135"/>
      <c r="K188" s="431"/>
      <c r="L188" s="35"/>
      <c r="M188" s="363"/>
      <c r="N188" s="363"/>
      <c r="O188" s="36" t="str">
        <f t="shared" si="31"/>
        <v/>
      </c>
      <c r="P188" s="37" t="str">
        <f>IFERROR(INDEX(PARAMETROS!$B$53:$B$79,MATCH(O188,PARAMETROS!$A$53:$A$79,0)),"")</f>
        <v/>
      </c>
      <c r="Q188" s="364"/>
      <c r="R188" s="38"/>
      <c r="S188" s="40" t="str">
        <f>IFERROR(IF(R188="","",IF(R188="COP","N/A",IF(OR(R188="USD",R188="US"),1,IF(R188="EUR",VLOOKUP(N188,'SH EURO'!$A$6:$B$6338,2,FALSE),"INGRESAR TASA")))),"")</f>
        <v/>
      </c>
      <c r="T188" s="404" t="str">
        <f t="shared" si="28"/>
        <v/>
      </c>
      <c r="U188" s="39" t="str">
        <f>IFERROR(IF(R188="","",IF(R188="COP",1,IF(S188&lt;&gt;"N/A",VLOOKUP(N188,'[1]SH TRM'!$A$9:$B$8912,2,FALSE),"REVISAR"))),"")</f>
        <v/>
      </c>
      <c r="V188" s="407" t="str">
        <f t="shared" si="29"/>
        <v/>
      </c>
      <c r="W188" s="40" t="str">
        <f t="shared" si="30"/>
        <v/>
      </c>
      <c r="X188" s="40" t="str">
        <f t="shared" si="26"/>
        <v/>
      </c>
      <c r="Y188" s="707"/>
      <c r="Z188" s="350"/>
      <c r="AA188" s="713"/>
      <c r="AB188" s="713"/>
      <c r="AC188" s="713"/>
      <c r="AD188" s="713"/>
      <c r="AE188" s="713"/>
      <c r="AF188" s="713"/>
      <c r="AG188" s="431" t="str">
        <f t="shared" si="27"/>
        <v/>
      </c>
      <c r="AH188" s="701"/>
      <c r="AI188" s="254"/>
      <c r="AJ188" s="255"/>
      <c r="AP188" s="244"/>
    </row>
    <row r="189" spans="1:42" s="239" customFormat="1" ht="30" customHeight="1" x14ac:dyDescent="0.25">
      <c r="A189" s="702" t="s">
        <v>172</v>
      </c>
      <c r="B189" s="25"/>
      <c r="C189" s="26"/>
      <c r="D189" s="338" t="str">
        <f>IFERROR(INDEX(DESEMPATE!$D$3:$D$107,MATCH('EXP GEN.'!B189,DESEMPATE!$C$3:$C$107,0)),"")</f>
        <v/>
      </c>
      <c r="E189" s="306"/>
      <c r="F189" s="32"/>
      <c r="G189" s="247"/>
      <c r="H189" s="32"/>
      <c r="I189" s="250"/>
      <c r="J189" s="32"/>
      <c r="K189" s="432"/>
      <c r="L189" s="27"/>
      <c r="M189" s="28"/>
      <c r="N189" s="28"/>
      <c r="O189" s="29" t="str">
        <f t="shared" si="31"/>
        <v/>
      </c>
      <c r="P189" s="136" t="str">
        <f>IFERROR(INDEX(PARAMETROS!$B$53:$B$79,MATCH(O189,PARAMETROS!$A$53:$A$79,0)),"")</f>
        <v/>
      </c>
      <c r="Q189" s="278"/>
      <c r="R189" s="30"/>
      <c r="S189" s="31" t="str">
        <f>IFERROR(IF(R189="","",IF(R189="COP","N/A",IF(OR(R189="USD",R189="US"),1,IF(R189="EUR",VLOOKUP(N189,'SH EURO'!$A$6:$B$6338,2,FALSE),"INGRESAR TASA")))),"")</f>
        <v/>
      </c>
      <c r="T189" s="402" t="str">
        <f t="shared" si="28"/>
        <v/>
      </c>
      <c r="U189" s="137" t="str">
        <f>IFERROR(IF(R189="","",IF(R189="COP",1,IF(S189&lt;&gt;"N/A",VLOOKUP(N189,'[1]SH TRM'!$A$9:$B$8912,2,FALSE),"REVISAR"))),"")</f>
        <v/>
      </c>
      <c r="V189" s="405" t="str">
        <f t="shared" si="29"/>
        <v/>
      </c>
      <c r="W189" s="31" t="str">
        <f t="shared" si="30"/>
        <v/>
      </c>
      <c r="X189" s="31" t="str">
        <f t="shared" si="26"/>
        <v/>
      </c>
      <c r="Y189" s="705" t="str">
        <f>IFERROR(IF(COUNTIF(X189:X194,"")=6,"",IF(SUM(X189:X194)&gt;=SAMC007,"CUMPLE","NO CUMPLE")),"")</f>
        <v/>
      </c>
      <c r="Z189" s="348"/>
      <c r="AA189" s="708"/>
      <c r="AB189" s="708"/>
      <c r="AC189" s="708"/>
      <c r="AD189" s="708"/>
      <c r="AE189" s="708"/>
      <c r="AF189" s="708"/>
      <c r="AG189" s="432" t="str">
        <f t="shared" si="27"/>
        <v/>
      </c>
      <c r="AH189" s="699" t="s">
        <v>243</v>
      </c>
      <c r="AI189" s="274"/>
      <c r="AJ189" s="255"/>
      <c r="AP189" s="244"/>
    </row>
    <row r="190" spans="1:42" s="239" customFormat="1" ht="30" customHeight="1" x14ac:dyDescent="0.25">
      <c r="A190" s="703"/>
      <c r="B190" s="13"/>
      <c r="C190" s="14"/>
      <c r="D190" s="14" t="str">
        <f>IFERROR(INDEX(DESEMPATE!$D$3:$D$107,MATCH('EXP GEN.'!B190,DESEMPATE!$C$3:$C$107,0)),"")</f>
        <v/>
      </c>
      <c r="E190" s="307"/>
      <c r="F190" s="22"/>
      <c r="G190" s="248"/>
      <c r="H190" s="22"/>
      <c r="I190" s="249"/>
      <c r="J190" s="22"/>
      <c r="K190" s="429"/>
      <c r="L190" s="23"/>
      <c r="M190" s="277"/>
      <c r="N190" s="17"/>
      <c r="O190" s="18" t="str">
        <f t="shared" si="31"/>
        <v/>
      </c>
      <c r="P190" s="19" t="str">
        <f>IFERROR(INDEX(PARAMETROS!$B$53:$B$79,MATCH(O190,PARAMETROS!$A$53:$A$79,0)),"")</f>
        <v/>
      </c>
      <c r="Q190" s="279"/>
      <c r="R190" s="19"/>
      <c r="S190" s="12" t="str">
        <f>IFERROR(IF(R190="","",IF(R190="COP","N/A",IF(OR(R190="USD",R190="US"),1,IF(R190="EUR",VLOOKUP(N190,'SH EURO'!$A$6:$B$6338,2,FALSE),"INGRESAR TASA")))),"")</f>
        <v/>
      </c>
      <c r="T190" s="403" t="str">
        <f t="shared" si="28"/>
        <v/>
      </c>
      <c r="U190" s="21" t="str">
        <f>IFERROR(IF(R190="","",IF(R190="COP",1,IF(S190&lt;&gt;"N/A",VLOOKUP(N190,'[1]SH TRM'!$A$9:$B$8912,2,FALSE),"REVISAR"))),"")</f>
        <v/>
      </c>
      <c r="V190" s="406" t="str">
        <f t="shared" si="29"/>
        <v/>
      </c>
      <c r="W190" s="12" t="str">
        <f t="shared" si="30"/>
        <v/>
      </c>
      <c r="X190" s="12" t="str">
        <f t="shared" si="26"/>
        <v/>
      </c>
      <c r="Y190" s="706"/>
      <c r="Z190" s="349"/>
      <c r="AA190" s="709"/>
      <c r="AB190" s="709"/>
      <c r="AC190" s="709"/>
      <c r="AD190" s="709"/>
      <c r="AE190" s="709"/>
      <c r="AF190" s="709"/>
      <c r="AG190" s="429" t="str">
        <f t="shared" si="27"/>
        <v/>
      </c>
      <c r="AH190" s="700"/>
      <c r="AI190" s="275"/>
      <c r="AJ190" s="255"/>
      <c r="AP190" s="244"/>
    </row>
    <row r="191" spans="1:42" s="239" customFormat="1" ht="30" customHeight="1" x14ac:dyDescent="0.25">
      <c r="A191" s="703"/>
      <c r="B191" s="13"/>
      <c r="C191" s="14"/>
      <c r="D191" s="14" t="str">
        <f>IFERROR(INDEX(DESEMPATE!$D$3:$D$107,MATCH('EXP GEN.'!B191,DESEMPATE!$C$3:$C$107,0)),"")</f>
        <v/>
      </c>
      <c r="E191" s="307"/>
      <c r="F191" s="22"/>
      <c r="G191" s="248"/>
      <c r="H191" s="22"/>
      <c r="I191" s="249"/>
      <c r="J191" s="22"/>
      <c r="K191" s="429"/>
      <c r="L191" s="16"/>
      <c r="M191" s="17"/>
      <c r="N191" s="17"/>
      <c r="O191" s="18" t="str">
        <f t="shared" si="31"/>
        <v/>
      </c>
      <c r="P191" s="19" t="str">
        <f>IFERROR(INDEX(PARAMETROS!$B$53:$B$79,MATCH(O191,PARAMETROS!$A$53:$A$79,0)),"")</f>
        <v/>
      </c>
      <c r="Q191" s="279"/>
      <c r="R191" s="20"/>
      <c r="S191" s="12" t="str">
        <f>IFERROR(IF(R191="","",IF(R191="COP","N/A",IF(OR(R191="USD",R191="US"),1,IF(R191="EUR",VLOOKUP(N191,'SH EURO'!$A$6:$B$6338,2,FALSE),"INGRESAR TASA")))),"")</f>
        <v/>
      </c>
      <c r="T191" s="403" t="str">
        <f t="shared" si="28"/>
        <v/>
      </c>
      <c r="U191" s="24" t="str">
        <f>IFERROR(IF(R191="","",IF(R191="COP",1,IF(S191&lt;&gt;"N/A",VLOOKUP(N191,'[1]SH TRM'!$A$9:$B$8912,2,FALSE),"REVISAR"))),"")</f>
        <v/>
      </c>
      <c r="V191" s="406" t="str">
        <f t="shared" si="29"/>
        <v/>
      </c>
      <c r="W191" s="12" t="str">
        <f t="shared" si="30"/>
        <v/>
      </c>
      <c r="X191" s="12" t="str">
        <f t="shared" si="26"/>
        <v/>
      </c>
      <c r="Y191" s="706"/>
      <c r="Z191" s="349"/>
      <c r="AA191" s="709"/>
      <c r="AB191" s="709"/>
      <c r="AC191" s="709"/>
      <c r="AD191" s="709"/>
      <c r="AE191" s="709"/>
      <c r="AF191" s="709"/>
      <c r="AG191" s="430" t="str">
        <f t="shared" si="27"/>
        <v/>
      </c>
      <c r="AH191" s="700"/>
      <c r="AI191" s="253"/>
      <c r="AJ191" s="255"/>
      <c r="AP191" s="244"/>
    </row>
    <row r="192" spans="1:42" s="239" customFormat="1" ht="30" customHeight="1" x14ac:dyDescent="0.25">
      <c r="A192" s="703"/>
      <c r="B192" s="13"/>
      <c r="C192" s="14"/>
      <c r="D192" s="14" t="str">
        <f>IFERROR(INDEX(DESEMPATE!$D$3:$D$107,MATCH('EXP GEN.'!B192,DESEMPATE!$C$3:$C$107,0)),"")</f>
        <v/>
      </c>
      <c r="E192" s="307"/>
      <c r="F192" s="22"/>
      <c r="G192" s="248"/>
      <c r="H192" s="22"/>
      <c r="I192" s="249"/>
      <c r="J192" s="22"/>
      <c r="K192" s="429"/>
      <c r="L192" s="16"/>
      <c r="M192" s="17"/>
      <c r="N192" s="17"/>
      <c r="O192" s="18" t="str">
        <f t="shared" si="31"/>
        <v/>
      </c>
      <c r="P192" s="19" t="str">
        <f>IFERROR(INDEX(PARAMETROS!$B$53:$B$79,MATCH(O192,PARAMETROS!$A$53:$A$79,0)),"")</f>
        <v/>
      </c>
      <c r="Q192" s="279"/>
      <c r="R192" s="20"/>
      <c r="S192" s="12" t="str">
        <f>IFERROR(IF(R192="","",IF(R192="COP","N/A",IF(OR(R192="USD",R192="US"),1,IF(R192="EUR",VLOOKUP(N192,'SH EURO'!$A$6:$B$6338,2,FALSE),"INGRESAR TASA")))),"")</f>
        <v/>
      </c>
      <c r="T192" s="403" t="str">
        <f t="shared" si="28"/>
        <v/>
      </c>
      <c r="U192" s="21" t="str">
        <f>IFERROR(IF(R192="","",IF(R192="COP",1,IF(S192&lt;&gt;"N/A",VLOOKUP(N192,'[1]SH TRM'!$A$9:$B$8912,2,FALSE),"REVISAR"))),"")</f>
        <v/>
      </c>
      <c r="V192" s="406" t="str">
        <f t="shared" si="29"/>
        <v/>
      </c>
      <c r="W192" s="12" t="str">
        <f t="shared" si="30"/>
        <v/>
      </c>
      <c r="X192" s="12" t="str">
        <f t="shared" si="26"/>
        <v/>
      </c>
      <c r="Y192" s="706"/>
      <c r="Z192" s="349"/>
      <c r="AA192" s="710"/>
      <c r="AB192" s="711"/>
      <c r="AC192" s="712"/>
      <c r="AD192" s="710"/>
      <c r="AE192" s="711"/>
      <c r="AF192" s="712"/>
      <c r="AG192" s="429" t="str">
        <f t="shared" si="27"/>
        <v/>
      </c>
      <c r="AH192" s="700"/>
      <c r="AI192" s="275"/>
      <c r="AJ192" s="255"/>
      <c r="AP192" s="244"/>
    </row>
    <row r="193" spans="1:42" s="239" customFormat="1" ht="30" customHeight="1" x14ac:dyDescent="0.25">
      <c r="A193" s="703"/>
      <c r="B193" s="13"/>
      <c r="C193" s="14"/>
      <c r="D193" s="14" t="str">
        <f>IFERROR(INDEX(DESEMPATE!$D$3:$D$107,MATCH('EXP GEN.'!B193,DESEMPATE!$C$3:$C$107,0)),"")</f>
        <v/>
      </c>
      <c r="E193" s="307"/>
      <c r="F193" s="22"/>
      <c r="G193" s="248"/>
      <c r="H193" s="22"/>
      <c r="I193" s="249"/>
      <c r="J193" s="22"/>
      <c r="K193" s="430"/>
      <c r="L193" s="16"/>
      <c r="M193" s="17"/>
      <c r="N193" s="17"/>
      <c r="O193" s="18" t="str">
        <f t="shared" si="31"/>
        <v/>
      </c>
      <c r="P193" s="19" t="str">
        <f>IFERROR(INDEX(PARAMETROS!$B$53:$B$79,MATCH(O193,PARAMETROS!$A$53:$A$79,0)),"")</f>
        <v/>
      </c>
      <c r="Q193" s="279"/>
      <c r="R193" s="20"/>
      <c r="S193" s="12" t="str">
        <f>IFERROR(IF(R193="","",IF(R193="COP","N/A",IF(OR(R193="USD",R193="US"),1,IF(R193="EUR",VLOOKUP(N193,'SH EURO'!$A$6:$B$6338,2,FALSE),"INGRESAR TASA")))),"")</f>
        <v/>
      </c>
      <c r="T193" s="403" t="str">
        <f t="shared" si="28"/>
        <v/>
      </c>
      <c r="U193" s="21" t="str">
        <f>IFERROR(IF(R193="","",IF(R193="COP",1,IF(S193&lt;&gt;"N/A",VLOOKUP(N193,'[1]SH TRM'!$A$9:$B$8912,2,FALSE),"REVISAR"))),"")</f>
        <v/>
      </c>
      <c r="V193" s="406" t="str">
        <f t="shared" si="29"/>
        <v/>
      </c>
      <c r="W193" s="12" t="str">
        <f t="shared" si="30"/>
        <v/>
      </c>
      <c r="X193" s="12" t="str">
        <f t="shared" si="26"/>
        <v/>
      </c>
      <c r="Y193" s="706"/>
      <c r="Z193" s="349"/>
      <c r="AA193" s="709"/>
      <c r="AB193" s="709"/>
      <c r="AC193" s="709"/>
      <c r="AD193" s="709"/>
      <c r="AE193" s="709"/>
      <c r="AF193" s="709"/>
      <c r="AG193" s="430" t="str">
        <f t="shared" si="27"/>
        <v/>
      </c>
      <c r="AH193" s="700"/>
      <c r="AI193" s="253"/>
      <c r="AJ193" s="255"/>
      <c r="AP193" s="244"/>
    </row>
    <row r="194" spans="1:42" s="239" customFormat="1" ht="30" customHeight="1" thickBot="1" x14ac:dyDescent="0.3">
      <c r="A194" s="704"/>
      <c r="B194" s="33"/>
      <c r="C194" s="134"/>
      <c r="D194" s="362" t="str">
        <f>IFERROR(INDEX(DESEMPATE!$D$3:$D$107,MATCH('EXP GEN.'!B194,DESEMPATE!$C$3:$C$107,0)),"")</f>
        <v/>
      </c>
      <c r="E194" s="308"/>
      <c r="F194" s="135"/>
      <c r="G194" s="252"/>
      <c r="H194" s="135"/>
      <c r="I194" s="251"/>
      <c r="J194" s="135"/>
      <c r="K194" s="431"/>
      <c r="L194" s="35"/>
      <c r="M194" s="363"/>
      <c r="N194" s="363"/>
      <c r="O194" s="36" t="str">
        <f t="shared" si="31"/>
        <v/>
      </c>
      <c r="P194" s="37" t="str">
        <f>IFERROR(INDEX(PARAMETROS!$B$53:$B$79,MATCH(O194,PARAMETROS!$A$53:$A$79,0)),"")</f>
        <v/>
      </c>
      <c r="Q194" s="364"/>
      <c r="R194" s="38"/>
      <c r="S194" s="40" t="str">
        <f>IFERROR(IF(R194="","",IF(R194="COP","N/A",IF(OR(R194="USD",R194="US"),1,IF(R194="EUR",VLOOKUP(N194,'SH EURO'!$A$6:$B$6338,2,FALSE),"INGRESAR TASA")))),"")</f>
        <v/>
      </c>
      <c r="T194" s="404" t="str">
        <f t="shared" si="28"/>
        <v/>
      </c>
      <c r="U194" s="39" t="str">
        <f>IFERROR(IF(R194="","",IF(R194="COP",1,IF(S194&lt;&gt;"N/A",VLOOKUP(N194,'[1]SH TRM'!$A$9:$B$8912,2,FALSE),"REVISAR"))),"")</f>
        <v/>
      </c>
      <c r="V194" s="407" t="str">
        <f t="shared" si="29"/>
        <v/>
      </c>
      <c r="W194" s="40" t="str">
        <f t="shared" si="30"/>
        <v/>
      </c>
      <c r="X194" s="40" t="str">
        <f t="shared" si="26"/>
        <v/>
      </c>
      <c r="Y194" s="707"/>
      <c r="Z194" s="350"/>
      <c r="AA194" s="713"/>
      <c r="AB194" s="713"/>
      <c r="AC194" s="713"/>
      <c r="AD194" s="713"/>
      <c r="AE194" s="713"/>
      <c r="AF194" s="713"/>
      <c r="AG194" s="431" t="str">
        <f t="shared" si="27"/>
        <v/>
      </c>
      <c r="AH194" s="701"/>
      <c r="AI194" s="254"/>
      <c r="AJ194" s="255"/>
      <c r="AP194" s="244"/>
    </row>
    <row r="195" spans="1:42" s="239" customFormat="1" ht="30" customHeight="1" x14ac:dyDescent="0.25">
      <c r="A195" s="702" t="s">
        <v>173</v>
      </c>
      <c r="B195" s="25"/>
      <c r="C195" s="26"/>
      <c r="D195" s="338" t="str">
        <f>IFERROR(INDEX(DESEMPATE!$D$3:$D$107,MATCH('EXP GEN.'!B195,DESEMPATE!$C$3:$C$107,0)),"")</f>
        <v/>
      </c>
      <c r="E195" s="306"/>
      <c r="F195" s="32"/>
      <c r="G195" s="247"/>
      <c r="H195" s="32"/>
      <c r="I195" s="250"/>
      <c r="J195" s="32"/>
      <c r="K195" s="432"/>
      <c r="L195" s="27"/>
      <c r="M195" s="28"/>
      <c r="N195" s="28"/>
      <c r="O195" s="29" t="str">
        <f t="shared" si="31"/>
        <v/>
      </c>
      <c r="P195" s="136" t="str">
        <f>IFERROR(INDEX(PARAMETROS!$B$53:$B$79,MATCH(O195,PARAMETROS!$A$53:$A$79,0)),"")</f>
        <v/>
      </c>
      <c r="Q195" s="278"/>
      <c r="R195" s="30"/>
      <c r="S195" s="31" t="str">
        <f>IFERROR(IF(R195="","",IF(R195="COP","N/A",IF(OR(R195="USD",R195="US"),1,IF(R195="EUR",VLOOKUP(N195,'SH EURO'!$A$6:$B$6338,2,FALSE),"INGRESAR TASA")))),"")</f>
        <v/>
      </c>
      <c r="T195" s="402" t="str">
        <f t="shared" si="28"/>
        <v/>
      </c>
      <c r="U195" s="137" t="str">
        <f>IFERROR(IF(R195="","",IF(R195="COP",1,IF(S195&lt;&gt;"N/A",VLOOKUP(N195,'[1]SH TRM'!$A$9:$B$8912,2,FALSE),"REVISAR"))),"")</f>
        <v/>
      </c>
      <c r="V195" s="405" t="str">
        <f t="shared" si="29"/>
        <v/>
      </c>
      <c r="W195" s="31" t="str">
        <f t="shared" si="30"/>
        <v/>
      </c>
      <c r="X195" s="31" t="str">
        <f t="shared" si="26"/>
        <v/>
      </c>
      <c r="Y195" s="705" t="str">
        <f>IFERROR(IF(COUNTIF(X195:X200,"")=6,"",IF(SUM(X195:X200)&gt;=SAMC007,"CUMPLE","NO CUMPLE")),"")</f>
        <v/>
      </c>
      <c r="Z195" s="348"/>
      <c r="AA195" s="708"/>
      <c r="AB195" s="708"/>
      <c r="AC195" s="708"/>
      <c r="AD195" s="708"/>
      <c r="AE195" s="708"/>
      <c r="AF195" s="708"/>
      <c r="AG195" s="432" t="str">
        <f t="shared" si="27"/>
        <v/>
      </c>
      <c r="AH195" s="699" t="s">
        <v>243</v>
      </c>
      <c r="AI195" s="274"/>
      <c r="AJ195" s="255"/>
      <c r="AP195" s="244"/>
    </row>
    <row r="196" spans="1:42" s="239" customFormat="1" ht="30" customHeight="1" x14ac:dyDescent="0.25">
      <c r="A196" s="703"/>
      <c r="B196" s="13"/>
      <c r="C196" s="14"/>
      <c r="D196" s="14" t="str">
        <f>IFERROR(INDEX(DESEMPATE!$D$3:$D$107,MATCH('EXP GEN.'!B196,DESEMPATE!$C$3:$C$107,0)),"")</f>
        <v/>
      </c>
      <c r="E196" s="307"/>
      <c r="F196" s="22"/>
      <c r="G196" s="248"/>
      <c r="H196" s="22"/>
      <c r="I196" s="249"/>
      <c r="J196" s="22"/>
      <c r="K196" s="429"/>
      <c r="L196" s="23"/>
      <c r="M196" s="277"/>
      <c r="N196" s="17"/>
      <c r="O196" s="18" t="str">
        <f t="shared" si="31"/>
        <v/>
      </c>
      <c r="P196" s="19" t="str">
        <f>IFERROR(INDEX(PARAMETROS!$B$53:$B$79,MATCH(O196,PARAMETROS!$A$53:$A$79,0)),"")</f>
        <v/>
      </c>
      <c r="Q196" s="279"/>
      <c r="R196" s="19"/>
      <c r="S196" s="12" t="str">
        <f>IFERROR(IF(R196="","",IF(R196="COP","N/A",IF(OR(R196="USD",R196="US"),1,IF(R196="EUR",VLOOKUP(N196,'SH EURO'!$A$6:$B$6338,2,FALSE),"INGRESAR TASA")))),"")</f>
        <v/>
      </c>
      <c r="T196" s="403" t="str">
        <f t="shared" si="28"/>
        <v/>
      </c>
      <c r="U196" s="21" t="str">
        <f>IFERROR(IF(R196="","",IF(R196="COP",1,IF(S196&lt;&gt;"N/A",VLOOKUP(N196,'[1]SH TRM'!$A$9:$B$8912,2,FALSE),"REVISAR"))),"")</f>
        <v/>
      </c>
      <c r="V196" s="406" t="str">
        <f t="shared" si="29"/>
        <v/>
      </c>
      <c r="W196" s="12" t="str">
        <f t="shared" si="30"/>
        <v/>
      </c>
      <c r="X196" s="12" t="str">
        <f t="shared" si="26"/>
        <v/>
      </c>
      <c r="Y196" s="706"/>
      <c r="Z196" s="349"/>
      <c r="AA196" s="709"/>
      <c r="AB196" s="709"/>
      <c r="AC196" s="709"/>
      <c r="AD196" s="709"/>
      <c r="AE196" s="709"/>
      <c r="AF196" s="709"/>
      <c r="AG196" s="429" t="str">
        <f t="shared" si="27"/>
        <v/>
      </c>
      <c r="AH196" s="700"/>
      <c r="AI196" s="275"/>
      <c r="AJ196" s="255"/>
      <c r="AP196" s="244"/>
    </row>
    <row r="197" spans="1:42" s="239" customFormat="1" ht="30" customHeight="1" x14ac:dyDescent="0.25">
      <c r="A197" s="703"/>
      <c r="B197" s="13"/>
      <c r="C197" s="14"/>
      <c r="D197" s="14" t="str">
        <f>IFERROR(INDEX(DESEMPATE!$D$3:$D$107,MATCH('EXP GEN.'!B197,DESEMPATE!$C$3:$C$107,0)),"")</f>
        <v/>
      </c>
      <c r="E197" s="307"/>
      <c r="F197" s="22"/>
      <c r="G197" s="248"/>
      <c r="H197" s="22"/>
      <c r="I197" s="249"/>
      <c r="J197" s="22"/>
      <c r="K197" s="429"/>
      <c r="L197" s="16"/>
      <c r="M197" s="17"/>
      <c r="N197" s="17"/>
      <c r="O197" s="18" t="str">
        <f t="shared" si="31"/>
        <v/>
      </c>
      <c r="P197" s="19" t="str">
        <f>IFERROR(INDEX(PARAMETROS!$B$53:$B$79,MATCH(O197,PARAMETROS!$A$53:$A$79,0)),"")</f>
        <v/>
      </c>
      <c r="Q197" s="279"/>
      <c r="R197" s="20"/>
      <c r="S197" s="12" t="str">
        <f>IFERROR(IF(R197="","",IF(R197="COP","N/A",IF(OR(R197="USD",R197="US"),1,IF(R197="EUR",VLOOKUP(N197,'SH EURO'!$A$6:$B$6338,2,FALSE),"INGRESAR TASA")))),"")</f>
        <v/>
      </c>
      <c r="T197" s="403" t="str">
        <f t="shared" si="28"/>
        <v/>
      </c>
      <c r="U197" s="24" t="str">
        <f>IFERROR(IF(R197="","",IF(R197="COP",1,IF(S197&lt;&gt;"N/A",VLOOKUP(N197,'[1]SH TRM'!$A$9:$B$8912,2,FALSE),"REVISAR"))),"")</f>
        <v/>
      </c>
      <c r="V197" s="406" t="str">
        <f t="shared" si="29"/>
        <v/>
      </c>
      <c r="W197" s="12" t="str">
        <f t="shared" si="30"/>
        <v/>
      </c>
      <c r="X197" s="12" t="str">
        <f t="shared" si="26"/>
        <v/>
      </c>
      <c r="Y197" s="706"/>
      <c r="Z197" s="349"/>
      <c r="AA197" s="709"/>
      <c r="AB197" s="709"/>
      <c r="AC197" s="709"/>
      <c r="AD197" s="709"/>
      <c r="AE197" s="709"/>
      <c r="AF197" s="709"/>
      <c r="AG197" s="430" t="str">
        <f t="shared" si="27"/>
        <v/>
      </c>
      <c r="AH197" s="700"/>
      <c r="AI197" s="253"/>
      <c r="AJ197" s="255"/>
      <c r="AP197" s="244"/>
    </row>
    <row r="198" spans="1:42" s="239" customFormat="1" ht="30" customHeight="1" x14ac:dyDescent="0.25">
      <c r="A198" s="703"/>
      <c r="B198" s="13"/>
      <c r="C198" s="14"/>
      <c r="D198" s="14" t="str">
        <f>IFERROR(INDEX(DESEMPATE!$D$3:$D$107,MATCH('EXP GEN.'!B198,DESEMPATE!$C$3:$C$107,0)),"")</f>
        <v/>
      </c>
      <c r="E198" s="307"/>
      <c r="F198" s="22"/>
      <c r="G198" s="248"/>
      <c r="H198" s="22"/>
      <c r="I198" s="249"/>
      <c r="J198" s="22"/>
      <c r="K198" s="429"/>
      <c r="L198" s="16"/>
      <c r="M198" s="17"/>
      <c r="N198" s="17"/>
      <c r="O198" s="18" t="str">
        <f t="shared" si="31"/>
        <v/>
      </c>
      <c r="P198" s="19" t="str">
        <f>IFERROR(INDEX(PARAMETROS!$B$53:$B$79,MATCH(O198,PARAMETROS!$A$53:$A$79,0)),"")</f>
        <v/>
      </c>
      <c r="Q198" s="279"/>
      <c r="R198" s="20"/>
      <c r="S198" s="12" t="str">
        <f>IFERROR(IF(R198="","",IF(R198="COP","N/A",IF(OR(R198="USD",R198="US"),1,IF(R198="EUR",VLOOKUP(N198,'SH EURO'!$A$6:$B$6338,2,FALSE),"INGRESAR TASA")))),"")</f>
        <v/>
      </c>
      <c r="T198" s="403" t="str">
        <f t="shared" si="28"/>
        <v/>
      </c>
      <c r="U198" s="21" t="str">
        <f>IFERROR(IF(R198="","",IF(R198="COP",1,IF(S198&lt;&gt;"N/A",VLOOKUP(N198,'[1]SH TRM'!$A$9:$B$8912,2,FALSE),"REVISAR"))),"")</f>
        <v/>
      </c>
      <c r="V198" s="406" t="str">
        <f t="shared" si="29"/>
        <v/>
      </c>
      <c r="W198" s="12" t="str">
        <f t="shared" si="30"/>
        <v/>
      </c>
      <c r="X198" s="12" t="str">
        <f t="shared" si="26"/>
        <v/>
      </c>
      <c r="Y198" s="706"/>
      <c r="Z198" s="349"/>
      <c r="AA198" s="710"/>
      <c r="AB198" s="711"/>
      <c r="AC198" s="712"/>
      <c r="AD198" s="710"/>
      <c r="AE198" s="711"/>
      <c r="AF198" s="712"/>
      <c r="AG198" s="429" t="str">
        <f t="shared" si="27"/>
        <v/>
      </c>
      <c r="AH198" s="700"/>
      <c r="AI198" s="275"/>
      <c r="AJ198" s="255"/>
      <c r="AP198" s="244"/>
    </row>
    <row r="199" spans="1:42" s="239" customFormat="1" ht="30" customHeight="1" x14ac:dyDescent="0.25">
      <c r="A199" s="703"/>
      <c r="B199" s="13"/>
      <c r="C199" s="14"/>
      <c r="D199" s="14" t="str">
        <f>IFERROR(INDEX(DESEMPATE!$D$3:$D$107,MATCH('EXP GEN.'!B199,DESEMPATE!$C$3:$C$107,0)),"")</f>
        <v/>
      </c>
      <c r="E199" s="307"/>
      <c r="F199" s="22"/>
      <c r="G199" s="248"/>
      <c r="H199" s="22"/>
      <c r="I199" s="249"/>
      <c r="J199" s="22"/>
      <c r="K199" s="430"/>
      <c r="L199" s="16"/>
      <c r="M199" s="17"/>
      <c r="N199" s="17"/>
      <c r="O199" s="18" t="str">
        <f t="shared" si="31"/>
        <v/>
      </c>
      <c r="P199" s="19" t="str">
        <f>IFERROR(INDEX(PARAMETROS!$B$53:$B$79,MATCH(O199,PARAMETROS!$A$53:$A$79,0)),"")</f>
        <v/>
      </c>
      <c r="Q199" s="279"/>
      <c r="R199" s="20"/>
      <c r="S199" s="12" t="str">
        <f>IFERROR(IF(R199="","",IF(R199="COP","N/A",IF(OR(R199="USD",R199="US"),1,IF(R199="EUR",VLOOKUP(N199,'SH EURO'!$A$6:$B$6338,2,FALSE),"INGRESAR TASA")))),"")</f>
        <v/>
      </c>
      <c r="T199" s="403" t="str">
        <f t="shared" si="28"/>
        <v/>
      </c>
      <c r="U199" s="21" t="str">
        <f>IFERROR(IF(R199="","",IF(R199="COP",1,IF(S199&lt;&gt;"N/A",VLOOKUP(N199,'[1]SH TRM'!$A$9:$B$8912,2,FALSE),"REVISAR"))),"")</f>
        <v/>
      </c>
      <c r="V199" s="406" t="str">
        <f t="shared" si="29"/>
        <v/>
      </c>
      <c r="W199" s="12" t="str">
        <f t="shared" si="30"/>
        <v/>
      </c>
      <c r="X199" s="12" t="str">
        <f t="shared" si="26"/>
        <v/>
      </c>
      <c r="Y199" s="706"/>
      <c r="Z199" s="349"/>
      <c r="AA199" s="709"/>
      <c r="AB199" s="709"/>
      <c r="AC199" s="709"/>
      <c r="AD199" s="709"/>
      <c r="AE199" s="709"/>
      <c r="AF199" s="709"/>
      <c r="AG199" s="430" t="str">
        <f t="shared" si="27"/>
        <v/>
      </c>
      <c r="AH199" s="700"/>
      <c r="AI199" s="253"/>
      <c r="AJ199" s="255"/>
      <c r="AP199" s="244"/>
    </row>
    <row r="200" spans="1:42" s="239" customFormat="1" ht="30" customHeight="1" thickBot="1" x14ac:dyDescent="0.3">
      <c r="A200" s="704"/>
      <c r="B200" s="33"/>
      <c r="C200" s="134"/>
      <c r="D200" s="362" t="str">
        <f>IFERROR(INDEX(DESEMPATE!$D$3:$D$107,MATCH('EXP GEN.'!B200,DESEMPATE!$C$3:$C$107,0)),"")</f>
        <v/>
      </c>
      <c r="E200" s="308"/>
      <c r="F200" s="135"/>
      <c r="G200" s="252"/>
      <c r="H200" s="135"/>
      <c r="I200" s="251"/>
      <c r="J200" s="135"/>
      <c r="K200" s="431"/>
      <c r="L200" s="35"/>
      <c r="M200" s="363"/>
      <c r="N200" s="363"/>
      <c r="O200" s="36" t="str">
        <f t="shared" si="31"/>
        <v/>
      </c>
      <c r="P200" s="37" t="str">
        <f>IFERROR(INDEX(PARAMETROS!$B$53:$B$79,MATCH(O200,PARAMETROS!$A$53:$A$79,0)),"")</f>
        <v/>
      </c>
      <c r="Q200" s="364"/>
      <c r="R200" s="38"/>
      <c r="S200" s="40" t="str">
        <f>IFERROR(IF(R200="","",IF(R200="COP","N/A",IF(OR(R200="USD",R200="US"),1,IF(R200="EUR",VLOOKUP(N200,'SH EURO'!$A$6:$B$6338,2,FALSE),"INGRESAR TASA")))),"")</f>
        <v/>
      </c>
      <c r="T200" s="404" t="str">
        <f t="shared" si="28"/>
        <v/>
      </c>
      <c r="U200" s="39" t="str">
        <f>IFERROR(IF(R200="","",IF(R200="COP",1,IF(S200&lt;&gt;"N/A",VLOOKUP(N200,'[1]SH TRM'!$A$9:$B$8912,2,FALSE),"REVISAR"))),"")</f>
        <v/>
      </c>
      <c r="V200" s="407" t="str">
        <f t="shared" si="29"/>
        <v/>
      </c>
      <c r="W200" s="40" t="str">
        <f t="shared" si="30"/>
        <v/>
      </c>
      <c r="X200" s="40" t="str">
        <f t="shared" si="26"/>
        <v/>
      </c>
      <c r="Y200" s="707"/>
      <c r="Z200" s="350"/>
      <c r="AA200" s="713"/>
      <c r="AB200" s="713"/>
      <c r="AC200" s="713"/>
      <c r="AD200" s="713"/>
      <c r="AE200" s="713"/>
      <c r="AF200" s="713"/>
      <c r="AG200" s="431" t="str">
        <f t="shared" si="27"/>
        <v/>
      </c>
      <c r="AH200" s="701"/>
      <c r="AI200" s="254"/>
      <c r="AJ200" s="255"/>
      <c r="AP200" s="244"/>
    </row>
    <row r="201" spans="1:42" s="239" customFormat="1" ht="30" customHeight="1" x14ac:dyDescent="0.25">
      <c r="A201" s="702" t="s">
        <v>174</v>
      </c>
      <c r="B201" s="25"/>
      <c r="C201" s="26"/>
      <c r="D201" s="338" t="str">
        <f>IFERROR(INDEX(DESEMPATE!$D$3:$D$107,MATCH('EXP GEN.'!B201,DESEMPATE!$C$3:$C$107,0)),"")</f>
        <v/>
      </c>
      <c r="E201" s="306"/>
      <c r="F201" s="32"/>
      <c r="G201" s="247"/>
      <c r="H201" s="32"/>
      <c r="I201" s="250"/>
      <c r="J201" s="32"/>
      <c r="K201" s="432"/>
      <c r="L201" s="27"/>
      <c r="M201" s="28"/>
      <c r="N201" s="28"/>
      <c r="O201" s="29" t="str">
        <f t="shared" si="31"/>
        <v/>
      </c>
      <c r="P201" s="136" t="str">
        <f>IFERROR(INDEX(PARAMETROS!$B$53:$B$79,MATCH(O201,PARAMETROS!$A$53:$A$79,0)),"")</f>
        <v/>
      </c>
      <c r="Q201" s="278"/>
      <c r="R201" s="30"/>
      <c r="S201" s="31" t="str">
        <f>IFERROR(IF(R201="","",IF(R201="COP","N/A",IF(OR(R201="USD",R201="US"),1,IF(R201="EUR",VLOOKUP(N201,'SH EURO'!$A$6:$B$6338,2,FALSE),"INGRESAR TASA")))),"")</f>
        <v/>
      </c>
      <c r="T201" s="402" t="str">
        <f t="shared" si="28"/>
        <v/>
      </c>
      <c r="U201" s="137" t="str">
        <f>IFERROR(IF(R201="","",IF(R201="COP",1,IF(S201&lt;&gt;"N/A",VLOOKUP(N201,'[1]SH TRM'!$A$9:$B$8912,2,FALSE),"REVISAR"))),"")</f>
        <v/>
      </c>
      <c r="V201" s="405" t="str">
        <f t="shared" si="29"/>
        <v/>
      </c>
      <c r="W201" s="31" t="str">
        <f t="shared" si="30"/>
        <v/>
      </c>
      <c r="X201" s="31" t="str">
        <f t="shared" ref="X201:X264" si="32">IFERROR(IF(OR(J201="",J201="NO"),"",IF(E201="SI",IFERROR(W201*L201,""),"")),"")</f>
        <v/>
      </c>
      <c r="Y201" s="705" t="str">
        <f>IFERROR(IF(COUNTIF(X201:X206,"")=6,"",IF(SUM(X201:X206)&gt;=SAMC007,"CUMPLE","NO CUMPLE")),"")</f>
        <v/>
      </c>
      <c r="Z201" s="348"/>
      <c r="AA201" s="708"/>
      <c r="AB201" s="708"/>
      <c r="AC201" s="708"/>
      <c r="AD201" s="708"/>
      <c r="AE201" s="708"/>
      <c r="AF201" s="708"/>
      <c r="AG201" s="432" t="str">
        <f t="shared" ref="AG201:AG264" si="33">IFERROR(IF(Z201="","",IF(ISNUMBER(Z201),IF(COUNTIF(AA201:AF201,"SI")&gt;0,"SI","NO"),Z201)),"")</f>
        <v/>
      </c>
      <c r="AH201" s="699" t="s">
        <v>243</v>
      </c>
      <c r="AI201" s="274"/>
      <c r="AJ201" s="255"/>
      <c r="AP201" s="244"/>
    </row>
    <row r="202" spans="1:42" s="239" customFormat="1" ht="30" customHeight="1" x14ac:dyDescent="0.25">
      <c r="A202" s="703"/>
      <c r="B202" s="13"/>
      <c r="C202" s="14"/>
      <c r="D202" s="14" t="str">
        <f>IFERROR(INDEX(DESEMPATE!$D$3:$D$107,MATCH('EXP GEN.'!B202,DESEMPATE!$C$3:$C$107,0)),"")</f>
        <v/>
      </c>
      <c r="E202" s="307"/>
      <c r="F202" s="22"/>
      <c r="G202" s="248"/>
      <c r="H202" s="22"/>
      <c r="I202" s="249"/>
      <c r="J202" s="22"/>
      <c r="K202" s="429"/>
      <c r="L202" s="23"/>
      <c r="M202" s="277"/>
      <c r="N202" s="17"/>
      <c r="O202" s="18" t="str">
        <f t="shared" si="31"/>
        <v/>
      </c>
      <c r="P202" s="19" t="str">
        <f>IFERROR(INDEX(PARAMETROS!$B$53:$B$79,MATCH(O202,PARAMETROS!$A$53:$A$79,0)),"")</f>
        <v/>
      </c>
      <c r="Q202" s="279"/>
      <c r="R202" s="19"/>
      <c r="S202" s="12" t="str">
        <f>IFERROR(IF(R202="","",IF(R202="COP","N/A",IF(OR(R202="USD",R202="US"),1,IF(R202="EUR",VLOOKUP(N202,'SH EURO'!$A$6:$B$6338,2,FALSE),"INGRESAR TASA")))),"")</f>
        <v/>
      </c>
      <c r="T202" s="403" t="str">
        <f t="shared" ref="T202:T265" si="34">IFERROR(IF(Q202="","",IF(S202="INGRESAR TASA","INGRESAR TASA USD",IF(S202="N/A","N/A",S202*Q202))),"")</f>
        <v/>
      </c>
      <c r="U202" s="21" t="str">
        <f>IFERROR(IF(R202="","",IF(R202="COP",1,IF(S202&lt;&gt;"N/A",VLOOKUP(N202,'[1]SH TRM'!$A$9:$B$8912,2,FALSE),"REVISAR"))),"")</f>
        <v/>
      </c>
      <c r="V202" s="406" t="str">
        <f t="shared" ref="V202:V265" si="35">IFERROR(IF(U202&lt;&gt;"",IF(R202&lt;&gt;"COP",T202*U202,Q202),""),"")</f>
        <v/>
      </c>
      <c r="W202" s="12" t="str">
        <f t="shared" ref="W202:W265" si="36">IFERROR(V202/P202,"")</f>
        <v/>
      </c>
      <c r="X202" s="12" t="str">
        <f t="shared" si="32"/>
        <v/>
      </c>
      <c r="Y202" s="706"/>
      <c r="Z202" s="349"/>
      <c r="AA202" s="709"/>
      <c r="AB202" s="709"/>
      <c r="AC202" s="709"/>
      <c r="AD202" s="709"/>
      <c r="AE202" s="709"/>
      <c r="AF202" s="709"/>
      <c r="AG202" s="429" t="str">
        <f t="shared" si="33"/>
        <v/>
      </c>
      <c r="AH202" s="700"/>
      <c r="AI202" s="275"/>
      <c r="AJ202" s="255"/>
      <c r="AP202" s="244"/>
    </row>
    <row r="203" spans="1:42" s="239" customFormat="1" ht="30" customHeight="1" x14ac:dyDescent="0.25">
      <c r="A203" s="703"/>
      <c r="B203" s="13"/>
      <c r="C203" s="14"/>
      <c r="D203" s="14" t="str">
        <f>IFERROR(INDEX(DESEMPATE!$D$3:$D$107,MATCH('EXP GEN.'!B203,DESEMPATE!$C$3:$C$107,0)),"")</f>
        <v/>
      </c>
      <c r="E203" s="307"/>
      <c r="F203" s="22"/>
      <c r="G203" s="248"/>
      <c r="H203" s="22"/>
      <c r="I203" s="249"/>
      <c r="J203" s="22"/>
      <c r="K203" s="429"/>
      <c r="L203" s="16"/>
      <c r="M203" s="17"/>
      <c r="N203" s="17"/>
      <c r="O203" s="18" t="str">
        <f t="shared" si="31"/>
        <v/>
      </c>
      <c r="P203" s="19" t="str">
        <f>IFERROR(INDEX(PARAMETROS!$B$53:$B$79,MATCH(O203,PARAMETROS!$A$53:$A$79,0)),"")</f>
        <v/>
      </c>
      <c r="Q203" s="279"/>
      <c r="R203" s="20"/>
      <c r="S203" s="12" t="str">
        <f>IFERROR(IF(R203="","",IF(R203="COP","N/A",IF(OR(R203="USD",R203="US"),1,IF(R203="EUR",VLOOKUP(N203,'SH EURO'!$A$6:$B$6338,2,FALSE),"INGRESAR TASA")))),"")</f>
        <v/>
      </c>
      <c r="T203" s="403" t="str">
        <f t="shared" si="34"/>
        <v/>
      </c>
      <c r="U203" s="24" t="str">
        <f>IFERROR(IF(R203="","",IF(R203="COP",1,IF(S203&lt;&gt;"N/A",VLOOKUP(N203,'[1]SH TRM'!$A$9:$B$8912,2,FALSE),"REVISAR"))),"")</f>
        <v/>
      </c>
      <c r="V203" s="406" t="str">
        <f t="shared" si="35"/>
        <v/>
      </c>
      <c r="W203" s="12" t="str">
        <f t="shared" si="36"/>
        <v/>
      </c>
      <c r="X203" s="12" t="str">
        <f t="shared" si="32"/>
        <v/>
      </c>
      <c r="Y203" s="706"/>
      <c r="Z203" s="349"/>
      <c r="AA203" s="709"/>
      <c r="AB203" s="709"/>
      <c r="AC203" s="709"/>
      <c r="AD203" s="709"/>
      <c r="AE203" s="709"/>
      <c r="AF203" s="709"/>
      <c r="AG203" s="430" t="str">
        <f t="shared" si="33"/>
        <v/>
      </c>
      <c r="AH203" s="700"/>
      <c r="AI203" s="253"/>
      <c r="AJ203" s="255"/>
      <c r="AP203" s="244"/>
    </row>
    <row r="204" spans="1:42" s="239" customFormat="1" ht="30" customHeight="1" x14ac:dyDescent="0.25">
      <c r="A204" s="703"/>
      <c r="B204" s="13"/>
      <c r="C204" s="14"/>
      <c r="D204" s="14" t="str">
        <f>IFERROR(INDEX(DESEMPATE!$D$3:$D$107,MATCH('EXP GEN.'!B204,DESEMPATE!$C$3:$C$107,0)),"")</f>
        <v/>
      </c>
      <c r="E204" s="307"/>
      <c r="F204" s="22"/>
      <c r="G204" s="248"/>
      <c r="H204" s="22"/>
      <c r="I204" s="249"/>
      <c r="J204" s="22"/>
      <c r="K204" s="429"/>
      <c r="L204" s="16"/>
      <c r="M204" s="17"/>
      <c r="N204" s="17"/>
      <c r="O204" s="18" t="str">
        <f t="shared" si="31"/>
        <v/>
      </c>
      <c r="P204" s="19" t="str">
        <f>IFERROR(INDEX(PARAMETROS!$B$53:$B$79,MATCH(O204,PARAMETROS!$A$53:$A$79,0)),"")</f>
        <v/>
      </c>
      <c r="Q204" s="279"/>
      <c r="R204" s="20"/>
      <c r="S204" s="12" t="str">
        <f>IFERROR(IF(R204="","",IF(R204="COP","N/A",IF(OR(R204="USD",R204="US"),1,IF(R204="EUR",VLOOKUP(N204,'SH EURO'!$A$6:$B$6338,2,FALSE),"INGRESAR TASA")))),"")</f>
        <v/>
      </c>
      <c r="T204" s="403" t="str">
        <f t="shared" si="34"/>
        <v/>
      </c>
      <c r="U204" s="21" t="str">
        <f>IFERROR(IF(R204="","",IF(R204="COP",1,IF(S204&lt;&gt;"N/A",VLOOKUP(N204,'[1]SH TRM'!$A$9:$B$8912,2,FALSE),"REVISAR"))),"")</f>
        <v/>
      </c>
      <c r="V204" s="406" t="str">
        <f t="shared" si="35"/>
        <v/>
      </c>
      <c r="W204" s="12" t="str">
        <f t="shared" si="36"/>
        <v/>
      </c>
      <c r="X204" s="12" t="str">
        <f t="shared" si="32"/>
        <v/>
      </c>
      <c r="Y204" s="706"/>
      <c r="Z204" s="349"/>
      <c r="AA204" s="710"/>
      <c r="AB204" s="711"/>
      <c r="AC204" s="712"/>
      <c r="AD204" s="710"/>
      <c r="AE204" s="711"/>
      <c r="AF204" s="712"/>
      <c r="AG204" s="429" t="str">
        <f t="shared" si="33"/>
        <v/>
      </c>
      <c r="AH204" s="700"/>
      <c r="AI204" s="275"/>
      <c r="AJ204" s="255"/>
      <c r="AP204" s="244"/>
    </row>
    <row r="205" spans="1:42" s="239" customFormat="1" ht="30" customHeight="1" x14ac:dyDescent="0.25">
      <c r="A205" s="703"/>
      <c r="B205" s="13"/>
      <c r="C205" s="14"/>
      <c r="D205" s="14" t="str">
        <f>IFERROR(INDEX(DESEMPATE!$D$3:$D$107,MATCH('EXP GEN.'!B205,DESEMPATE!$C$3:$C$107,0)),"")</f>
        <v/>
      </c>
      <c r="E205" s="307"/>
      <c r="F205" s="22"/>
      <c r="G205" s="248"/>
      <c r="H205" s="22"/>
      <c r="I205" s="249"/>
      <c r="J205" s="22"/>
      <c r="K205" s="430"/>
      <c r="L205" s="16"/>
      <c r="M205" s="17"/>
      <c r="N205" s="17"/>
      <c r="O205" s="18" t="str">
        <f t="shared" si="31"/>
        <v/>
      </c>
      <c r="P205" s="19" t="str">
        <f>IFERROR(INDEX(PARAMETROS!$B$53:$B$79,MATCH(O205,PARAMETROS!$A$53:$A$79,0)),"")</f>
        <v/>
      </c>
      <c r="Q205" s="279"/>
      <c r="R205" s="20"/>
      <c r="S205" s="12" t="str">
        <f>IFERROR(IF(R205="","",IF(R205="COP","N/A",IF(OR(R205="USD",R205="US"),1,IF(R205="EUR",VLOOKUP(N205,'SH EURO'!$A$6:$B$6338,2,FALSE),"INGRESAR TASA")))),"")</f>
        <v/>
      </c>
      <c r="T205" s="403" t="str">
        <f t="shared" si="34"/>
        <v/>
      </c>
      <c r="U205" s="21" t="str">
        <f>IFERROR(IF(R205="","",IF(R205="COP",1,IF(S205&lt;&gt;"N/A",VLOOKUP(N205,'[1]SH TRM'!$A$9:$B$8912,2,FALSE),"REVISAR"))),"")</f>
        <v/>
      </c>
      <c r="V205" s="406" t="str">
        <f t="shared" si="35"/>
        <v/>
      </c>
      <c r="W205" s="12" t="str">
        <f t="shared" si="36"/>
        <v/>
      </c>
      <c r="X205" s="12" t="str">
        <f t="shared" si="32"/>
        <v/>
      </c>
      <c r="Y205" s="706"/>
      <c r="Z205" s="349"/>
      <c r="AA205" s="709"/>
      <c r="AB205" s="709"/>
      <c r="AC205" s="709"/>
      <c r="AD205" s="709"/>
      <c r="AE205" s="709"/>
      <c r="AF205" s="709"/>
      <c r="AG205" s="430" t="str">
        <f t="shared" si="33"/>
        <v/>
      </c>
      <c r="AH205" s="700"/>
      <c r="AI205" s="253"/>
      <c r="AJ205" s="255"/>
      <c r="AP205" s="244"/>
    </row>
    <row r="206" spans="1:42" s="239" customFormat="1" ht="30" customHeight="1" thickBot="1" x14ac:dyDescent="0.3">
      <c r="A206" s="704"/>
      <c r="B206" s="33"/>
      <c r="C206" s="134"/>
      <c r="D206" s="362" t="str">
        <f>IFERROR(INDEX(DESEMPATE!$D$3:$D$107,MATCH('EXP GEN.'!B206,DESEMPATE!$C$3:$C$107,0)),"")</f>
        <v/>
      </c>
      <c r="E206" s="308"/>
      <c r="F206" s="135"/>
      <c r="G206" s="252"/>
      <c r="H206" s="135"/>
      <c r="I206" s="251"/>
      <c r="J206" s="135"/>
      <c r="K206" s="431"/>
      <c r="L206" s="35"/>
      <c r="M206" s="363"/>
      <c r="N206" s="363"/>
      <c r="O206" s="36" t="str">
        <f t="shared" ref="O206:O269" si="37">IF(N206="","",YEAR(N206))</f>
        <v/>
      </c>
      <c r="P206" s="37" t="str">
        <f>IFERROR(INDEX(PARAMETROS!$B$53:$B$79,MATCH(O206,PARAMETROS!$A$53:$A$79,0)),"")</f>
        <v/>
      </c>
      <c r="Q206" s="364"/>
      <c r="R206" s="38"/>
      <c r="S206" s="40" t="str">
        <f>IFERROR(IF(R206="","",IF(R206="COP","N/A",IF(OR(R206="USD",R206="US"),1,IF(R206="EUR",VLOOKUP(N206,'SH EURO'!$A$6:$B$6338,2,FALSE),"INGRESAR TASA")))),"")</f>
        <v/>
      </c>
      <c r="T206" s="404" t="str">
        <f t="shared" si="34"/>
        <v/>
      </c>
      <c r="U206" s="39" t="str">
        <f>IFERROR(IF(R206="","",IF(R206="COP",1,IF(S206&lt;&gt;"N/A",VLOOKUP(N206,'[1]SH TRM'!$A$9:$B$8912,2,FALSE),"REVISAR"))),"")</f>
        <v/>
      </c>
      <c r="V206" s="407" t="str">
        <f t="shared" si="35"/>
        <v/>
      </c>
      <c r="W206" s="40" t="str">
        <f t="shared" si="36"/>
        <v/>
      </c>
      <c r="X206" s="40" t="str">
        <f t="shared" si="32"/>
        <v/>
      </c>
      <c r="Y206" s="707"/>
      <c r="Z206" s="350"/>
      <c r="AA206" s="713"/>
      <c r="AB206" s="713"/>
      <c r="AC206" s="713"/>
      <c r="AD206" s="713"/>
      <c r="AE206" s="713"/>
      <c r="AF206" s="713"/>
      <c r="AG206" s="431" t="str">
        <f t="shared" si="33"/>
        <v/>
      </c>
      <c r="AH206" s="701"/>
      <c r="AI206" s="254"/>
      <c r="AJ206" s="255"/>
      <c r="AP206" s="244"/>
    </row>
    <row r="207" spans="1:42" s="239" customFormat="1" ht="30" customHeight="1" x14ac:dyDescent="0.25">
      <c r="A207" s="702" t="s">
        <v>175</v>
      </c>
      <c r="B207" s="25"/>
      <c r="C207" s="26"/>
      <c r="D207" s="338" t="str">
        <f>IFERROR(INDEX(DESEMPATE!$D$3:$D$107,MATCH('EXP GEN.'!B207,DESEMPATE!$C$3:$C$107,0)),"")</f>
        <v/>
      </c>
      <c r="E207" s="306"/>
      <c r="F207" s="32"/>
      <c r="G207" s="247"/>
      <c r="H207" s="32"/>
      <c r="I207" s="250"/>
      <c r="J207" s="32"/>
      <c r="K207" s="432"/>
      <c r="L207" s="27"/>
      <c r="M207" s="28"/>
      <c r="N207" s="28"/>
      <c r="O207" s="29" t="str">
        <f t="shared" si="37"/>
        <v/>
      </c>
      <c r="P207" s="136" t="str">
        <f>IFERROR(INDEX(PARAMETROS!$B$53:$B$79,MATCH(O207,PARAMETROS!$A$53:$A$79,0)),"")</f>
        <v/>
      </c>
      <c r="Q207" s="278"/>
      <c r="R207" s="30"/>
      <c r="S207" s="31" t="str">
        <f>IFERROR(IF(R207="","",IF(R207="COP","N/A",IF(OR(R207="USD",R207="US"),1,IF(R207="EUR",VLOOKUP(N207,'SH EURO'!$A$6:$B$6338,2,FALSE),"INGRESAR TASA")))),"")</f>
        <v/>
      </c>
      <c r="T207" s="402" t="str">
        <f t="shared" si="34"/>
        <v/>
      </c>
      <c r="U207" s="137" t="str">
        <f>IFERROR(IF(R207="","",IF(R207="COP",1,IF(S207&lt;&gt;"N/A",VLOOKUP(N207,'[1]SH TRM'!$A$9:$B$8912,2,FALSE),"REVISAR"))),"")</f>
        <v/>
      </c>
      <c r="V207" s="405" t="str">
        <f t="shared" si="35"/>
        <v/>
      </c>
      <c r="W207" s="31" t="str">
        <f t="shared" si="36"/>
        <v/>
      </c>
      <c r="X207" s="31" t="str">
        <f t="shared" si="32"/>
        <v/>
      </c>
      <c r="Y207" s="705" t="str">
        <f>IFERROR(IF(COUNTIF(X207:X212,"")=6,"",IF(SUM(X207:X212)&gt;=SAMC007,"CUMPLE","NO CUMPLE")),"")</f>
        <v/>
      </c>
      <c r="Z207" s="348"/>
      <c r="AA207" s="708"/>
      <c r="AB207" s="708"/>
      <c r="AC207" s="708"/>
      <c r="AD207" s="708"/>
      <c r="AE207" s="708"/>
      <c r="AF207" s="708"/>
      <c r="AG207" s="432" t="str">
        <f t="shared" si="33"/>
        <v/>
      </c>
      <c r="AH207" s="699" t="s">
        <v>243</v>
      </c>
      <c r="AI207" s="274"/>
      <c r="AJ207" s="255"/>
      <c r="AP207" s="244"/>
    </row>
    <row r="208" spans="1:42" s="239" customFormat="1" ht="30" customHeight="1" x14ac:dyDescent="0.25">
      <c r="A208" s="703"/>
      <c r="B208" s="13"/>
      <c r="C208" s="14"/>
      <c r="D208" s="14" t="str">
        <f>IFERROR(INDEX(DESEMPATE!$D$3:$D$107,MATCH('EXP GEN.'!B208,DESEMPATE!$C$3:$C$107,0)),"")</f>
        <v/>
      </c>
      <c r="E208" s="307"/>
      <c r="F208" s="22"/>
      <c r="G208" s="248"/>
      <c r="H208" s="22"/>
      <c r="I208" s="249"/>
      <c r="J208" s="22"/>
      <c r="K208" s="429"/>
      <c r="L208" s="23"/>
      <c r="M208" s="277"/>
      <c r="N208" s="17"/>
      <c r="O208" s="18" t="str">
        <f t="shared" si="37"/>
        <v/>
      </c>
      <c r="P208" s="19" t="str">
        <f>IFERROR(INDEX(PARAMETROS!$B$53:$B$79,MATCH(O208,PARAMETROS!$A$53:$A$79,0)),"")</f>
        <v/>
      </c>
      <c r="Q208" s="279"/>
      <c r="R208" s="19"/>
      <c r="S208" s="12" t="str">
        <f>IFERROR(IF(R208="","",IF(R208="COP","N/A",IF(OR(R208="USD",R208="US"),1,IF(R208="EUR",VLOOKUP(N208,'SH EURO'!$A$6:$B$6338,2,FALSE),"INGRESAR TASA")))),"")</f>
        <v/>
      </c>
      <c r="T208" s="403" t="str">
        <f t="shared" si="34"/>
        <v/>
      </c>
      <c r="U208" s="21" t="str">
        <f>IFERROR(IF(R208="","",IF(R208="COP",1,IF(S208&lt;&gt;"N/A",VLOOKUP(N208,'[1]SH TRM'!$A$9:$B$8912,2,FALSE),"REVISAR"))),"")</f>
        <v/>
      </c>
      <c r="V208" s="406" t="str">
        <f t="shared" si="35"/>
        <v/>
      </c>
      <c r="W208" s="12" t="str">
        <f t="shared" si="36"/>
        <v/>
      </c>
      <c r="X208" s="12" t="str">
        <f t="shared" si="32"/>
        <v/>
      </c>
      <c r="Y208" s="706"/>
      <c r="Z208" s="349"/>
      <c r="AA208" s="709"/>
      <c r="AB208" s="709"/>
      <c r="AC208" s="709"/>
      <c r="AD208" s="709"/>
      <c r="AE208" s="709"/>
      <c r="AF208" s="709"/>
      <c r="AG208" s="429" t="str">
        <f t="shared" si="33"/>
        <v/>
      </c>
      <c r="AH208" s="700"/>
      <c r="AI208" s="275"/>
      <c r="AJ208" s="255"/>
      <c r="AP208" s="244"/>
    </row>
    <row r="209" spans="1:42" s="239" customFormat="1" ht="30" customHeight="1" x14ac:dyDescent="0.25">
      <c r="A209" s="703"/>
      <c r="B209" s="13"/>
      <c r="C209" s="14"/>
      <c r="D209" s="14" t="str">
        <f>IFERROR(INDEX(DESEMPATE!$D$3:$D$107,MATCH('EXP GEN.'!B209,DESEMPATE!$C$3:$C$107,0)),"")</f>
        <v/>
      </c>
      <c r="E209" s="307"/>
      <c r="F209" s="22"/>
      <c r="G209" s="248"/>
      <c r="H209" s="22"/>
      <c r="I209" s="249"/>
      <c r="J209" s="22"/>
      <c r="K209" s="429"/>
      <c r="L209" s="16"/>
      <c r="M209" s="17"/>
      <c r="N209" s="17"/>
      <c r="O209" s="18" t="str">
        <f t="shared" si="37"/>
        <v/>
      </c>
      <c r="P209" s="19" t="str">
        <f>IFERROR(INDEX(PARAMETROS!$B$53:$B$79,MATCH(O209,PARAMETROS!$A$53:$A$79,0)),"")</f>
        <v/>
      </c>
      <c r="Q209" s="279"/>
      <c r="R209" s="20"/>
      <c r="S209" s="12" t="str">
        <f>IFERROR(IF(R209="","",IF(R209="COP","N/A",IF(OR(R209="USD",R209="US"),1,IF(R209="EUR",VLOOKUP(N209,'SH EURO'!$A$6:$B$6338,2,FALSE),"INGRESAR TASA")))),"")</f>
        <v/>
      </c>
      <c r="T209" s="403" t="str">
        <f t="shared" si="34"/>
        <v/>
      </c>
      <c r="U209" s="24" t="str">
        <f>IFERROR(IF(R209="","",IF(R209="COP",1,IF(S209&lt;&gt;"N/A",VLOOKUP(N209,'[1]SH TRM'!$A$9:$B$8912,2,FALSE),"REVISAR"))),"")</f>
        <v/>
      </c>
      <c r="V209" s="406" t="str">
        <f t="shared" si="35"/>
        <v/>
      </c>
      <c r="W209" s="12" t="str">
        <f t="shared" si="36"/>
        <v/>
      </c>
      <c r="X209" s="12" t="str">
        <f t="shared" si="32"/>
        <v/>
      </c>
      <c r="Y209" s="706"/>
      <c r="Z209" s="349"/>
      <c r="AA209" s="709"/>
      <c r="AB209" s="709"/>
      <c r="AC209" s="709"/>
      <c r="AD209" s="709"/>
      <c r="AE209" s="709"/>
      <c r="AF209" s="709"/>
      <c r="AG209" s="430" t="str">
        <f t="shared" si="33"/>
        <v/>
      </c>
      <c r="AH209" s="700"/>
      <c r="AI209" s="253"/>
      <c r="AJ209" s="255"/>
      <c r="AP209" s="244"/>
    </row>
    <row r="210" spans="1:42" s="239" customFormat="1" ht="30" customHeight="1" x14ac:dyDescent="0.25">
      <c r="A210" s="703"/>
      <c r="B210" s="13"/>
      <c r="C210" s="14"/>
      <c r="D210" s="14" t="str">
        <f>IFERROR(INDEX(DESEMPATE!$D$3:$D$107,MATCH('EXP GEN.'!B210,DESEMPATE!$C$3:$C$107,0)),"")</f>
        <v/>
      </c>
      <c r="E210" s="307"/>
      <c r="F210" s="22"/>
      <c r="G210" s="248"/>
      <c r="H210" s="22"/>
      <c r="I210" s="249"/>
      <c r="J210" s="22"/>
      <c r="K210" s="429"/>
      <c r="L210" s="16"/>
      <c r="M210" s="17"/>
      <c r="N210" s="17"/>
      <c r="O210" s="18" t="str">
        <f t="shared" si="37"/>
        <v/>
      </c>
      <c r="P210" s="19" t="str">
        <f>IFERROR(INDEX(PARAMETROS!$B$53:$B$79,MATCH(O210,PARAMETROS!$A$53:$A$79,0)),"")</f>
        <v/>
      </c>
      <c r="Q210" s="279"/>
      <c r="R210" s="20"/>
      <c r="S210" s="12" t="str">
        <f>IFERROR(IF(R210="","",IF(R210="COP","N/A",IF(OR(R210="USD",R210="US"),1,IF(R210="EUR",VLOOKUP(N210,'SH EURO'!$A$6:$B$6338,2,FALSE),"INGRESAR TASA")))),"")</f>
        <v/>
      </c>
      <c r="T210" s="403" t="str">
        <f t="shared" si="34"/>
        <v/>
      </c>
      <c r="U210" s="21" t="str">
        <f>IFERROR(IF(R210="","",IF(R210="COP",1,IF(S210&lt;&gt;"N/A",VLOOKUP(N210,'[1]SH TRM'!$A$9:$B$8912,2,FALSE),"REVISAR"))),"")</f>
        <v/>
      </c>
      <c r="V210" s="406" t="str">
        <f t="shared" si="35"/>
        <v/>
      </c>
      <c r="W210" s="12" t="str">
        <f t="shared" si="36"/>
        <v/>
      </c>
      <c r="X210" s="12" t="str">
        <f t="shared" si="32"/>
        <v/>
      </c>
      <c r="Y210" s="706"/>
      <c r="Z210" s="349"/>
      <c r="AA210" s="710"/>
      <c r="AB210" s="711"/>
      <c r="AC210" s="712"/>
      <c r="AD210" s="710"/>
      <c r="AE210" s="711"/>
      <c r="AF210" s="712"/>
      <c r="AG210" s="429" t="str">
        <f t="shared" si="33"/>
        <v/>
      </c>
      <c r="AH210" s="700"/>
      <c r="AI210" s="275"/>
      <c r="AJ210" s="255"/>
      <c r="AP210" s="244"/>
    </row>
    <row r="211" spans="1:42" s="239" customFormat="1" ht="30" customHeight="1" x14ac:dyDescent="0.25">
      <c r="A211" s="703"/>
      <c r="B211" s="13"/>
      <c r="C211" s="14"/>
      <c r="D211" s="14" t="str">
        <f>IFERROR(INDEX(DESEMPATE!$D$3:$D$107,MATCH('EXP GEN.'!B211,DESEMPATE!$C$3:$C$107,0)),"")</f>
        <v/>
      </c>
      <c r="E211" s="307"/>
      <c r="F211" s="22"/>
      <c r="G211" s="248"/>
      <c r="H211" s="22"/>
      <c r="I211" s="249"/>
      <c r="J211" s="22"/>
      <c r="K211" s="430"/>
      <c r="L211" s="16"/>
      <c r="M211" s="17"/>
      <c r="N211" s="17"/>
      <c r="O211" s="18" t="str">
        <f t="shared" si="37"/>
        <v/>
      </c>
      <c r="P211" s="19" t="str">
        <f>IFERROR(INDEX(PARAMETROS!$B$53:$B$79,MATCH(O211,PARAMETROS!$A$53:$A$79,0)),"")</f>
        <v/>
      </c>
      <c r="Q211" s="279"/>
      <c r="R211" s="20"/>
      <c r="S211" s="12" t="str">
        <f>IFERROR(IF(R211="","",IF(R211="COP","N/A",IF(OR(R211="USD",R211="US"),1,IF(R211="EUR",VLOOKUP(N211,'SH EURO'!$A$6:$B$6338,2,FALSE),"INGRESAR TASA")))),"")</f>
        <v/>
      </c>
      <c r="T211" s="403" t="str">
        <f t="shared" si="34"/>
        <v/>
      </c>
      <c r="U211" s="21" t="str">
        <f>IFERROR(IF(R211="","",IF(R211="COP",1,IF(S211&lt;&gt;"N/A",VLOOKUP(N211,'[1]SH TRM'!$A$9:$B$8912,2,FALSE),"REVISAR"))),"")</f>
        <v/>
      </c>
      <c r="V211" s="406" t="str">
        <f t="shared" si="35"/>
        <v/>
      </c>
      <c r="W211" s="12" t="str">
        <f t="shared" si="36"/>
        <v/>
      </c>
      <c r="X211" s="12" t="str">
        <f t="shared" si="32"/>
        <v/>
      </c>
      <c r="Y211" s="706"/>
      <c r="Z211" s="349"/>
      <c r="AA211" s="709"/>
      <c r="AB211" s="709"/>
      <c r="AC211" s="709"/>
      <c r="AD211" s="709"/>
      <c r="AE211" s="709"/>
      <c r="AF211" s="709"/>
      <c r="AG211" s="430" t="str">
        <f t="shared" si="33"/>
        <v/>
      </c>
      <c r="AH211" s="700"/>
      <c r="AI211" s="253"/>
      <c r="AJ211" s="255"/>
      <c r="AP211" s="244"/>
    </row>
    <row r="212" spans="1:42" s="239" customFormat="1" ht="30" customHeight="1" thickBot="1" x14ac:dyDescent="0.3">
      <c r="A212" s="704"/>
      <c r="B212" s="33"/>
      <c r="C212" s="134"/>
      <c r="D212" s="362" t="str">
        <f>IFERROR(INDEX(DESEMPATE!$D$3:$D$107,MATCH('EXP GEN.'!B212,DESEMPATE!$C$3:$C$107,0)),"")</f>
        <v/>
      </c>
      <c r="E212" s="308"/>
      <c r="F212" s="135"/>
      <c r="G212" s="252"/>
      <c r="H212" s="135"/>
      <c r="I212" s="251"/>
      <c r="J212" s="135"/>
      <c r="K212" s="431"/>
      <c r="L212" s="35"/>
      <c r="M212" s="363"/>
      <c r="N212" s="363"/>
      <c r="O212" s="36" t="str">
        <f t="shared" si="37"/>
        <v/>
      </c>
      <c r="P212" s="37" t="str">
        <f>IFERROR(INDEX(PARAMETROS!$B$53:$B$79,MATCH(O212,PARAMETROS!$A$53:$A$79,0)),"")</f>
        <v/>
      </c>
      <c r="Q212" s="364"/>
      <c r="R212" s="38"/>
      <c r="S212" s="40" t="str">
        <f>IFERROR(IF(R212="","",IF(R212="COP","N/A",IF(OR(R212="USD",R212="US"),1,IF(R212="EUR",VLOOKUP(N212,'SH EURO'!$A$6:$B$6338,2,FALSE),"INGRESAR TASA")))),"")</f>
        <v/>
      </c>
      <c r="T212" s="404" t="str">
        <f t="shared" si="34"/>
        <v/>
      </c>
      <c r="U212" s="39" t="str">
        <f>IFERROR(IF(R212="","",IF(R212="COP",1,IF(S212&lt;&gt;"N/A",VLOOKUP(N212,'[1]SH TRM'!$A$9:$B$8912,2,FALSE),"REVISAR"))),"")</f>
        <v/>
      </c>
      <c r="V212" s="407" t="str">
        <f t="shared" si="35"/>
        <v/>
      </c>
      <c r="W212" s="40" t="str">
        <f t="shared" si="36"/>
        <v/>
      </c>
      <c r="X212" s="40" t="str">
        <f t="shared" si="32"/>
        <v/>
      </c>
      <c r="Y212" s="707"/>
      <c r="Z212" s="350"/>
      <c r="AA212" s="713"/>
      <c r="AB212" s="713"/>
      <c r="AC212" s="713"/>
      <c r="AD212" s="713"/>
      <c r="AE212" s="713"/>
      <c r="AF212" s="713"/>
      <c r="AG212" s="431" t="str">
        <f t="shared" si="33"/>
        <v/>
      </c>
      <c r="AH212" s="701"/>
      <c r="AI212" s="254"/>
      <c r="AJ212" s="255"/>
      <c r="AP212" s="244"/>
    </row>
    <row r="213" spans="1:42" s="239" customFormat="1" ht="30" customHeight="1" x14ac:dyDescent="0.25">
      <c r="A213" s="702" t="s">
        <v>176</v>
      </c>
      <c r="B213" s="25"/>
      <c r="C213" s="26"/>
      <c r="D213" s="338" t="str">
        <f>IFERROR(INDEX(DESEMPATE!$D$3:$D$107,MATCH('EXP GEN.'!B213,DESEMPATE!$C$3:$C$107,0)),"")</f>
        <v/>
      </c>
      <c r="E213" s="306"/>
      <c r="F213" s="32"/>
      <c r="G213" s="247"/>
      <c r="H213" s="32"/>
      <c r="I213" s="250"/>
      <c r="J213" s="32"/>
      <c r="K213" s="432"/>
      <c r="L213" s="27"/>
      <c r="M213" s="28"/>
      <c r="N213" s="28"/>
      <c r="O213" s="29" t="str">
        <f t="shared" si="37"/>
        <v/>
      </c>
      <c r="P213" s="136" t="str">
        <f>IFERROR(INDEX(PARAMETROS!$B$53:$B$79,MATCH(O213,PARAMETROS!$A$53:$A$79,0)),"")</f>
        <v/>
      </c>
      <c r="Q213" s="278"/>
      <c r="R213" s="30"/>
      <c r="S213" s="31" t="str">
        <f>IFERROR(IF(R213="","",IF(R213="COP","N/A",IF(OR(R213="USD",R213="US"),1,IF(R213="EUR",VLOOKUP(N213,'SH EURO'!$A$6:$B$6338,2,FALSE),"INGRESAR TASA")))),"")</f>
        <v/>
      </c>
      <c r="T213" s="402" t="str">
        <f t="shared" si="34"/>
        <v/>
      </c>
      <c r="U213" s="137" t="str">
        <f>IFERROR(IF(R213="","",IF(R213="COP",1,IF(S213&lt;&gt;"N/A",VLOOKUP(N213,'[1]SH TRM'!$A$9:$B$8912,2,FALSE),"REVISAR"))),"")</f>
        <v/>
      </c>
      <c r="V213" s="405" t="str">
        <f t="shared" si="35"/>
        <v/>
      </c>
      <c r="W213" s="31" t="str">
        <f t="shared" si="36"/>
        <v/>
      </c>
      <c r="X213" s="31" t="str">
        <f t="shared" si="32"/>
        <v/>
      </c>
      <c r="Y213" s="705" t="str">
        <f>IFERROR(IF(COUNTIF(X213:X218,"")=6,"",IF(SUM(X213:X218)&gt;=SAMC007,"CUMPLE","NO CUMPLE")),"")</f>
        <v/>
      </c>
      <c r="Z213" s="348"/>
      <c r="AA213" s="708"/>
      <c r="AB213" s="708"/>
      <c r="AC213" s="708"/>
      <c r="AD213" s="708"/>
      <c r="AE213" s="708"/>
      <c r="AF213" s="708"/>
      <c r="AG213" s="432" t="str">
        <f t="shared" si="33"/>
        <v/>
      </c>
      <c r="AH213" s="699" t="s">
        <v>243</v>
      </c>
      <c r="AI213" s="274"/>
      <c r="AJ213" s="255"/>
      <c r="AP213" s="244"/>
    </row>
    <row r="214" spans="1:42" s="239" customFormat="1" ht="30" customHeight="1" x14ac:dyDescent="0.25">
      <c r="A214" s="703"/>
      <c r="B214" s="13"/>
      <c r="C214" s="14"/>
      <c r="D214" s="14" t="str">
        <f>IFERROR(INDEX(DESEMPATE!$D$3:$D$107,MATCH('EXP GEN.'!B214,DESEMPATE!$C$3:$C$107,0)),"")</f>
        <v/>
      </c>
      <c r="E214" s="307"/>
      <c r="F214" s="22"/>
      <c r="G214" s="248"/>
      <c r="H214" s="22"/>
      <c r="I214" s="249"/>
      <c r="J214" s="22"/>
      <c r="K214" s="429"/>
      <c r="L214" s="23"/>
      <c r="M214" s="277"/>
      <c r="N214" s="17"/>
      <c r="O214" s="18" t="str">
        <f t="shared" si="37"/>
        <v/>
      </c>
      <c r="P214" s="19" t="str">
        <f>IFERROR(INDEX(PARAMETROS!$B$53:$B$79,MATCH(O214,PARAMETROS!$A$53:$A$79,0)),"")</f>
        <v/>
      </c>
      <c r="Q214" s="279"/>
      <c r="R214" s="19"/>
      <c r="S214" s="12" t="str">
        <f>IFERROR(IF(R214="","",IF(R214="COP","N/A",IF(OR(R214="USD",R214="US"),1,IF(R214="EUR",VLOOKUP(N214,'SH EURO'!$A$6:$B$6338,2,FALSE),"INGRESAR TASA")))),"")</f>
        <v/>
      </c>
      <c r="T214" s="403" t="str">
        <f t="shared" si="34"/>
        <v/>
      </c>
      <c r="U214" s="21" t="str">
        <f>IFERROR(IF(R214="","",IF(R214="COP",1,IF(S214&lt;&gt;"N/A",VLOOKUP(N214,'[1]SH TRM'!$A$9:$B$8912,2,FALSE),"REVISAR"))),"")</f>
        <v/>
      </c>
      <c r="V214" s="406" t="str">
        <f t="shared" si="35"/>
        <v/>
      </c>
      <c r="W214" s="12" t="str">
        <f t="shared" si="36"/>
        <v/>
      </c>
      <c r="X214" s="12" t="str">
        <f t="shared" si="32"/>
        <v/>
      </c>
      <c r="Y214" s="706"/>
      <c r="Z214" s="349"/>
      <c r="AA214" s="709"/>
      <c r="AB214" s="709"/>
      <c r="AC214" s="709"/>
      <c r="AD214" s="709"/>
      <c r="AE214" s="709"/>
      <c r="AF214" s="709"/>
      <c r="AG214" s="429" t="str">
        <f t="shared" si="33"/>
        <v/>
      </c>
      <c r="AH214" s="700"/>
      <c r="AI214" s="275"/>
      <c r="AJ214" s="255"/>
      <c r="AP214" s="244"/>
    </row>
    <row r="215" spans="1:42" s="239" customFormat="1" ht="30" customHeight="1" x14ac:dyDescent="0.25">
      <c r="A215" s="703"/>
      <c r="B215" s="13"/>
      <c r="C215" s="14"/>
      <c r="D215" s="14" t="str">
        <f>IFERROR(INDEX(DESEMPATE!$D$3:$D$107,MATCH('EXP GEN.'!B215,DESEMPATE!$C$3:$C$107,0)),"")</f>
        <v/>
      </c>
      <c r="E215" s="307"/>
      <c r="F215" s="22"/>
      <c r="G215" s="248"/>
      <c r="H215" s="22"/>
      <c r="I215" s="249"/>
      <c r="J215" s="22"/>
      <c r="K215" s="429"/>
      <c r="L215" s="16"/>
      <c r="M215" s="17"/>
      <c r="N215" s="17"/>
      <c r="O215" s="18" t="str">
        <f t="shared" si="37"/>
        <v/>
      </c>
      <c r="P215" s="19" t="str">
        <f>IFERROR(INDEX(PARAMETROS!$B$53:$B$79,MATCH(O215,PARAMETROS!$A$53:$A$79,0)),"")</f>
        <v/>
      </c>
      <c r="Q215" s="279"/>
      <c r="R215" s="20"/>
      <c r="S215" s="12" t="str">
        <f>IFERROR(IF(R215="","",IF(R215="COP","N/A",IF(OR(R215="USD",R215="US"),1,IF(R215="EUR",VLOOKUP(N215,'SH EURO'!$A$6:$B$6338,2,FALSE),"INGRESAR TASA")))),"")</f>
        <v/>
      </c>
      <c r="T215" s="403" t="str">
        <f t="shared" si="34"/>
        <v/>
      </c>
      <c r="U215" s="24" t="str">
        <f>IFERROR(IF(R215="","",IF(R215="COP",1,IF(S215&lt;&gt;"N/A",VLOOKUP(N215,'[1]SH TRM'!$A$9:$B$8912,2,FALSE),"REVISAR"))),"")</f>
        <v/>
      </c>
      <c r="V215" s="406" t="str">
        <f t="shared" si="35"/>
        <v/>
      </c>
      <c r="W215" s="12" t="str">
        <f t="shared" si="36"/>
        <v/>
      </c>
      <c r="X215" s="12" t="str">
        <f t="shared" si="32"/>
        <v/>
      </c>
      <c r="Y215" s="706"/>
      <c r="Z215" s="349"/>
      <c r="AA215" s="709"/>
      <c r="AB215" s="709"/>
      <c r="AC215" s="709"/>
      <c r="AD215" s="709"/>
      <c r="AE215" s="709"/>
      <c r="AF215" s="709"/>
      <c r="AG215" s="430" t="str">
        <f t="shared" si="33"/>
        <v/>
      </c>
      <c r="AH215" s="700"/>
      <c r="AI215" s="253"/>
      <c r="AJ215" s="255"/>
      <c r="AP215" s="244"/>
    </row>
    <row r="216" spans="1:42" s="239" customFormat="1" ht="30" customHeight="1" x14ac:dyDescent="0.25">
      <c r="A216" s="703"/>
      <c r="B216" s="13"/>
      <c r="C216" s="14"/>
      <c r="D216" s="14" t="str">
        <f>IFERROR(INDEX(DESEMPATE!$D$3:$D$107,MATCH('EXP GEN.'!B216,DESEMPATE!$C$3:$C$107,0)),"")</f>
        <v/>
      </c>
      <c r="E216" s="307"/>
      <c r="F216" s="22"/>
      <c r="G216" s="248"/>
      <c r="H216" s="22"/>
      <c r="I216" s="249"/>
      <c r="J216" s="22"/>
      <c r="K216" s="429"/>
      <c r="L216" s="16"/>
      <c r="M216" s="17"/>
      <c r="N216" s="17"/>
      <c r="O216" s="18" t="str">
        <f t="shared" si="37"/>
        <v/>
      </c>
      <c r="P216" s="19" t="str">
        <f>IFERROR(INDEX(PARAMETROS!$B$53:$B$79,MATCH(O216,PARAMETROS!$A$53:$A$79,0)),"")</f>
        <v/>
      </c>
      <c r="Q216" s="279"/>
      <c r="R216" s="20"/>
      <c r="S216" s="12" t="str">
        <f>IFERROR(IF(R216="","",IF(R216="COP","N/A",IF(OR(R216="USD",R216="US"),1,IF(R216="EUR",VLOOKUP(N216,'SH EURO'!$A$6:$B$6338,2,FALSE),"INGRESAR TASA")))),"")</f>
        <v/>
      </c>
      <c r="T216" s="403" t="str">
        <f t="shared" si="34"/>
        <v/>
      </c>
      <c r="U216" s="21" t="str">
        <f>IFERROR(IF(R216="","",IF(R216="COP",1,IF(S216&lt;&gt;"N/A",VLOOKUP(N216,'[1]SH TRM'!$A$9:$B$8912,2,FALSE),"REVISAR"))),"")</f>
        <v/>
      </c>
      <c r="V216" s="406" t="str">
        <f t="shared" si="35"/>
        <v/>
      </c>
      <c r="W216" s="12" t="str">
        <f t="shared" si="36"/>
        <v/>
      </c>
      <c r="X216" s="12" t="str">
        <f t="shared" si="32"/>
        <v/>
      </c>
      <c r="Y216" s="706"/>
      <c r="Z216" s="349"/>
      <c r="AA216" s="710"/>
      <c r="AB216" s="711"/>
      <c r="AC216" s="712"/>
      <c r="AD216" s="710"/>
      <c r="AE216" s="711"/>
      <c r="AF216" s="712"/>
      <c r="AG216" s="429" t="str">
        <f t="shared" si="33"/>
        <v/>
      </c>
      <c r="AH216" s="700"/>
      <c r="AI216" s="275"/>
      <c r="AJ216" s="255"/>
      <c r="AP216" s="244"/>
    </row>
    <row r="217" spans="1:42" s="239" customFormat="1" ht="30" customHeight="1" x14ac:dyDescent="0.25">
      <c r="A217" s="703"/>
      <c r="B217" s="13"/>
      <c r="C217" s="14"/>
      <c r="D217" s="14" t="str">
        <f>IFERROR(INDEX(DESEMPATE!$D$3:$D$107,MATCH('EXP GEN.'!B217,DESEMPATE!$C$3:$C$107,0)),"")</f>
        <v/>
      </c>
      <c r="E217" s="307"/>
      <c r="F217" s="22"/>
      <c r="G217" s="248"/>
      <c r="H217" s="22"/>
      <c r="I217" s="249"/>
      <c r="J217" s="22"/>
      <c r="K217" s="430"/>
      <c r="L217" s="16"/>
      <c r="M217" s="17"/>
      <c r="N217" s="17"/>
      <c r="O217" s="18" t="str">
        <f t="shared" si="37"/>
        <v/>
      </c>
      <c r="P217" s="19" t="str">
        <f>IFERROR(INDEX(PARAMETROS!$B$53:$B$79,MATCH(O217,PARAMETROS!$A$53:$A$79,0)),"")</f>
        <v/>
      </c>
      <c r="Q217" s="279"/>
      <c r="R217" s="20"/>
      <c r="S217" s="12" t="str">
        <f>IFERROR(IF(R217="","",IF(R217="COP","N/A",IF(OR(R217="USD",R217="US"),1,IF(R217="EUR",VLOOKUP(N217,'SH EURO'!$A$6:$B$6338,2,FALSE),"INGRESAR TASA")))),"")</f>
        <v/>
      </c>
      <c r="T217" s="403" t="str">
        <f t="shared" si="34"/>
        <v/>
      </c>
      <c r="U217" s="21" t="str">
        <f>IFERROR(IF(R217="","",IF(R217="COP",1,IF(S217&lt;&gt;"N/A",VLOOKUP(N217,'[1]SH TRM'!$A$9:$B$8912,2,FALSE),"REVISAR"))),"")</f>
        <v/>
      </c>
      <c r="V217" s="406" t="str">
        <f t="shared" si="35"/>
        <v/>
      </c>
      <c r="W217" s="12" t="str">
        <f t="shared" si="36"/>
        <v/>
      </c>
      <c r="X217" s="12" t="str">
        <f t="shared" si="32"/>
        <v/>
      </c>
      <c r="Y217" s="706"/>
      <c r="Z217" s="349"/>
      <c r="AA217" s="709"/>
      <c r="AB217" s="709"/>
      <c r="AC217" s="709"/>
      <c r="AD217" s="709"/>
      <c r="AE217" s="709"/>
      <c r="AF217" s="709"/>
      <c r="AG217" s="430" t="str">
        <f t="shared" si="33"/>
        <v/>
      </c>
      <c r="AH217" s="700"/>
      <c r="AI217" s="253"/>
      <c r="AJ217" s="255"/>
      <c r="AP217" s="244"/>
    </row>
    <row r="218" spans="1:42" s="239" customFormat="1" ht="30" customHeight="1" thickBot="1" x14ac:dyDescent="0.3">
      <c r="A218" s="704"/>
      <c r="B218" s="33"/>
      <c r="C218" s="134"/>
      <c r="D218" s="362" t="str">
        <f>IFERROR(INDEX(DESEMPATE!$D$3:$D$107,MATCH('EXP GEN.'!B218,DESEMPATE!$C$3:$C$107,0)),"")</f>
        <v/>
      </c>
      <c r="E218" s="308"/>
      <c r="F218" s="135"/>
      <c r="G218" s="252"/>
      <c r="H218" s="135"/>
      <c r="I218" s="251"/>
      <c r="J218" s="135"/>
      <c r="K218" s="431"/>
      <c r="L218" s="35"/>
      <c r="M218" s="363"/>
      <c r="N218" s="363"/>
      <c r="O218" s="36" t="str">
        <f t="shared" si="37"/>
        <v/>
      </c>
      <c r="P218" s="37" t="str">
        <f>IFERROR(INDEX(PARAMETROS!$B$53:$B$79,MATCH(O218,PARAMETROS!$A$53:$A$79,0)),"")</f>
        <v/>
      </c>
      <c r="Q218" s="364"/>
      <c r="R218" s="38"/>
      <c r="S218" s="40" t="str">
        <f>IFERROR(IF(R218="","",IF(R218="COP","N/A",IF(OR(R218="USD",R218="US"),1,IF(R218="EUR",VLOOKUP(N218,'SH EURO'!$A$6:$B$6338,2,FALSE),"INGRESAR TASA")))),"")</f>
        <v/>
      </c>
      <c r="T218" s="404" t="str">
        <f t="shared" si="34"/>
        <v/>
      </c>
      <c r="U218" s="39" t="str">
        <f>IFERROR(IF(R218="","",IF(R218="COP",1,IF(S218&lt;&gt;"N/A",VLOOKUP(N218,'[1]SH TRM'!$A$9:$B$8912,2,FALSE),"REVISAR"))),"")</f>
        <v/>
      </c>
      <c r="V218" s="407" t="str">
        <f t="shared" si="35"/>
        <v/>
      </c>
      <c r="W218" s="40" t="str">
        <f t="shared" si="36"/>
        <v/>
      </c>
      <c r="X218" s="40" t="str">
        <f t="shared" si="32"/>
        <v/>
      </c>
      <c r="Y218" s="707"/>
      <c r="Z218" s="350"/>
      <c r="AA218" s="713"/>
      <c r="AB218" s="713"/>
      <c r="AC218" s="713"/>
      <c r="AD218" s="713"/>
      <c r="AE218" s="713"/>
      <c r="AF218" s="713"/>
      <c r="AG218" s="431" t="str">
        <f t="shared" si="33"/>
        <v/>
      </c>
      <c r="AH218" s="701"/>
      <c r="AI218" s="254"/>
      <c r="AJ218" s="255"/>
      <c r="AP218" s="244"/>
    </row>
    <row r="219" spans="1:42" s="239" customFormat="1" ht="30" customHeight="1" x14ac:dyDescent="0.25">
      <c r="A219" s="702" t="s">
        <v>177</v>
      </c>
      <c r="B219" s="25"/>
      <c r="C219" s="26"/>
      <c r="D219" s="338" t="str">
        <f>IFERROR(INDEX(DESEMPATE!$D$3:$D$107,MATCH('EXP GEN.'!B219,DESEMPATE!$C$3:$C$107,0)),"")</f>
        <v/>
      </c>
      <c r="E219" s="306"/>
      <c r="F219" s="32"/>
      <c r="G219" s="247"/>
      <c r="H219" s="32"/>
      <c r="I219" s="250"/>
      <c r="J219" s="32"/>
      <c r="K219" s="432"/>
      <c r="L219" s="27"/>
      <c r="M219" s="28"/>
      <c r="N219" s="28"/>
      <c r="O219" s="29" t="str">
        <f t="shared" si="37"/>
        <v/>
      </c>
      <c r="P219" s="136" t="str">
        <f>IFERROR(INDEX(PARAMETROS!$B$53:$B$79,MATCH(O219,PARAMETROS!$A$53:$A$79,0)),"")</f>
        <v/>
      </c>
      <c r="Q219" s="278"/>
      <c r="R219" s="30"/>
      <c r="S219" s="31" t="str">
        <f>IFERROR(IF(R219="","",IF(R219="COP","N/A",IF(OR(R219="USD",R219="US"),1,IF(R219="EUR",VLOOKUP(N219,'SH EURO'!$A$6:$B$6338,2,FALSE),"INGRESAR TASA")))),"")</f>
        <v/>
      </c>
      <c r="T219" s="402" t="str">
        <f t="shared" si="34"/>
        <v/>
      </c>
      <c r="U219" s="137" t="str">
        <f>IFERROR(IF(R219="","",IF(R219="COP",1,IF(S219&lt;&gt;"N/A",VLOOKUP(N219,'[1]SH TRM'!$A$9:$B$8912,2,FALSE),"REVISAR"))),"")</f>
        <v/>
      </c>
      <c r="V219" s="405" t="str">
        <f t="shared" si="35"/>
        <v/>
      </c>
      <c r="W219" s="31" t="str">
        <f t="shared" si="36"/>
        <v/>
      </c>
      <c r="X219" s="31" t="str">
        <f t="shared" si="32"/>
        <v/>
      </c>
      <c r="Y219" s="705" t="str">
        <f>IFERROR(IF(COUNTIF(X219:X224,"")=6,"",IF(SUM(X219:X224)&gt;=SAMC007,"CUMPLE","NO CUMPLE")),"")</f>
        <v/>
      </c>
      <c r="Z219" s="348"/>
      <c r="AA219" s="708"/>
      <c r="AB219" s="708"/>
      <c r="AC219" s="708"/>
      <c r="AD219" s="708"/>
      <c r="AE219" s="708"/>
      <c r="AF219" s="708"/>
      <c r="AG219" s="432" t="str">
        <f t="shared" si="33"/>
        <v/>
      </c>
      <c r="AH219" s="699" t="s">
        <v>243</v>
      </c>
      <c r="AI219" s="274"/>
      <c r="AJ219" s="255"/>
      <c r="AP219" s="244"/>
    </row>
    <row r="220" spans="1:42" s="239" customFormat="1" ht="30" customHeight="1" x14ac:dyDescent="0.25">
      <c r="A220" s="703"/>
      <c r="B220" s="13"/>
      <c r="C220" s="14"/>
      <c r="D220" s="14" t="str">
        <f>IFERROR(INDEX(DESEMPATE!$D$3:$D$107,MATCH('EXP GEN.'!B220,DESEMPATE!$C$3:$C$107,0)),"")</f>
        <v/>
      </c>
      <c r="E220" s="307"/>
      <c r="F220" s="22"/>
      <c r="G220" s="248"/>
      <c r="H220" s="22"/>
      <c r="I220" s="249"/>
      <c r="J220" s="22"/>
      <c r="K220" s="429"/>
      <c r="L220" s="23"/>
      <c r="M220" s="277"/>
      <c r="N220" s="17"/>
      <c r="O220" s="18" t="str">
        <f t="shared" si="37"/>
        <v/>
      </c>
      <c r="P220" s="19" t="str">
        <f>IFERROR(INDEX(PARAMETROS!$B$53:$B$79,MATCH(O220,PARAMETROS!$A$53:$A$79,0)),"")</f>
        <v/>
      </c>
      <c r="Q220" s="279"/>
      <c r="R220" s="19"/>
      <c r="S220" s="12" t="str">
        <f>IFERROR(IF(R220="","",IF(R220="COP","N/A",IF(OR(R220="USD",R220="US"),1,IF(R220="EUR",VLOOKUP(N220,'SH EURO'!$A$6:$B$6338,2,FALSE),"INGRESAR TASA")))),"")</f>
        <v/>
      </c>
      <c r="T220" s="403" t="str">
        <f t="shared" si="34"/>
        <v/>
      </c>
      <c r="U220" s="21" t="str">
        <f>IFERROR(IF(R220="","",IF(R220="COP",1,IF(S220&lt;&gt;"N/A",VLOOKUP(N220,'[1]SH TRM'!$A$9:$B$8912,2,FALSE),"REVISAR"))),"")</f>
        <v/>
      </c>
      <c r="V220" s="406" t="str">
        <f t="shared" si="35"/>
        <v/>
      </c>
      <c r="W220" s="12" t="str">
        <f t="shared" si="36"/>
        <v/>
      </c>
      <c r="X220" s="12" t="str">
        <f t="shared" si="32"/>
        <v/>
      </c>
      <c r="Y220" s="706"/>
      <c r="Z220" s="349"/>
      <c r="AA220" s="709"/>
      <c r="AB220" s="709"/>
      <c r="AC220" s="709"/>
      <c r="AD220" s="709"/>
      <c r="AE220" s="709"/>
      <c r="AF220" s="709"/>
      <c r="AG220" s="429" t="str">
        <f t="shared" si="33"/>
        <v/>
      </c>
      <c r="AH220" s="700"/>
      <c r="AI220" s="275"/>
      <c r="AJ220" s="255"/>
      <c r="AP220" s="244"/>
    </row>
    <row r="221" spans="1:42" s="239" customFormat="1" ht="30" customHeight="1" x14ac:dyDescent="0.25">
      <c r="A221" s="703"/>
      <c r="B221" s="13"/>
      <c r="C221" s="14"/>
      <c r="D221" s="14" t="str">
        <f>IFERROR(INDEX(DESEMPATE!$D$3:$D$107,MATCH('EXP GEN.'!B221,DESEMPATE!$C$3:$C$107,0)),"")</f>
        <v/>
      </c>
      <c r="E221" s="307"/>
      <c r="F221" s="22"/>
      <c r="G221" s="248"/>
      <c r="H221" s="22"/>
      <c r="I221" s="249"/>
      <c r="J221" s="22"/>
      <c r="K221" s="429"/>
      <c r="L221" s="16"/>
      <c r="M221" s="17"/>
      <c r="N221" s="17"/>
      <c r="O221" s="18" t="str">
        <f t="shared" si="37"/>
        <v/>
      </c>
      <c r="P221" s="19" t="str">
        <f>IFERROR(INDEX(PARAMETROS!$B$53:$B$79,MATCH(O221,PARAMETROS!$A$53:$A$79,0)),"")</f>
        <v/>
      </c>
      <c r="Q221" s="279"/>
      <c r="R221" s="20"/>
      <c r="S221" s="12" t="str">
        <f>IFERROR(IF(R221="","",IF(R221="COP","N/A",IF(OR(R221="USD",R221="US"),1,IF(R221="EUR",VLOOKUP(N221,'SH EURO'!$A$6:$B$6338,2,FALSE),"INGRESAR TASA")))),"")</f>
        <v/>
      </c>
      <c r="T221" s="403" t="str">
        <f t="shared" si="34"/>
        <v/>
      </c>
      <c r="U221" s="24" t="str">
        <f>IFERROR(IF(R221="","",IF(R221="COP",1,IF(S221&lt;&gt;"N/A",VLOOKUP(N221,'[1]SH TRM'!$A$9:$B$8912,2,FALSE),"REVISAR"))),"")</f>
        <v/>
      </c>
      <c r="V221" s="406" t="str">
        <f t="shared" si="35"/>
        <v/>
      </c>
      <c r="W221" s="12" t="str">
        <f t="shared" si="36"/>
        <v/>
      </c>
      <c r="X221" s="12" t="str">
        <f t="shared" si="32"/>
        <v/>
      </c>
      <c r="Y221" s="706"/>
      <c r="Z221" s="349"/>
      <c r="AA221" s="709"/>
      <c r="AB221" s="709"/>
      <c r="AC221" s="709"/>
      <c r="AD221" s="709"/>
      <c r="AE221" s="709"/>
      <c r="AF221" s="709"/>
      <c r="AG221" s="430" t="str">
        <f t="shared" si="33"/>
        <v/>
      </c>
      <c r="AH221" s="700"/>
      <c r="AI221" s="253"/>
      <c r="AJ221" s="255"/>
      <c r="AP221" s="244"/>
    </row>
    <row r="222" spans="1:42" s="239" customFormat="1" ht="30" customHeight="1" x14ac:dyDescent="0.25">
      <c r="A222" s="703"/>
      <c r="B222" s="13"/>
      <c r="C222" s="14"/>
      <c r="D222" s="14" t="str">
        <f>IFERROR(INDEX(DESEMPATE!$D$3:$D$107,MATCH('EXP GEN.'!B222,DESEMPATE!$C$3:$C$107,0)),"")</f>
        <v/>
      </c>
      <c r="E222" s="307"/>
      <c r="F222" s="22"/>
      <c r="G222" s="248"/>
      <c r="H222" s="22"/>
      <c r="I222" s="249"/>
      <c r="J222" s="22"/>
      <c r="K222" s="429"/>
      <c r="L222" s="16"/>
      <c r="M222" s="17"/>
      <c r="N222" s="17"/>
      <c r="O222" s="18" t="str">
        <f t="shared" si="37"/>
        <v/>
      </c>
      <c r="P222" s="19" t="str">
        <f>IFERROR(INDEX(PARAMETROS!$B$53:$B$79,MATCH(O222,PARAMETROS!$A$53:$A$79,0)),"")</f>
        <v/>
      </c>
      <c r="Q222" s="279"/>
      <c r="R222" s="20"/>
      <c r="S222" s="12" t="str">
        <f>IFERROR(IF(R222="","",IF(R222="COP","N/A",IF(OR(R222="USD",R222="US"),1,IF(R222="EUR",VLOOKUP(N222,'SH EURO'!$A$6:$B$6338,2,FALSE),"INGRESAR TASA")))),"")</f>
        <v/>
      </c>
      <c r="T222" s="403" t="str">
        <f t="shared" si="34"/>
        <v/>
      </c>
      <c r="U222" s="21" t="str">
        <f>IFERROR(IF(R222="","",IF(R222="COP",1,IF(S222&lt;&gt;"N/A",VLOOKUP(N222,'[1]SH TRM'!$A$9:$B$8912,2,FALSE),"REVISAR"))),"")</f>
        <v/>
      </c>
      <c r="V222" s="406" t="str">
        <f t="shared" si="35"/>
        <v/>
      </c>
      <c r="W222" s="12" t="str">
        <f t="shared" si="36"/>
        <v/>
      </c>
      <c r="X222" s="12" t="str">
        <f t="shared" si="32"/>
        <v/>
      </c>
      <c r="Y222" s="706"/>
      <c r="Z222" s="349"/>
      <c r="AA222" s="710"/>
      <c r="AB222" s="711"/>
      <c r="AC222" s="712"/>
      <c r="AD222" s="710"/>
      <c r="AE222" s="711"/>
      <c r="AF222" s="712"/>
      <c r="AG222" s="429" t="str">
        <f t="shared" si="33"/>
        <v/>
      </c>
      <c r="AH222" s="700"/>
      <c r="AI222" s="275"/>
      <c r="AJ222" s="255"/>
      <c r="AP222" s="244"/>
    </row>
    <row r="223" spans="1:42" s="239" customFormat="1" ht="30" customHeight="1" x14ac:dyDescent="0.25">
      <c r="A223" s="703"/>
      <c r="B223" s="13"/>
      <c r="C223" s="14"/>
      <c r="D223" s="14" t="str">
        <f>IFERROR(INDEX(DESEMPATE!$D$3:$D$107,MATCH('EXP GEN.'!B223,DESEMPATE!$C$3:$C$107,0)),"")</f>
        <v/>
      </c>
      <c r="E223" s="307"/>
      <c r="F223" s="22"/>
      <c r="G223" s="248"/>
      <c r="H223" s="22"/>
      <c r="I223" s="249"/>
      <c r="J223" s="22"/>
      <c r="K223" s="430"/>
      <c r="L223" s="16"/>
      <c r="M223" s="17"/>
      <c r="N223" s="17"/>
      <c r="O223" s="18" t="str">
        <f t="shared" si="37"/>
        <v/>
      </c>
      <c r="P223" s="19" t="str">
        <f>IFERROR(INDEX(PARAMETROS!$B$53:$B$79,MATCH(O223,PARAMETROS!$A$53:$A$79,0)),"")</f>
        <v/>
      </c>
      <c r="Q223" s="279"/>
      <c r="R223" s="20"/>
      <c r="S223" s="12" t="str">
        <f>IFERROR(IF(R223="","",IF(R223="COP","N/A",IF(OR(R223="USD",R223="US"),1,IF(R223="EUR",VLOOKUP(N223,'SH EURO'!$A$6:$B$6338,2,FALSE),"INGRESAR TASA")))),"")</f>
        <v/>
      </c>
      <c r="T223" s="403" t="str">
        <f t="shared" si="34"/>
        <v/>
      </c>
      <c r="U223" s="21" t="str">
        <f>IFERROR(IF(R223="","",IF(R223="COP",1,IF(S223&lt;&gt;"N/A",VLOOKUP(N223,'[1]SH TRM'!$A$9:$B$8912,2,FALSE),"REVISAR"))),"")</f>
        <v/>
      </c>
      <c r="V223" s="406" t="str">
        <f t="shared" si="35"/>
        <v/>
      </c>
      <c r="W223" s="12" t="str">
        <f t="shared" si="36"/>
        <v/>
      </c>
      <c r="X223" s="12" t="str">
        <f t="shared" si="32"/>
        <v/>
      </c>
      <c r="Y223" s="706"/>
      <c r="Z223" s="349"/>
      <c r="AA223" s="709"/>
      <c r="AB223" s="709"/>
      <c r="AC223" s="709"/>
      <c r="AD223" s="709"/>
      <c r="AE223" s="709"/>
      <c r="AF223" s="709"/>
      <c r="AG223" s="430" t="str">
        <f t="shared" si="33"/>
        <v/>
      </c>
      <c r="AH223" s="700"/>
      <c r="AI223" s="253"/>
      <c r="AJ223" s="255"/>
      <c r="AP223" s="244"/>
    </row>
    <row r="224" spans="1:42" s="239" customFormat="1" ht="30" customHeight="1" thickBot="1" x14ac:dyDescent="0.3">
      <c r="A224" s="704"/>
      <c r="B224" s="33"/>
      <c r="C224" s="134"/>
      <c r="D224" s="362" t="str">
        <f>IFERROR(INDEX(DESEMPATE!$D$3:$D$107,MATCH('EXP GEN.'!B224,DESEMPATE!$C$3:$C$107,0)),"")</f>
        <v/>
      </c>
      <c r="E224" s="308"/>
      <c r="F224" s="135"/>
      <c r="G224" s="252"/>
      <c r="H224" s="135"/>
      <c r="I224" s="251"/>
      <c r="J224" s="135"/>
      <c r="K224" s="431"/>
      <c r="L224" s="35"/>
      <c r="M224" s="363"/>
      <c r="N224" s="363"/>
      <c r="O224" s="36" t="str">
        <f t="shared" si="37"/>
        <v/>
      </c>
      <c r="P224" s="37" t="str">
        <f>IFERROR(INDEX(PARAMETROS!$B$53:$B$79,MATCH(O224,PARAMETROS!$A$53:$A$79,0)),"")</f>
        <v/>
      </c>
      <c r="Q224" s="364"/>
      <c r="R224" s="38"/>
      <c r="S224" s="40" t="str">
        <f>IFERROR(IF(R224="","",IF(R224="COP","N/A",IF(OR(R224="USD",R224="US"),1,IF(R224="EUR",VLOOKUP(N224,'SH EURO'!$A$6:$B$6338,2,FALSE),"INGRESAR TASA")))),"")</f>
        <v/>
      </c>
      <c r="T224" s="404" t="str">
        <f t="shared" si="34"/>
        <v/>
      </c>
      <c r="U224" s="39" t="str">
        <f>IFERROR(IF(R224="","",IF(R224="COP",1,IF(S224&lt;&gt;"N/A",VLOOKUP(N224,'[1]SH TRM'!$A$9:$B$8912,2,FALSE),"REVISAR"))),"")</f>
        <v/>
      </c>
      <c r="V224" s="407" t="str">
        <f t="shared" si="35"/>
        <v/>
      </c>
      <c r="W224" s="40" t="str">
        <f t="shared" si="36"/>
        <v/>
      </c>
      <c r="X224" s="40" t="str">
        <f t="shared" si="32"/>
        <v/>
      </c>
      <c r="Y224" s="707"/>
      <c r="Z224" s="350"/>
      <c r="AA224" s="713"/>
      <c r="AB224" s="713"/>
      <c r="AC224" s="713"/>
      <c r="AD224" s="713"/>
      <c r="AE224" s="713"/>
      <c r="AF224" s="713"/>
      <c r="AG224" s="431" t="str">
        <f t="shared" si="33"/>
        <v/>
      </c>
      <c r="AH224" s="701"/>
      <c r="AI224" s="254"/>
      <c r="AJ224" s="255"/>
      <c r="AP224" s="244"/>
    </row>
    <row r="225" spans="1:42" s="239" customFormat="1" ht="30" customHeight="1" x14ac:dyDescent="0.25">
      <c r="A225" s="702" t="s">
        <v>178</v>
      </c>
      <c r="B225" s="25"/>
      <c r="C225" s="26"/>
      <c r="D225" s="338" t="str">
        <f>IFERROR(INDEX(DESEMPATE!$D$3:$D$107,MATCH('EXP GEN.'!B225,DESEMPATE!$C$3:$C$107,0)),"")</f>
        <v/>
      </c>
      <c r="E225" s="306"/>
      <c r="F225" s="32"/>
      <c r="G225" s="247"/>
      <c r="H225" s="32"/>
      <c r="I225" s="250"/>
      <c r="J225" s="32"/>
      <c r="K225" s="432"/>
      <c r="L225" s="27"/>
      <c r="M225" s="28"/>
      <c r="N225" s="28"/>
      <c r="O225" s="29" t="str">
        <f t="shared" si="37"/>
        <v/>
      </c>
      <c r="P225" s="136" t="str">
        <f>IFERROR(INDEX(PARAMETROS!$B$53:$B$79,MATCH(O225,PARAMETROS!$A$53:$A$79,0)),"")</f>
        <v/>
      </c>
      <c r="Q225" s="278"/>
      <c r="R225" s="30"/>
      <c r="S225" s="31" t="str">
        <f>IFERROR(IF(R225="","",IF(R225="COP","N/A",IF(OR(R225="USD",R225="US"),1,IF(R225="EUR",VLOOKUP(N225,'SH EURO'!$A$6:$B$6338,2,FALSE),"INGRESAR TASA")))),"")</f>
        <v/>
      </c>
      <c r="T225" s="402" t="str">
        <f t="shared" si="34"/>
        <v/>
      </c>
      <c r="U225" s="137" t="str">
        <f>IFERROR(IF(R225="","",IF(R225="COP",1,IF(S225&lt;&gt;"N/A",VLOOKUP(N225,'[1]SH TRM'!$A$9:$B$8912,2,FALSE),"REVISAR"))),"")</f>
        <v/>
      </c>
      <c r="V225" s="405" t="str">
        <f t="shared" si="35"/>
        <v/>
      </c>
      <c r="W225" s="31" t="str">
        <f t="shared" si="36"/>
        <v/>
      </c>
      <c r="X225" s="31" t="str">
        <f t="shared" si="32"/>
        <v/>
      </c>
      <c r="Y225" s="705" t="str">
        <f>IFERROR(IF(COUNTIF(X225:X230,"")=6,"",IF(SUM(X225:X230)&gt;=SAMC007,"CUMPLE","NO CUMPLE")),"")</f>
        <v/>
      </c>
      <c r="Z225" s="348"/>
      <c r="AA225" s="708"/>
      <c r="AB225" s="708"/>
      <c r="AC225" s="708"/>
      <c r="AD225" s="708"/>
      <c r="AE225" s="708"/>
      <c r="AF225" s="708"/>
      <c r="AG225" s="432" t="str">
        <f t="shared" si="33"/>
        <v/>
      </c>
      <c r="AH225" s="699" t="s">
        <v>243</v>
      </c>
      <c r="AI225" s="274"/>
      <c r="AJ225" s="255"/>
      <c r="AP225" s="244"/>
    </row>
    <row r="226" spans="1:42" s="239" customFormat="1" ht="30" customHeight="1" x14ac:dyDescent="0.25">
      <c r="A226" s="703"/>
      <c r="B226" s="13"/>
      <c r="C226" s="14"/>
      <c r="D226" s="14" t="str">
        <f>IFERROR(INDEX(DESEMPATE!$D$3:$D$107,MATCH('EXP GEN.'!B226,DESEMPATE!$C$3:$C$107,0)),"")</f>
        <v/>
      </c>
      <c r="E226" s="307"/>
      <c r="F226" s="22"/>
      <c r="G226" s="248"/>
      <c r="H226" s="22"/>
      <c r="I226" s="249"/>
      <c r="J226" s="22"/>
      <c r="K226" s="429"/>
      <c r="L226" s="23"/>
      <c r="M226" s="277"/>
      <c r="N226" s="17"/>
      <c r="O226" s="18" t="str">
        <f t="shared" si="37"/>
        <v/>
      </c>
      <c r="P226" s="19" t="str">
        <f>IFERROR(INDEX(PARAMETROS!$B$53:$B$79,MATCH(O226,PARAMETROS!$A$53:$A$79,0)),"")</f>
        <v/>
      </c>
      <c r="Q226" s="279"/>
      <c r="R226" s="19"/>
      <c r="S226" s="12" t="str">
        <f>IFERROR(IF(R226="","",IF(R226="COP","N/A",IF(OR(R226="USD",R226="US"),1,IF(R226="EUR",VLOOKUP(N226,'SH EURO'!$A$6:$B$6338,2,FALSE),"INGRESAR TASA")))),"")</f>
        <v/>
      </c>
      <c r="T226" s="403" t="str">
        <f t="shared" si="34"/>
        <v/>
      </c>
      <c r="U226" s="21" t="str">
        <f>IFERROR(IF(R226="","",IF(R226="COP",1,IF(S226&lt;&gt;"N/A",VLOOKUP(N226,'[1]SH TRM'!$A$9:$B$8912,2,FALSE),"REVISAR"))),"")</f>
        <v/>
      </c>
      <c r="V226" s="406" t="str">
        <f t="shared" si="35"/>
        <v/>
      </c>
      <c r="W226" s="12" t="str">
        <f t="shared" si="36"/>
        <v/>
      </c>
      <c r="X226" s="12" t="str">
        <f t="shared" si="32"/>
        <v/>
      </c>
      <c r="Y226" s="706"/>
      <c r="Z226" s="349"/>
      <c r="AA226" s="709"/>
      <c r="AB226" s="709"/>
      <c r="AC226" s="709"/>
      <c r="AD226" s="709"/>
      <c r="AE226" s="709"/>
      <c r="AF226" s="709"/>
      <c r="AG226" s="429" t="str">
        <f t="shared" si="33"/>
        <v/>
      </c>
      <c r="AH226" s="700"/>
      <c r="AI226" s="275"/>
      <c r="AJ226" s="255"/>
      <c r="AP226" s="244"/>
    </row>
    <row r="227" spans="1:42" s="239" customFormat="1" ht="30" customHeight="1" x14ac:dyDescent="0.25">
      <c r="A227" s="703"/>
      <c r="B227" s="13"/>
      <c r="C227" s="14"/>
      <c r="D227" s="14" t="str">
        <f>IFERROR(INDEX(DESEMPATE!$D$3:$D$107,MATCH('EXP GEN.'!B227,DESEMPATE!$C$3:$C$107,0)),"")</f>
        <v/>
      </c>
      <c r="E227" s="307"/>
      <c r="F227" s="22"/>
      <c r="G227" s="248"/>
      <c r="H227" s="22"/>
      <c r="I227" s="249"/>
      <c r="J227" s="22"/>
      <c r="K227" s="429"/>
      <c r="L227" s="16"/>
      <c r="M227" s="17"/>
      <c r="N227" s="17"/>
      <c r="O227" s="18" t="str">
        <f t="shared" si="37"/>
        <v/>
      </c>
      <c r="P227" s="19" t="str">
        <f>IFERROR(INDEX(PARAMETROS!$B$53:$B$79,MATCH(O227,PARAMETROS!$A$53:$A$79,0)),"")</f>
        <v/>
      </c>
      <c r="Q227" s="279"/>
      <c r="R227" s="20"/>
      <c r="S227" s="12" t="str">
        <f>IFERROR(IF(R227="","",IF(R227="COP","N/A",IF(OR(R227="USD",R227="US"),1,IF(R227="EUR",VLOOKUP(N227,'SH EURO'!$A$6:$B$6338,2,FALSE),"INGRESAR TASA")))),"")</f>
        <v/>
      </c>
      <c r="T227" s="403" t="str">
        <f t="shared" si="34"/>
        <v/>
      </c>
      <c r="U227" s="24" t="str">
        <f>IFERROR(IF(R227="","",IF(R227="COP",1,IF(S227&lt;&gt;"N/A",VLOOKUP(N227,'[1]SH TRM'!$A$9:$B$8912,2,FALSE),"REVISAR"))),"")</f>
        <v/>
      </c>
      <c r="V227" s="406" t="str">
        <f t="shared" si="35"/>
        <v/>
      </c>
      <c r="W227" s="12" t="str">
        <f t="shared" si="36"/>
        <v/>
      </c>
      <c r="X227" s="12" t="str">
        <f t="shared" si="32"/>
        <v/>
      </c>
      <c r="Y227" s="706"/>
      <c r="Z227" s="349"/>
      <c r="AA227" s="709"/>
      <c r="AB227" s="709"/>
      <c r="AC227" s="709"/>
      <c r="AD227" s="709"/>
      <c r="AE227" s="709"/>
      <c r="AF227" s="709"/>
      <c r="AG227" s="430" t="str">
        <f t="shared" si="33"/>
        <v/>
      </c>
      <c r="AH227" s="700"/>
      <c r="AI227" s="253"/>
      <c r="AJ227" s="255"/>
      <c r="AP227" s="244"/>
    </row>
    <row r="228" spans="1:42" s="239" customFormat="1" ht="30" customHeight="1" x14ac:dyDescent="0.25">
      <c r="A228" s="703"/>
      <c r="B228" s="13"/>
      <c r="C228" s="14"/>
      <c r="D228" s="14" t="str">
        <f>IFERROR(INDEX(DESEMPATE!$D$3:$D$107,MATCH('EXP GEN.'!B228,DESEMPATE!$C$3:$C$107,0)),"")</f>
        <v/>
      </c>
      <c r="E228" s="307"/>
      <c r="F228" s="22"/>
      <c r="G228" s="248"/>
      <c r="H228" s="22"/>
      <c r="I228" s="249"/>
      <c r="J228" s="22"/>
      <c r="K228" s="429"/>
      <c r="L228" s="16"/>
      <c r="M228" s="17"/>
      <c r="N228" s="17"/>
      <c r="O228" s="18" t="str">
        <f t="shared" si="37"/>
        <v/>
      </c>
      <c r="P228" s="19" t="str">
        <f>IFERROR(INDEX(PARAMETROS!$B$53:$B$79,MATCH(O228,PARAMETROS!$A$53:$A$79,0)),"")</f>
        <v/>
      </c>
      <c r="Q228" s="279"/>
      <c r="R228" s="20"/>
      <c r="S228" s="12" t="str">
        <f>IFERROR(IF(R228="","",IF(R228="COP","N/A",IF(OR(R228="USD",R228="US"),1,IF(R228="EUR",VLOOKUP(N228,'SH EURO'!$A$6:$B$6338,2,FALSE),"INGRESAR TASA")))),"")</f>
        <v/>
      </c>
      <c r="T228" s="403" t="str">
        <f t="shared" si="34"/>
        <v/>
      </c>
      <c r="U228" s="21" t="str">
        <f>IFERROR(IF(R228="","",IF(R228="COP",1,IF(S228&lt;&gt;"N/A",VLOOKUP(N228,'[1]SH TRM'!$A$9:$B$8912,2,FALSE),"REVISAR"))),"")</f>
        <v/>
      </c>
      <c r="V228" s="406" t="str">
        <f t="shared" si="35"/>
        <v/>
      </c>
      <c r="W228" s="12" t="str">
        <f t="shared" si="36"/>
        <v/>
      </c>
      <c r="X228" s="12" t="str">
        <f t="shared" si="32"/>
        <v/>
      </c>
      <c r="Y228" s="706"/>
      <c r="Z228" s="349"/>
      <c r="AA228" s="710"/>
      <c r="AB228" s="711"/>
      <c r="AC228" s="712"/>
      <c r="AD228" s="710"/>
      <c r="AE228" s="711"/>
      <c r="AF228" s="712"/>
      <c r="AG228" s="429" t="str">
        <f t="shared" si="33"/>
        <v/>
      </c>
      <c r="AH228" s="700"/>
      <c r="AI228" s="275"/>
      <c r="AJ228" s="255"/>
      <c r="AP228" s="244"/>
    </row>
    <row r="229" spans="1:42" s="239" customFormat="1" ht="30" customHeight="1" x14ac:dyDescent="0.25">
      <c r="A229" s="703"/>
      <c r="B229" s="13"/>
      <c r="C229" s="14"/>
      <c r="D229" s="14" t="str">
        <f>IFERROR(INDEX(DESEMPATE!$D$3:$D$107,MATCH('EXP GEN.'!B229,DESEMPATE!$C$3:$C$107,0)),"")</f>
        <v/>
      </c>
      <c r="E229" s="307"/>
      <c r="F229" s="22"/>
      <c r="G229" s="248"/>
      <c r="H229" s="22"/>
      <c r="I229" s="249"/>
      <c r="J229" s="22"/>
      <c r="K229" s="430"/>
      <c r="L229" s="16"/>
      <c r="M229" s="17"/>
      <c r="N229" s="17"/>
      <c r="O229" s="18" t="str">
        <f t="shared" si="37"/>
        <v/>
      </c>
      <c r="P229" s="19" t="str">
        <f>IFERROR(INDEX(PARAMETROS!$B$53:$B$79,MATCH(O229,PARAMETROS!$A$53:$A$79,0)),"")</f>
        <v/>
      </c>
      <c r="Q229" s="279"/>
      <c r="R229" s="20"/>
      <c r="S229" s="12" t="str">
        <f>IFERROR(IF(R229="","",IF(R229="COP","N/A",IF(OR(R229="USD",R229="US"),1,IF(R229="EUR",VLOOKUP(N229,'SH EURO'!$A$6:$B$6338,2,FALSE),"INGRESAR TASA")))),"")</f>
        <v/>
      </c>
      <c r="T229" s="403" t="str">
        <f t="shared" si="34"/>
        <v/>
      </c>
      <c r="U229" s="21" t="str">
        <f>IFERROR(IF(R229="","",IF(R229="COP",1,IF(S229&lt;&gt;"N/A",VLOOKUP(N229,'[1]SH TRM'!$A$9:$B$8912,2,FALSE),"REVISAR"))),"")</f>
        <v/>
      </c>
      <c r="V229" s="406" t="str">
        <f t="shared" si="35"/>
        <v/>
      </c>
      <c r="W229" s="12" t="str">
        <f t="shared" si="36"/>
        <v/>
      </c>
      <c r="X229" s="12" t="str">
        <f t="shared" si="32"/>
        <v/>
      </c>
      <c r="Y229" s="706"/>
      <c r="Z229" s="349"/>
      <c r="AA229" s="709"/>
      <c r="AB229" s="709"/>
      <c r="AC229" s="709"/>
      <c r="AD229" s="709"/>
      <c r="AE229" s="709"/>
      <c r="AF229" s="709"/>
      <c r="AG229" s="430" t="str">
        <f t="shared" si="33"/>
        <v/>
      </c>
      <c r="AH229" s="700"/>
      <c r="AI229" s="253"/>
      <c r="AJ229" s="255"/>
      <c r="AP229" s="244"/>
    </row>
    <row r="230" spans="1:42" s="239" customFormat="1" ht="30" customHeight="1" thickBot="1" x14ac:dyDescent="0.3">
      <c r="A230" s="704"/>
      <c r="B230" s="33"/>
      <c r="C230" s="134"/>
      <c r="D230" s="362" t="str">
        <f>IFERROR(INDEX(DESEMPATE!$D$3:$D$107,MATCH('EXP GEN.'!B230,DESEMPATE!$C$3:$C$107,0)),"")</f>
        <v/>
      </c>
      <c r="E230" s="308"/>
      <c r="F230" s="135"/>
      <c r="G230" s="252"/>
      <c r="H230" s="135"/>
      <c r="I230" s="251"/>
      <c r="J230" s="135"/>
      <c r="K230" s="431"/>
      <c r="L230" s="35"/>
      <c r="M230" s="363"/>
      <c r="N230" s="363"/>
      <c r="O230" s="36" t="str">
        <f t="shared" si="37"/>
        <v/>
      </c>
      <c r="P230" s="37" t="str">
        <f>IFERROR(INDEX(PARAMETROS!$B$53:$B$79,MATCH(O230,PARAMETROS!$A$53:$A$79,0)),"")</f>
        <v/>
      </c>
      <c r="Q230" s="364"/>
      <c r="R230" s="38"/>
      <c r="S230" s="40" t="str">
        <f>IFERROR(IF(R230="","",IF(R230="COP","N/A",IF(OR(R230="USD",R230="US"),1,IF(R230="EUR",VLOOKUP(N230,'SH EURO'!$A$6:$B$6338,2,FALSE),"INGRESAR TASA")))),"")</f>
        <v/>
      </c>
      <c r="T230" s="404" t="str">
        <f t="shared" si="34"/>
        <v/>
      </c>
      <c r="U230" s="39" t="str">
        <f>IFERROR(IF(R230="","",IF(R230="COP",1,IF(S230&lt;&gt;"N/A",VLOOKUP(N230,'[1]SH TRM'!$A$9:$B$8912,2,FALSE),"REVISAR"))),"")</f>
        <v/>
      </c>
      <c r="V230" s="407" t="str">
        <f t="shared" si="35"/>
        <v/>
      </c>
      <c r="W230" s="40" t="str">
        <f t="shared" si="36"/>
        <v/>
      </c>
      <c r="X230" s="40" t="str">
        <f t="shared" si="32"/>
        <v/>
      </c>
      <c r="Y230" s="707"/>
      <c r="Z230" s="350"/>
      <c r="AA230" s="713"/>
      <c r="AB230" s="713"/>
      <c r="AC230" s="713"/>
      <c r="AD230" s="713"/>
      <c r="AE230" s="713"/>
      <c r="AF230" s="713"/>
      <c r="AG230" s="431" t="str">
        <f t="shared" si="33"/>
        <v/>
      </c>
      <c r="AH230" s="701"/>
      <c r="AI230" s="254"/>
      <c r="AJ230" s="255"/>
      <c r="AP230" s="244"/>
    </row>
    <row r="231" spans="1:42" s="239" customFormat="1" ht="30" customHeight="1" x14ac:dyDescent="0.25">
      <c r="A231" s="702" t="s">
        <v>195</v>
      </c>
      <c r="B231" s="25"/>
      <c r="C231" s="26"/>
      <c r="D231" s="338" t="str">
        <f>IFERROR(INDEX(DESEMPATE!$D$3:$D$107,MATCH('EXP GEN.'!B231,DESEMPATE!$C$3:$C$107,0)),"")</f>
        <v/>
      </c>
      <c r="E231" s="306"/>
      <c r="F231" s="32"/>
      <c r="G231" s="247"/>
      <c r="H231" s="32"/>
      <c r="I231" s="250"/>
      <c r="J231" s="32"/>
      <c r="K231" s="432"/>
      <c r="L231" s="27"/>
      <c r="M231" s="28"/>
      <c r="N231" s="28"/>
      <c r="O231" s="29" t="str">
        <f t="shared" si="37"/>
        <v/>
      </c>
      <c r="P231" s="136" t="str">
        <f>IFERROR(INDEX(PARAMETROS!$B$53:$B$79,MATCH(O231,PARAMETROS!$A$53:$A$79,0)),"")</f>
        <v/>
      </c>
      <c r="Q231" s="278"/>
      <c r="R231" s="30"/>
      <c r="S231" s="31" t="str">
        <f>IFERROR(IF(R231="","",IF(R231="COP","N/A",IF(OR(R231="USD",R231="US"),1,IF(R231="EUR",VLOOKUP(N231,'SH EURO'!$A$6:$B$6338,2,FALSE),"INGRESAR TASA")))),"")</f>
        <v/>
      </c>
      <c r="T231" s="402" t="str">
        <f t="shared" si="34"/>
        <v/>
      </c>
      <c r="U231" s="137" t="str">
        <f>IFERROR(IF(R231="","",IF(R231="COP",1,IF(S231&lt;&gt;"N/A",VLOOKUP(N231,'[1]SH TRM'!$A$9:$B$8912,2,FALSE),"REVISAR"))),"")</f>
        <v/>
      </c>
      <c r="V231" s="405" t="str">
        <f t="shared" si="35"/>
        <v/>
      </c>
      <c r="W231" s="31" t="str">
        <f t="shared" si="36"/>
        <v/>
      </c>
      <c r="X231" s="31" t="str">
        <f t="shared" si="32"/>
        <v/>
      </c>
      <c r="Y231" s="705" t="str">
        <f>IFERROR(IF(COUNTIF(X231:X236,"")=6,"",IF(SUM(X231:X236)&gt;=SAMC007,"CUMPLE","NO CUMPLE")),"")</f>
        <v/>
      </c>
      <c r="Z231" s="348"/>
      <c r="AA231" s="708"/>
      <c r="AB231" s="708"/>
      <c r="AC231" s="708"/>
      <c r="AD231" s="708"/>
      <c r="AE231" s="708"/>
      <c r="AF231" s="708"/>
      <c r="AG231" s="432" t="str">
        <f t="shared" si="33"/>
        <v/>
      </c>
      <c r="AH231" s="699" t="s">
        <v>243</v>
      </c>
      <c r="AI231" s="274"/>
      <c r="AJ231" s="255"/>
      <c r="AP231" s="244"/>
    </row>
    <row r="232" spans="1:42" s="239" customFormat="1" ht="30" customHeight="1" x14ac:dyDescent="0.25">
      <c r="A232" s="703"/>
      <c r="B232" s="13"/>
      <c r="C232" s="14"/>
      <c r="D232" s="14" t="str">
        <f>IFERROR(INDEX(DESEMPATE!$D$3:$D$107,MATCH('EXP GEN.'!B232,DESEMPATE!$C$3:$C$107,0)),"")</f>
        <v/>
      </c>
      <c r="E232" s="307"/>
      <c r="F232" s="22"/>
      <c r="G232" s="248"/>
      <c r="H232" s="22"/>
      <c r="I232" s="249"/>
      <c r="J232" s="22"/>
      <c r="K232" s="429"/>
      <c r="L232" s="23"/>
      <c r="M232" s="277"/>
      <c r="N232" s="17"/>
      <c r="O232" s="18" t="str">
        <f t="shared" si="37"/>
        <v/>
      </c>
      <c r="P232" s="19" t="str">
        <f>IFERROR(INDEX(PARAMETROS!$B$53:$B$79,MATCH(O232,PARAMETROS!$A$53:$A$79,0)),"")</f>
        <v/>
      </c>
      <c r="Q232" s="279"/>
      <c r="R232" s="19"/>
      <c r="S232" s="12" t="str">
        <f>IFERROR(IF(R232="","",IF(R232="COP","N/A",IF(OR(R232="USD",R232="US"),1,IF(R232="EUR",VLOOKUP(N232,'SH EURO'!$A$6:$B$6338,2,FALSE),"INGRESAR TASA")))),"")</f>
        <v/>
      </c>
      <c r="T232" s="403" t="str">
        <f t="shared" si="34"/>
        <v/>
      </c>
      <c r="U232" s="21" t="str">
        <f>IFERROR(IF(R232="","",IF(R232="COP",1,IF(S232&lt;&gt;"N/A",VLOOKUP(N232,'[1]SH TRM'!$A$9:$B$8912,2,FALSE),"REVISAR"))),"")</f>
        <v/>
      </c>
      <c r="V232" s="406" t="str">
        <f t="shared" si="35"/>
        <v/>
      </c>
      <c r="W232" s="12" t="str">
        <f t="shared" si="36"/>
        <v/>
      </c>
      <c r="X232" s="12" t="str">
        <f t="shared" si="32"/>
        <v/>
      </c>
      <c r="Y232" s="706"/>
      <c r="Z232" s="349"/>
      <c r="AA232" s="709"/>
      <c r="AB232" s="709"/>
      <c r="AC232" s="709"/>
      <c r="AD232" s="709"/>
      <c r="AE232" s="709"/>
      <c r="AF232" s="709"/>
      <c r="AG232" s="429" t="str">
        <f t="shared" si="33"/>
        <v/>
      </c>
      <c r="AH232" s="700"/>
      <c r="AI232" s="275"/>
      <c r="AJ232" s="255"/>
      <c r="AP232" s="244"/>
    </row>
    <row r="233" spans="1:42" s="239" customFormat="1" ht="30" customHeight="1" x14ac:dyDescent="0.25">
      <c r="A233" s="703"/>
      <c r="B233" s="13"/>
      <c r="C233" s="14"/>
      <c r="D233" s="14" t="str">
        <f>IFERROR(INDEX(DESEMPATE!$D$3:$D$107,MATCH('EXP GEN.'!B233,DESEMPATE!$C$3:$C$107,0)),"")</f>
        <v/>
      </c>
      <c r="E233" s="307"/>
      <c r="F233" s="22"/>
      <c r="G233" s="248"/>
      <c r="H233" s="22"/>
      <c r="I233" s="249"/>
      <c r="J233" s="22"/>
      <c r="K233" s="429"/>
      <c r="L233" s="16"/>
      <c r="M233" s="17"/>
      <c r="N233" s="17"/>
      <c r="O233" s="18" t="str">
        <f t="shared" si="37"/>
        <v/>
      </c>
      <c r="P233" s="19" t="str">
        <f>IFERROR(INDEX(PARAMETROS!$B$53:$B$79,MATCH(O233,PARAMETROS!$A$53:$A$79,0)),"")</f>
        <v/>
      </c>
      <c r="Q233" s="279"/>
      <c r="R233" s="20"/>
      <c r="S233" s="12" t="str">
        <f>IFERROR(IF(R233="","",IF(R233="COP","N/A",IF(OR(R233="USD",R233="US"),1,IF(R233="EUR",VLOOKUP(N233,'SH EURO'!$A$6:$B$6338,2,FALSE),"INGRESAR TASA")))),"")</f>
        <v/>
      </c>
      <c r="T233" s="403" t="str">
        <f t="shared" si="34"/>
        <v/>
      </c>
      <c r="U233" s="24" t="str">
        <f>IFERROR(IF(R233="","",IF(R233="COP",1,IF(S233&lt;&gt;"N/A",VLOOKUP(N233,'[1]SH TRM'!$A$9:$B$8912,2,FALSE),"REVISAR"))),"")</f>
        <v/>
      </c>
      <c r="V233" s="406" t="str">
        <f t="shared" si="35"/>
        <v/>
      </c>
      <c r="W233" s="12" t="str">
        <f t="shared" si="36"/>
        <v/>
      </c>
      <c r="X233" s="12" t="str">
        <f t="shared" si="32"/>
        <v/>
      </c>
      <c r="Y233" s="706"/>
      <c r="Z233" s="349"/>
      <c r="AA233" s="709"/>
      <c r="AB233" s="709"/>
      <c r="AC233" s="709"/>
      <c r="AD233" s="709"/>
      <c r="AE233" s="709"/>
      <c r="AF233" s="709"/>
      <c r="AG233" s="430" t="str">
        <f t="shared" si="33"/>
        <v/>
      </c>
      <c r="AH233" s="700"/>
      <c r="AI233" s="253"/>
      <c r="AJ233" s="255"/>
      <c r="AP233" s="244"/>
    </row>
    <row r="234" spans="1:42" s="239" customFormat="1" ht="30" customHeight="1" x14ac:dyDescent="0.25">
      <c r="A234" s="703"/>
      <c r="B234" s="13"/>
      <c r="C234" s="14"/>
      <c r="D234" s="14" t="str">
        <f>IFERROR(INDEX(DESEMPATE!$D$3:$D$107,MATCH('EXP GEN.'!B234,DESEMPATE!$C$3:$C$107,0)),"")</f>
        <v/>
      </c>
      <c r="E234" s="307"/>
      <c r="F234" s="22"/>
      <c r="G234" s="248"/>
      <c r="H234" s="22"/>
      <c r="I234" s="249"/>
      <c r="J234" s="22"/>
      <c r="K234" s="429"/>
      <c r="L234" s="16"/>
      <c r="M234" s="17"/>
      <c r="N234" s="17"/>
      <c r="O234" s="18" t="str">
        <f t="shared" si="37"/>
        <v/>
      </c>
      <c r="P234" s="19" t="str">
        <f>IFERROR(INDEX(PARAMETROS!$B$53:$B$79,MATCH(O234,PARAMETROS!$A$53:$A$79,0)),"")</f>
        <v/>
      </c>
      <c r="Q234" s="279"/>
      <c r="R234" s="20"/>
      <c r="S234" s="12" t="str">
        <f>IFERROR(IF(R234="","",IF(R234="COP","N/A",IF(OR(R234="USD",R234="US"),1,IF(R234="EUR",VLOOKUP(N234,'SH EURO'!$A$6:$B$6338,2,FALSE),"INGRESAR TASA")))),"")</f>
        <v/>
      </c>
      <c r="T234" s="403" t="str">
        <f t="shared" si="34"/>
        <v/>
      </c>
      <c r="U234" s="21" t="str">
        <f>IFERROR(IF(R234="","",IF(R234="COP",1,IF(S234&lt;&gt;"N/A",VLOOKUP(N234,'[1]SH TRM'!$A$9:$B$8912,2,FALSE),"REVISAR"))),"")</f>
        <v/>
      </c>
      <c r="V234" s="406" t="str">
        <f t="shared" si="35"/>
        <v/>
      </c>
      <c r="W234" s="12" t="str">
        <f t="shared" si="36"/>
        <v/>
      </c>
      <c r="X234" s="12" t="str">
        <f t="shared" si="32"/>
        <v/>
      </c>
      <c r="Y234" s="706"/>
      <c r="Z234" s="349"/>
      <c r="AA234" s="710"/>
      <c r="AB234" s="711"/>
      <c r="AC234" s="712"/>
      <c r="AD234" s="710"/>
      <c r="AE234" s="711"/>
      <c r="AF234" s="712"/>
      <c r="AG234" s="429" t="str">
        <f t="shared" si="33"/>
        <v/>
      </c>
      <c r="AH234" s="700"/>
      <c r="AI234" s="275"/>
      <c r="AJ234" s="255"/>
      <c r="AP234" s="244"/>
    </row>
    <row r="235" spans="1:42" s="239" customFormat="1" ht="30" customHeight="1" x14ac:dyDescent="0.25">
      <c r="A235" s="703"/>
      <c r="B235" s="13"/>
      <c r="C235" s="14"/>
      <c r="D235" s="14" t="str">
        <f>IFERROR(INDEX(DESEMPATE!$D$3:$D$107,MATCH('EXP GEN.'!B235,DESEMPATE!$C$3:$C$107,0)),"")</f>
        <v/>
      </c>
      <c r="E235" s="307"/>
      <c r="F235" s="22"/>
      <c r="G235" s="248"/>
      <c r="H235" s="22"/>
      <c r="I235" s="249"/>
      <c r="J235" s="22"/>
      <c r="K235" s="430"/>
      <c r="L235" s="16"/>
      <c r="M235" s="17"/>
      <c r="N235" s="17"/>
      <c r="O235" s="18" t="str">
        <f t="shared" si="37"/>
        <v/>
      </c>
      <c r="P235" s="19" t="str">
        <f>IFERROR(INDEX(PARAMETROS!$B$53:$B$79,MATCH(O235,PARAMETROS!$A$53:$A$79,0)),"")</f>
        <v/>
      </c>
      <c r="Q235" s="279"/>
      <c r="R235" s="20"/>
      <c r="S235" s="12" t="str">
        <f>IFERROR(IF(R235="","",IF(R235="COP","N/A",IF(OR(R235="USD",R235="US"),1,IF(R235="EUR",VLOOKUP(N235,'SH EURO'!$A$6:$B$6338,2,FALSE),"INGRESAR TASA")))),"")</f>
        <v/>
      </c>
      <c r="T235" s="403" t="str">
        <f t="shared" si="34"/>
        <v/>
      </c>
      <c r="U235" s="21" t="str">
        <f>IFERROR(IF(R235="","",IF(R235="COP",1,IF(S235&lt;&gt;"N/A",VLOOKUP(N235,'[1]SH TRM'!$A$9:$B$8912,2,FALSE),"REVISAR"))),"")</f>
        <v/>
      </c>
      <c r="V235" s="406" t="str">
        <f t="shared" si="35"/>
        <v/>
      </c>
      <c r="W235" s="12" t="str">
        <f t="shared" si="36"/>
        <v/>
      </c>
      <c r="X235" s="12" t="str">
        <f t="shared" si="32"/>
        <v/>
      </c>
      <c r="Y235" s="706"/>
      <c r="Z235" s="349"/>
      <c r="AA235" s="709"/>
      <c r="AB235" s="709"/>
      <c r="AC235" s="709"/>
      <c r="AD235" s="709"/>
      <c r="AE235" s="709"/>
      <c r="AF235" s="709"/>
      <c r="AG235" s="430" t="str">
        <f t="shared" si="33"/>
        <v/>
      </c>
      <c r="AH235" s="700"/>
      <c r="AI235" s="253"/>
      <c r="AJ235" s="255"/>
      <c r="AP235" s="244"/>
    </row>
    <row r="236" spans="1:42" s="239" customFormat="1" ht="30" customHeight="1" thickBot="1" x14ac:dyDescent="0.3">
      <c r="A236" s="704"/>
      <c r="B236" s="33"/>
      <c r="C236" s="134"/>
      <c r="D236" s="362" t="str">
        <f>IFERROR(INDEX(DESEMPATE!$D$3:$D$107,MATCH('EXP GEN.'!B236,DESEMPATE!$C$3:$C$107,0)),"")</f>
        <v/>
      </c>
      <c r="E236" s="308"/>
      <c r="F236" s="135"/>
      <c r="G236" s="252"/>
      <c r="H236" s="135"/>
      <c r="I236" s="251"/>
      <c r="J236" s="135"/>
      <c r="K236" s="431"/>
      <c r="L236" s="35"/>
      <c r="M236" s="363"/>
      <c r="N236" s="363"/>
      <c r="O236" s="36" t="str">
        <f t="shared" si="37"/>
        <v/>
      </c>
      <c r="P236" s="37" t="str">
        <f>IFERROR(INDEX(PARAMETROS!$B$53:$B$79,MATCH(O236,PARAMETROS!$A$53:$A$79,0)),"")</f>
        <v/>
      </c>
      <c r="Q236" s="364"/>
      <c r="R236" s="38"/>
      <c r="S236" s="40" t="str">
        <f>IFERROR(IF(R236="","",IF(R236="COP","N/A",IF(OR(R236="USD",R236="US"),1,IF(R236="EUR",VLOOKUP(N236,'SH EURO'!$A$6:$B$6338,2,FALSE),"INGRESAR TASA")))),"")</f>
        <v/>
      </c>
      <c r="T236" s="404" t="str">
        <f t="shared" si="34"/>
        <v/>
      </c>
      <c r="U236" s="39" t="str">
        <f>IFERROR(IF(R236="","",IF(R236="COP",1,IF(S236&lt;&gt;"N/A",VLOOKUP(N236,'[1]SH TRM'!$A$9:$B$8912,2,FALSE),"REVISAR"))),"")</f>
        <v/>
      </c>
      <c r="V236" s="407" t="str">
        <f t="shared" si="35"/>
        <v/>
      </c>
      <c r="W236" s="40" t="str">
        <f t="shared" si="36"/>
        <v/>
      </c>
      <c r="X236" s="40" t="str">
        <f t="shared" si="32"/>
        <v/>
      </c>
      <c r="Y236" s="707"/>
      <c r="Z236" s="350"/>
      <c r="AA236" s="713"/>
      <c r="AB236" s="713"/>
      <c r="AC236" s="713"/>
      <c r="AD236" s="713"/>
      <c r="AE236" s="713"/>
      <c r="AF236" s="713"/>
      <c r="AG236" s="431" t="str">
        <f t="shared" si="33"/>
        <v/>
      </c>
      <c r="AH236" s="701"/>
      <c r="AI236" s="254"/>
      <c r="AJ236" s="255"/>
      <c r="AP236" s="244"/>
    </row>
    <row r="237" spans="1:42" s="239" customFormat="1" ht="30" customHeight="1" x14ac:dyDescent="0.25">
      <c r="A237" s="702" t="s">
        <v>196</v>
      </c>
      <c r="B237" s="25"/>
      <c r="C237" s="26"/>
      <c r="D237" s="338" t="str">
        <f>IFERROR(INDEX(DESEMPATE!$D$3:$D$107,MATCH('EXP GEN.'!B237,DESEMPATE!$C$3:$C$107,0)),"")</f>
        <v/>
      </c>
      <c r="E237" s="306"/>
      <c r="F237" s="32"/>
      <c r="G237" s="247"/>
      <c r="H237" s="32"/>
      <c r="I237" s="250"/>
      <c r="J237" s="32"/>
      <c r="K237" s="432"/>
      <c r="L237" s="27"/>
      <c r="M237" s="28"/>
      <c r="N237" s="28"/>
      <c r="O237" s="29" t="str">
        <f t="shared" si="37"/>
        <v/>
      </c>
      <c r="P237" s="136" t="str">
        <f>IFERROR(INDEX(PARAMETROS!$B$53:$B$79,MATCH(O237,PARAMETROS!$A$53:$A$79,0)),"")</f>
        <v/>
      </c>
      <c r="Q237" s="278"/>
      <c r="R237" s="30"/>
      <c r="S237" s="31" t="str">
        <f>IFERROR(IF(R237="","",IF(R237="COP","N/A",IF(OR(R237="USD",R237="US"),1,IF(R237="EUR",VLOOKUP(N237,'SH EURO'!$A$6:$B$6338,2,FALSE),"INGRESAR TASA")))),"")</f>
        <v/>
      </c>
      <c r="T237" s="402" t="str">
        <f t="shared" si="34"/>
        <v/>
      </c>
      <c r="U237" s="137" t="str">
        <f>IFERROR(IF(R237="","",IF(R237="COP",1,IF(S237&lt;&gt;"N/A",VLOOKUP(N237,'[1]SH TRM'!$A$9:$B$8912,2,FALSE),"REVISAR"))),"")</f>
        <v/>
      </c>
      <c r="V237" s="405" t="str">
        <f t="shared" si="35"/>
        <v/>
      </c>
      <c r="W237" s="31" t="str">
        <f t="shared" si="36"/>
        <v/>
      </c>
      <c r="X237" s="31" t="str">
        <f t="shared" si="32"/>
        <v/>
      </c>
      <c r="Y237" s="705" t="str">
        <f>IFERROR(IF(COUNTIF(X237:X242,"")=6,"",IF(SUM(X237:X242)&gt;=SAMC007,"CUMPLE","NO CUMPLE")),"")</f>
        <v/>
      </c>
      <c r="Z237" s="348"/>
      <c r="AA237" s="708"/>
      <c r="AB237" s="708"/>
      <c r="AC237" s="708"/>
      <c r="AD237" s="708"/>
      <c r="AE237" s="708"/>
      <c r="AF237" s="708"/>
      <c r="AG237" s="432" t="str">
        <f t="shared" si="33"/>
        <v/>
      </c>
      <c r="AH237" s="699" t="s">
        <v>243</v>
      </c>
      <c r="AI237" s="274"/>
      <c r="AJ237" s="255"/>
      <c r="AP237" s="244"/>
    </row>
    <row r="238" spans="1:42" s="239" customFormat="1" ht="30" customHeight="1" x14ac:dyDescent="0.25">
      <c r="A238" s="703"/>
      <c r="B238" s="13"/>
      <c r="C238" s="14"/>
      <c r="D238" s="14" t="str">
        <f>IFERROR(INDEX(DESEMPATE!$D$3:$D$107,MATCH('EXP GEN.'!B238,DESEMPATE!$C$3:$C$107,0)),"")</f>
        <v/>
      </c>
      <c r="E238" s="307"/>
      <c r="F238" s="22"/>
      <c r="G238" s="248"/>
      <c r="H238" s="22"/>
      <c r="I238" s="249"/>
      <c r="J238" s="22"/>
      <c r="K238" s="429"/>
      <c r="L238" s="23"/>
      <c r="M238" s="277"/>
      <c r="N238" s="17"/>
      <c r="O238" s="18" t="str">
        <f t="shared" si="37"/>
        <v/>
      </c>
      <c r="P238" s="19" t="str">
        <f>IFERROR(INDEX(PARAMETROS!$B$53:$B$79,MATCH(O238,PARAMETROS!$A$53:$A$79,0)),"")</f>
        <v/>
      </c>
      <c r="Q238" s="279"/>
      <c r="R238" s="19"/>
      <c r="S238" s="12" t="str">
        <f>IFERROR(IF(R238="","",IF(R238="COP","N/A",IF(OR(R238="USD",R238="US"),1,IF(R238="EUR",VLOOKUP(N238,'SH EURO'!$A$6:$B$6338,2,FALSE),"INGRESAR TASA")))),"")</f>
        <v/>
      </c>
      <c r="T238" s="403" t="str">
        <f t="shared" si="34"/>
        <v/>
      </c>
      <c r="U238" s="21" t="str">
        <f>IFERROR(IF(R238="","",IF(R238="COP",1,IF(S238&lt;&gt;"N/A",VLOOKUP(N238,'[1]SH TRM'!$A$9:$B$8912,2,FALSE),"REVISAR"))),"")</f>
        <v/>
      </c>
      <c r="V238" s="406" t="str">
        <f t="shared" si="35"/>
        <v/>
      </c>
      <c r="W238" s="12" t="str">
        <f t="shared" si="36"/>
        <v/>
      </c>
      <c r="X238" s="12" t="str">
        <f t="shared" si="32"/>
        <v/>
      </c>
      <c r="Y238" s="706"/>
      <c r="Z238" s="349"/>
      <c r="AA238" s="709"/>
      <c r="AB238" s="709"/>
      <c r="AC238" s="709"/>
      <c r="AD238" s="709"/>
      <c r="AE238" s="709"/>
      <c r="AF238" s="709"/>
      <c r="AG238" s="429" t="str">
        <f t="shared" si="33"/>
        <v/>
      </c>
      <c r="AH238" s="700"/>
      <c r="AI238" s="275"/>
      <c r="AJ238" s="255"/>
      <c r="AP238" s="244"/>
    </row>
    <row r="239" spans="1:42" s="239" customFormat="1" ht="30" customHeight="1" x14ac:dyDescent="0.25">
      <c r="A239" s="703"/>
      <c r="B239" s="13"/>
      <c r="C239" s="14"/>
      <c r="D239" s="14" t="str">
        <f>IFERROR(INDEX(DESEMPATE!$D$3:$D$107,MATCH('EXP GEN.'!B239,DESEMPATE!$C$3:$C$107,0)),"")</f>
        <v/>
      </c>
      <c r="E239" s="307"/>
      <c r="F239" s="22"/>
      <c r="G239" s="248"/>
      <c r="H239" s="22"/>
      <c r="I239" s="249"/>
      <c r="J239" s="22"/>
      <c r="K239" s="429"/>
      <c r="L239" s="16"/>
      <c r="M239" s="17"/>
      <c r="N239" s="17"/>
      <c r="O239" s="18" t="str">
        <f t="shared" si="37"/>
        <v/>
      </c>
      <c r="P239" s="19" t="str">
        <f>IFERROR(INDEX(PARAMETROS!$B$53:$B$79,MATCH(O239,PARAMETROS!$A$53:$A$79,0)),"")</f>
        <v/>
      </c>
      <c r="Q239" s="279"/>
      <c r="R239" s="20"/>
      <c r="S239" s="12" t="str">
        <f>IFERROR(IF(R239="","",IF(R239="COP","N/A",IF(OR(R239="USD",R239="US"),1,IF(R239="EUR",VLOOKUP(N239,'SH EURO'!$A$6:$B$6338,2,FALSE),"INGRESAR TASA")))),"")</f>
        <v/>
      </c>
      <c r="T239" s="403" t="str">
        <f t="shared" si="34"/>
        <v/>
      </c>
      <c r="U239" s="24" t="str">
        <f>IFERROR(IF(R239="","",IF(R239="COP",1,IF(S239&lt;&gt;"N/A",VLOOKUP(N239,'[1]SH TRM'!$A$9:$B$8912,2,FALSE),"REVISAR"))),"")</f>
        <v/>
      </c>
      <c r="V239" s="406" t="str">
        <f t="shared" si="35"/>
        <v/>
      </c>
      <c r="W239" s="12" t="str">
        <f t="shared" si="36"/>
        <v/>
      </c>
      <c r="X239" s="12" t="str">
        <f t="shared" si="32"/>
        <v/>
      </c>
      <c r="Y239" s="706"/>
      <c r="Z239" s="349"/>
      <c r="AA239" s="709"/>
      <c r="AB239" s="709"/>
      <c r="AC239" s="709"/>
      <c r="AD239" s="709"/>
      <c r="AE239" s="709"/>
      <c r="AF239" s="709"/>
      <c r="AG239" s="430" t="str">
        <f t="shared" si="33"/>
        <v/>
      </c>
      <c r="AH239" s="700"/>
      <c r="AI239" s="253"/>
      <c r="AJ239" s="255"/>
      <c r="AP239" s="244"/>
    </row>
    <row r="240" spans="1:42" s="239" customFormat="1" ht="30" customHeight="1" x14ac:dyDescent="0.25">
      <c r="A240" s="703"/>
      <c r="B240" s="13"/>
      <c r="C240" s="14"/>
      <c r="D240" s="14" t="str">
        <f>IFERROR(INDEX(DESEMPATE!$D$3:$D$107,MATCH('EXP GEN.'!B240,DESEMPATE!$C$3:$C$107,0)),"")</f>
        <v/>
      </c>
      <c r="E240" s="307"/>
      <c r="F240" s="22"/>
      <c r="G240" s="248"/>
      <c r="H240" s="22"/>
      <c r="I240" s="249"/>
      <c r="J240" s="22"/>
      <c r="K240" s="429"/>
      <c r="L240" s="16"/>
      <c r="M240" s="17"/>
      <c r="N240" s="17"/>
      <c r="O240" s="18" t="str">
        <f t="shared" si="37"/>
        <v/>
      </c>
      <c r="P240" s="19" t="str">
        <f>IFERROR(INDEX(PARAMETROS!$B$53:$B$79,MATCH(O240,PARAMETROS!$A$53:$A$79,0)),"")</f>
        <v/>
      </c>
      <c r="Q240" s="279"/>
      <c r="R240" s="20"/>
      <c r="S240" s="12" t="str">
        <f>IFERROR(IF(R240="","",IF(R240="COP","N/A",IF(OR(R240="USD",R240="US"),1,IF(R240="EUR",VLOOKUP(N240,'SH EURO'!$A$6:$B$6338,2,FALSE),"INGRESAR TASA")))),"")</f>
        <v/>
      </c>
      <c r="T240" s="403" t="str">
        <f t="shared" si="34"/>
        <v/>
      </c>
      <c r="U240" s="21" t="str">
        <f>IFERROR(IF(R240="","",IF(R240="COP",1,IF(S240&lt;&gt;"N/A",VLOOKUP(N240,'[1]SH TRM'!$A$9:$B$8912,2,FALSE),"REVISAR"))),"")</f>
        <v/>
      </c>
      <c r="V240" s="406" t="str">
        <f t="shared" si="35"/>
        <v/>
      </c>
      <c r="W240" s="12" t="str">
        <f t="shared" si="36"/>
        <v/>
      </c>
      <c r="X240" s="12" t="str">
        <f t="shared" si="32"/>
        <v/>
      </c>
      <c r="Y240" s="706"/>
      <c r="Z240" s="349"/>
      <c r="AA240" s="710"/>
      <c r="AB240" s="711"/>
      <c r="AC240" s="712"/>
      <c r="AD240" s="710"/>
      <c r="AE240" s="711"/>
      <c r="AF240" s="712"/>
      <c r="AG240" s="429" t="str">
        <f t="shared" si="33"/>
        <v/>
      </c>
      <c r="AH240" s="700"/>
      <c r="AI240" s="275"/>
      <c r="AJ240" s="255"/>
      <c r="AP240" s="244"/>
    </row>
    <row r="241" spans="1:42" s="239" customFormat="1" ht="30" customHeight="1" x14ac:dyDescent="0.25">
      <c r="A241" s="703"/>
      <c r="B241" s="13"/>
      <c r="C241" s="14"/>
      <c r="D241" s="14" t="str">
        <f>IFERROR(INDEX(DESEMPATE!$D$3:$D$107,MATCH('EXP GEN.'!B241,DESEMPATE!$C$3:$C$107,0)),"")</f>
        <v/>
      </c>
      <c r="E241" s="307"/>
      <c r="F241" s="22"/>
      <c r="G241" s="248"/>
      <c r="H241" s="22"/>
      <c r="I241" s="249"/>
      <c r="J241" s="22"/>
      <c r="K241" s="430"/>
      <c r="L241" s="16"/>
      <c r="M241" s="17"/>
      <c r="N241" s="17"/>
      <c r="O241" s="18" t="str">
        <f t="shared" si="37"/>
        <v/>
      </c>
      <c r="P241" s="19" t="str">
        <f>IFERROR(INDEX(PARAMETROS!$B$53:$B$79,MATCH(O241,PARAMETROS!$A$53:$A$79,0)),"")</f>
        <v/>
      </c>
      <c r="Q241" s="279"/>
      <c r="R241" s="20"/>
      <c r="S241" s="12" t="str">
        <f>IFERROR(IF(R241="","",IF(R241="COP","N/A",IF(OR(R241="USD",R241="US"),1,IF(R241="EUR",VLOOKUP(N241,'SH EURO'!$A$6:$B$6338,2,FALSE),"INGRESAR TASA")))),"")</f>
        <v/>
      </c>
      <c r="T241" s="403" t="str">
        <f t="shared" si="34"/>
        <v/>
      </c>
      <c r="U241" s="21" t="str">
        <f>IFERROR(IF(R241="","",IF(R241="COP",1,IF(S241&lt;&gt;"N/A",VLOOKUP(N241,'[1]SH TRM'!$A$9:$B$8912,2,FALSE),"REVISAR"))),"")</f>
        <v/>
      </c>
      <c r="V241" s="406" t="str">
        <f t="shared" si="35"/>
        <v/>
      </c>
      <c r="W241" s="12" t="str">
        <f t="shared" si="36"/>
        <v/>
      </c>
      <c r="X241" s="12" t="str">
        <f t="shared" si="32"/>
        <v/>
      </c>
      <c r="Y241" s="706"/>
      <c r="Z241" s="349"/>
      <c r="AA241" s="709"/>
      <c r="AB241" s="709"/>
      <c r="AC241" s="709"/>
      <c r="AD241" s="709"/>
      <c r="AE241" s="709"/>
      <c r="AF241" s="709"/>
      <c r="AG241" s="430" t="str">
        <f t="shared" si="33"/>
        <v/>
      </c>
      <c r="AH241" s="700"/>
      <c r="AI241" s="253"/>
      <c r="AJ241" s="255"/>
      <c r="AP241" s="244"/>
    </row>
    <row r="242" spans="1:42" s="239" customFormat="1" ht="30" customHeight="1" thickBot="1" x14ac:dyDescent="0.3">
      <c r="A242" s="704"/>
      <c r="B242" s="33"/>
      <c r="C242" s="134"/>
      <c r="D242" s="362" t="str">
        <f>IFERROR(INDEX(DESEMPATE!$D$3:$D$107,MATCH('EXP GEN.'!B242,DESEMPATE!$C$3:$C$107,0)),"")</f>
        <v/>
      </c>
      <c r="E242" s="308"/>
      <c r="F242" s="135"/>
      <c r="G242" s="252"/>
      <c r="H242" s="135"/>
      <c r="I242" s="251"/>
      <c r="J242" s="135"/>
      <c r="K242" s="431"/>
      <c r="L242" s="35"/>
      <c r="M242" s="363"/>
      <c r="N242" s="363"/>
      <c r="O242" s="36" t="str">
        <f t="shared" si="37"/>
        <v/>
      </c>
      <c r="P242" s="37" t="str">
        <f>IFERROR(INDEX(PARAMETROS!$B$53:$B$79,MATCH(O242,PARAMETROS!$A$53:$A$79,0)),"")</f>
        <v/>
      </c>
      <c r="Q242" s="364"/>
      <c r="R242" s="38"/>
      <c r="S242" s="40" t="str">
        <f>IFERROR(IF(R242="","",IF(R242="COP","N/A",IF(OR(R242="USD",R242="US"),1,IF(R242="EUR",VLOOKUP(N242,'SH EURO'!$A$6:$B$6338,2,FALSE),"INGRESAR TASA")))),"")</f>
        <v/>
      </c>
      <c r="T242" s="404" t="str">
        <f t="shared" si="34"/>
        <v/>
      </c>
      <c r="U242" s="39" t="str">
        <f>IFERROR(IF(R242="","",IF(R242="COP",1,IF(S242&lt;&gt;"N/A",VLOOKUP(N242,'[1]SH TRM'!$A$9:$B$8912,2,FALSE),"REVISAR"))),"")</f>
        <v/>
      </c>
      <c r="V242" s="407" t="str">
        <f t="shared" si="35"/>
        <v/>
      </c>
      <c r="W242" s="40" t="str">
        <f t="shared" si="36"/>
        <v/>
      </c>
      <c r="X242" s="40" t="str">
        <f t="shared" si="32"/>
        <v/>
      </c>
      <c r="Y242" s="707"/>
      <c r="Z242" s="350"/>
      <c r="AA242" s="713"/>
      <c r="AB242" s="713"/>
      <c r="AC242" s="713"/>
      <c r="AD242" s="713"/>
      <c r="AE242" s="713"/>
      <c r="AF242" s="713"/>
      <c r="AG242" s="431" t="str">
        <f t="shared" si="33"/>
        <v/>
      </c>
      <c r="AH242" s="701"/>
      <c r="AI242" s="254"/>
      <c r="AJ242" s="255"/>
      <c r="AP242" s="244"/>
    </row>
    <row r="243" spans="1:42" s="239" customFormat="1" ht="30" customHeight="1" x14ac:dyDescent="0.25">
      <c r="A243" s="702" t="s">
        <v>197</v>
      </c>
      <c r="B243" s="25"/>
      <c r="C243" s="26"/>
      <c r="D243" s="338" t="str">
        <f>IFERROR(INDEX(DESEMPATE!$D$3:$D$107,MATCH('EXP GEN.'!B243,DESEMPATE!$C$3:$C$107,0)),"")</f>
        <v/>
      </c>
      <c r="E243" s="306"/>
      <c r="F243" s="32"/>
      <c r="G243" s="247"/>
      <c r="H243" s="32"/>
      <c r="I243" s="250"/>
      <c r="J243" s="32"/>
      <c r="K243" s="432"/>
      <c r="L243" s="27"/>
      <c r="M243" s="28"/>
      <c r="N243" s="28"/>
      <c r="O243" s="29" t="str">
        <f t="shared" si="37"/>
        <v/>
      </c>
      <c r="P243" s="136" t="str">
        <f>IFERROR(INDEX(PARAMETROS!$B$53:$B$79,MATCH(O243,PARAMETROS!$A$53:$A$79,0)),"")</f>
        <v/>
      </c>
      <c r="Q243" s="278"/>
      <c r="R243" s="30"/>
      <c r="S243" s="31" t="str">
        <f>IFERROR(IF(R243="","",IF(R243="COP","N/A",IF(OR(R243="USD",R243="US"),1,IF(R243="EUR",VLOOKUP(N243,'SH EURO'!$A$6:$B$6338,2,FALSE),"INGRESAR TASA")))),"")</f>
        <v/>
      </c>
      <c r="T243" s="402" t="str">
        <f t="shared" si="34"/>
        <v/>
      </c>
      <c r="U243" s="137" t="str">
        <f>IFERROR(IF(R243="","",IF(R243="COP",1,IF(S243&lt;&gt;"N/A",VLOOKUP(N243,'[1]SH TRM'!$A$9:$B$8912,2,FALSE),"REVISAR"))),"")</f>
        <v/>
      </c>
      <c r="V243" s="405" t="str">
        <f t="shared" si="35"/>
        <v/>
      </c>
      <c r="W243" s="31" t="str">
        <f t="shared" si="36"/>
        <v/>
      </c>
      <c r="X243" s="31" t="str">
        <f t="shared" si="32"/>
        <v/>
      </c>
      <c r="Y243" s="705" t="str">
        <f>IFERROR(IF(COUNTIF(X243:X248,"")=6,"",IF(SUM(X243:X248)&gt;=SAMC007,"CUMPLE","NO CUMPLE")),"")</f>
        <v/>
      </c>
      <c r="Z243" s="348"/>
      <c r="AA243" s="708"/>
      <c r="AB243" s="708"/>
      <c r="AC243" s="708"/>
      <c r="AD243" s="708"/>
      <c r="AE243" s="708"/>
      <c r="AF243" s="708"/>
      <c r="AG243" s="432" t="str">
        <f t="shared" si="33"/>
        <v/>
      </c>
      <c r="AH243" s="699" t="s">
        <v>243</v>
      </c>
      <c r="AI243" s="274"/>
      <c r="AJ243" s="255"/>
      <c r="AP243" s="244"/>
    </row>
    <row r="244" spans="1:42" s="239" customFormat="1" ht="30" customHeight="1" x14ac:dyDescent="0.25">
      <c r="A244" s="703"/>
      <c r="B244" s="13"/>
      <c r="C244" s="14"/>
      <c r="D244" s="14" t="str">
        <f>IFERROR(INDEX(DESEMPATE!$D$3:$D$107,MATCH('EXP GEN.'!B244,DESEMPATE!$C$3:$C$107,0)),"")</f>
        <v/>
      </c>
      <c r="E244" s="307"/>
      <c r="F244" s="22"/>
      <c r="G244" s="248"/>
      <c r="H244" s="22"/>
      <c r="I244" s="249"/>
      <c r="J244" s="22"/>
      <c r="K244" s="429"/>
      <c r="L244" s="23"/>
      <c r="M244" s="277"/>
      <c r="N244" s="17"/>
      <c r="O244" s="18" t="str">
        <f t="shared" si="37"/>
        <v/>
      </c>
      <c r="P244" s="19" t="str">
        <f>IFERROR(INDEX(PARAMETROS!$B$53:$B$79,MATCH(O244,PARAMETROS!$A$53:$A$79,0)),"")</f>
        <v/>
      </c>
      <c r="Q244" s="279"/>
      <c r="R244" s="19"/>
      <c r="S244" s="12" t="str">
        <f>IFERROR(IF(R244="","",IF(R244="COP","N/A",IF(OR(R244="USD",R244="US"),1,IF(R244="EUR",VLOOKUP(N244,'SH EURO'!$A$6:$B$6338,2,FALSE),"INGRESAR TASA")))),"")</f>
        <v/>
      </c>
      <c r="T244" s="403" t="str">
        <f t="shared" si="34"/>
        <v/>
      </c>
      <c r="U244" s="21" t="str">
        <f>IFERROR(IF(R244="","",IF(R244="COP",1,IF(S244&lt;&gt;"N/A",VLOOKUP(N244,'[1]SH TRM'!$A$9:$B$8912,2,FALSE),"REVISAR"))),"")</f>
        <v/>
      </c>
      <c r="V244" s="406" t="str">
        <f t="shared" si="35"/>
        <v/>
      </c>
      <c r="W244" s="12" t="str">
        <f t="shared" si="36"/>
        <v/>
      </c>
      <c r="X244" s="12" t="str">
        <f t="shared" si="32"/>
        <v/>
      </c>
      <c r="Y244" s="706"/>
      <c r="Z244" s="349"/>
      <c r="AA244" s="709"/>
      <c r="AB244" s="709"/>
      <c r="AC244" s="709"/>
      <c r="AD244" s="709"/>
      <c r="AE244" s="709"/>
      <c r="AF244" s="709"/>
      <c r="AG244" s="429" t="str">
        <f t="shared" si="33"/>
        <v/>
      </c>
      <c r="AH244" s="700"/>
      <c r="AI244" s="275"/>
      <c r="AJ244" s="255"/>
      <c r="AP244" s="244"/>
    </row>
    <row r="245" spans="1:42" s="239" customFormat="1" ht="30" customHeight="1" x14ac:dyDescent="0.25">
      <c r="A245" s="703"/>
      <c r="B245" s="13"/>
      <c r="C245" s="14"/>
      <c r="D245" s="14" t="str">
        <f>IFERROR(INDEX(DESEMPATE!$D$3:$D$107,MATCH('EXP GEN.'!B245,DESEMPATE!$C$3:$C$107,0)),"")</f>
        <v/>
      </c>
      <c r="E245" s="307"/>
      <c r="F245" s="22"/>
      <c r="G245" s="248"/>
      <c r="H245" s="22"/>
      <c r="I245" s="249"/>
      <c r="J245" s="22"/>
      <c r="K245" s="429"/>
      <c r="L245" s="16"/>
      <c r="M245" s="17"/>
      <c r="N245" s="17"/>
      <c r="O245" s="18" t="str">
        <f t="shared" si="37"/>
        <v/>
      </c>
      <c r="P245" s="19" t="str">
        <f>IFERROR(INDEX(PARAMETROS!$B$53:$B$79,MATCH(O245,PARAMETROS!$A$53:$A$79,0)),"")</f>
        <v/>
      </c>
      <c r="Q245" s="279"/>
      <c r="R245" s="20"/>
      <c r="S245" s="12" t="str">
        <f>IFERROR(IF(R245="","",IF(R245="COP","N/A",IF(OR(R245="USD",R245="US"),1,IF(R245="EUR",VLOOKUP(N245,'SH EURO'!$A$6:$B$6338,2,FALSE),"INGRESAR TASA")))),"")</f>
        <v/>
      </c>
      <c r="T245" s="403" t="str">
        <f t="shared" si="34"/>
        <v/>
      </c>
      <c r="U245" s="24" t="str">
        <f>IFERROR(IF(R245="","",IF(R245="COP",1,IF(S245&lt;&gt;"N/A",VLOOKUP(N245,'[1]SH TRM'!$A$9:$B$8912,2,FALSE),"REVISAR"))),"")</f>
        <v/>
      </c>
      <c r="V245" s="406" t="str">
        <f t="shared" si="35"/>
        <v/>
      </c>
      <c r="W245" s="12" t="str">
        <f t="shared" si="36"/>
        <v/>
      </c>
      <c r="X245" s="12" t="str">
        <f t="shared" si="32"/>
        <v/>
      </c>
      <c r="Y245" s="706"/>
      <c r="Z245" s="349"/>
      <c r="AA245" s="709"/>
      <c r="AB245" s="709"/>
      <c r="AC245" s="709"/>
      <c r="AD245" s="709"/>
      <c r="AE245" s="709"/>
      <c r="AF245" s="709"/>
      <c r="AG245" s="430" t="str">
        <f t="shared" si="33"/>
        <v/>
      </c>
      <c r="AH245" s="700"/>
      <c r="AI245" s="253"/>
      <c r="AJ245" s="255"/>
      <c r="AP245" s="244"/>
    </row>
    <row r="246" spans="1:42" s="239" customFormat="1" ht="30" customHeight="1" x14ac:dyDescent="0.25">
      <c r="A246" s="703"/>
      <c r="B246" s="13"/>
      <c r="C246" s="14"/>
      <c r="D246" s="14" t="str">
        <f>IFERROR(INDEX(DESEMPATE!$D$3:$D$107,MATCH('EXP GEN.'!B246,DESEMPATE!$C$3:$C$107,0)),"")</f>
        <v/>
      </c>
      <c r="E246" s="307"/>
      <c r="F246" s="22"/>
      <c r="G246" s="248"/>
      <c r="H246" s="22"/>
      <c r="I246" s="249"/>
      <c r="J246" s="22"/>
      <c r="K246" s="429"/>
      <c r="L246" s="16"/>
      <c r="M246" s="17"/>
      <c r="N246" s="17"/>
      <c r="O246" s="18" t="str">
        <f t="shared" si="37"/>
        <v/>
      </c>
      <c r="P246" s="19" t="str">
        <f>IFERROR(INDEX(PARAMETROS!$B$53:$B$79,MATCH(O246,PARAMETROS!$A$53:$A$79,0)),"")</f>
        <v/>
      </c>
      <c r="Q246" s="279"/>
      <c r="R246" s="20"/>
      <c r="S246" s="12" t="str">
        <f>IFERROR(IF(R246="","",IF(R246="COP","N/A",IF(OR(R246="USD",R246="US"),1,IF(R246="EUR",VLOOKUP(N246,'SH EURO'!$A$6:$B$6338,2,FALSE),"INGRESAR TASA")))),"")</f>
        <v/>
      </c>
      <c r="T246" s="403" t="str">
        <f t="shared" si="34"/>
        <v/>
      </c>
      <c r="U246" s="21" t="str">
        <f>IFERROR(IF(R246="","",IF(R246="COP",1,IF(S246&lt;&gt;"N/A",VLOOKUP(N246,'[1]SH TRM'!$A$9:$B$8912,2,FALSE),"REVISAR"))),"")</f>
        <v/>
      </c>
      <c r="V246" s="406" t="str">
        <f t="shared" si="35"/>
        <v/>
      </c>
      <c r="W246" s="12" t="str">
        <f t="shared" si="36"/>
        <v/>
      </c>
      <c r="X246" s="12" t="str">
        <f t="shared" si="32"/>
        <v/>
      </c>
      <c r="Y246" s="706"/>
      <c r="Z246" s="349"/>
      <c r="AA246" s="710"/>
      <c r="AB246" s="711"/>
      <c r="AC246" s="712"/>
      <c r="AD246" s="710"/>
      <c r="AE246" s="711"/>
      <c r="AF246" s="712"/>
      <c r="AG246" s="429" t="str">
        <f t="shared" si="33"/>
        <v/>
      </c>
      <c r="AH246" s="700"/>
      <c r="AI246" s="275"/>
      <c r="AJ246" s="255"/>
      <c r="AP246" s="244"/>
    </row>
    <row r="247" spans="1:42" s="239" customFormat="1" ht="30" customHeight="1" x14ac:dyDescent="0.25">
      <c r="A247" s="703"/>
      <c r="B247" s="13"/>
      <c r="C247" s="14"/>
      <c r="D247" s="14" t="str">
        <f>IFERROR(INDEX(DESEMPATE!$D$3:$D$107,MATCH('EXP GEN.'!B247,DESEMPATE!$C$3:$C$107,0)),"")</f>
        <v/>
      </c>
      <c r="E247" s="307"/>
      <c r="F247" s="22"/>
      <c r="G247" s="248"/>
      <c r="H247" s="22"/>
      <c r="I247" s="249"/>
      <c r="J247" s="22"/>
      <c r="K247" s="430"/>
      <c r="L247" s="16"/>
      <c r="M247" s="17"/>
      <c r="N247" s="17"/>
      <c r="O247" s="18" t="str">
        <f t="shared" si="37"/>
        <v/>
      </c>
      <c r="P247" s="19" t="str">
        <f>IFERROR(INDEX(PARAMETROS!$B$53:$B$79,MATCH(O247,PARAMETROS!$A$53:$A$79,0)),"")</f>
        <v/>
      </c>
      <c r="Q247" s="279"/>
      <c r="R247" s="20"/>
      <c r="S247" s="12" t="str">
        <f>IFERROR(IF(R247="","",IF(R247="COP","N/A",IF(OR(R247="USD",R247="US"),1,IF(R247="EUR",VLOOKUP(N247,'SH EURO'!$A$6:$B$6338,2,FALSE),"INGRESAR TASA")))),"")</f>
        <v/>
      </c>
      <c r="T247" s="403" t="str">
        <f t="shared" si="34"/>
        <v/>
      </c>
      <c r="U247" s="21" t="str">
        <f>IFERROR(IF(R247="","",IF(R247="COP",1,IF(S247&lt;&gt;"N/A",VLOOKUP(N247,'[1]SH TRM'!$A$9:$B$8912,2,FALSE),"REVISAR"))),"")</f>
        <v/>
      </c>
      <c r="V247" s="406" t="str">
        <f t="shared" si="35"/>
        <v/>
      </c>
      <c r="W247" s="12" t="str">
        <f t="shared" si="36"/>
        <v/>
      </c>
      <c r="X247" s="12" t="str">
        <f t="shared" si="32"/>
        <v/>
      </c>
      <c r="Y247" s="706"/>
      <c r="Z247" s="349"/>
      <c r="AA247" s="709"/>
      <c r="AB247" s="709"/>
      <c r="AC247" s="709"/>
      <c r="AD247" s="709"/>
      <c r="AE247" s="709"/>
      <c r="AF247" s="709"/>
      <c r="AG247" s="430" t="str">
        <f t="shared" si="33"/>
        <v/>
      </c>
      <c r="AH247" s="700"/>
      <c r="AI247" s="253"/>
      <c r="AJ247" s="255"/>
      <c r="AP247" s="244"/>
    </row>
    <row r="248" spans="1:42" s="239" customFormat="1" ht="30" customHeight="1" thickBot="1" x14ac:dyDescent="0.3">
      <c r="A248" s="704"/>
      <c r="B248" s="33"/>
      <c r="C248" s="134"/>
      <c r="D248" s="362" t="str">
        <f>IFERROR(INDEX(DESEMPATE!$D$3:$D$107,MATCH('EXP GEN.'!B248,DESEMPATE!$C$3:$C$107,0)),"")</f>
        <v/>
      </c>
      <c r="E248" s="308"/>
      <c r="F248" s="135"/>
      <c r="G248" s="252"/>
      <c r="H248" s="135"/>
      <c r="I248" s="251"/>
      <c r="J248" s="135"/>
      <c r="K248" s="431"/>
      <c r="L248" s="35"/>
      <c r="M248" s="363"/>
      <c r="N248" s="363"/>
      <c r="O248" s="36" t="str">
        <f t="shared" si="37"/>
        <v/>
      </c>
      <c r="P248" s="37" t="str">
        <f>IFERROR(INDEX(PARAMETROS!$B$53:$B$79,MATCH(O248,PARAMETROS!$A$53:$A$79,0)),"")</f>
        <v/>
      </c>
      <c r="Q248" s="364"/>
      <c r="R248" s="38"/>
      <c r="S248" s="40" t="str">
        <f>IFERROR(IF(R248="","",IF(R248="COP","N/A",IF(OR(R248="USD",R248="US"),1,IF(R248="EUR",VLOOKUP(N248,'SH EURO'!$A$6:$B$6338,2,FALSE),"INGRESAR TASA")))),"")</f>
        <v/>
      </c>
      <c r="T248" s="404" t="str">
        <f t="shared" si="34"/>
        <v/>
      </c>
      <c r="U248" s="39" t="str">
        <f>IFERROR(IF(R248="","",IF(R248="COP",1,IF(S248&lt;&gt;"N/A",VLOOKUP(N248,'[1]SH TRM'!$A$9:$B$8912,2,FALSE),"REVISAR"))),"")</f>
        <v/>
      </c>
      <c r="V248" s="407" t="str">
        <f t="shared" si="35"/>
        <v/>
      </c>
      <c r="W248" s="40" t="str">
        <f t="shared" si="36"/>
        <v/>
      </c>
      <c r="X248" s="40" t="str">
        <f t="shared" si="32"/>
        <v/>
      </c>
      <c r="Y248" s="707"/>
      <c r="Z248" s="350"/>
      <c r="AA248" s="713"/>
      <c r="AB248" s="713"/>
      <c r="AC248" s="713"/>
      <c r="AD248" s="713"/>
      <c r="AE248" s="713"/>
      <c r="AF248" s="713"/>
      <c r="AG248" s="431" t="str">
        <f t="shared" si="33"/>
        <v/>
      </c>
      <c r="AH248" s="701"/>
      <c r="AI248" s="254"/>
      <c r="AJ248" s="255"/>
      <c r="AP248" s="244"/>
    </row>
    <row r="249" spans="1:42" s="239" customFormat="1" ht="30" customHeight="1" x14ac:dyDescent="0.25">
      <c r="A249" s="702" t="s">
        <v>209</v>
      </c>
      <c r="B249" s="25"/>
      <c r="C249" s="26"/>
      <c r="D249" s="338" t="str">
        <f>IFERROR(INDEX(DESEMPATE!$D$3:$D$107,MATCH('EXP GEN.'!B249,DESEMPATE!$C$3:$C$107,0)),"")</f>
        <v/>
      </c>
      <c r="E249" s="306"/>
      <c r="F249" s="32"/>
      <c r="G249" s="247"/>
      <c r="H249" s="32"/>
      <c r="I249" s="250"/>
      <c r="J249" s="32"/>
      <c r="K249" s="432"/>
      <c r="L249" s="27"/>
      <c r="M249" s="28"/>
      <c r="N249" s="28"/>
      <c r="O249" s="29" t="str">
        <f t="shared" si="37"/>
        <v/>
      </c>
      <c r="P249" s="136" t="str">
        <f>IFERROR(INDEX(PARAMETROS!$B$53:$B$79,MATCH(O249,PARAMETROS!$A$53:$A$79,0)),"")</f>
        <v/>
      </c>
      <c r="Q249" s="278"/>
      <c r="R249" s="30"/>
      <c r="S249" s="31" t="str">
        <f>IFERROR(IF(R249="","",IF(R249="COP","N/A",IF(OR(R249="USD",R249="US"),1,IF(R249="EUR",VLOOKUP(N249,'SH EURO'!$A$6:$B$6338,2,FALSE),"INGRESAR TASA")))),"")</f>
        <v/>
      </c>
      <c r="T249" s="402" t="str">
        <f t="shared" si="34"/>
        <v/>
      </c>
      <c r="U249" s="137" t="str">
        <f>IFERROR(IF(R249="","",IF(R249="COP",1,IF(S249&lt;&gt;"N/A",VLOOKUP(N249,'[1]SH TRM'!$A$9:$B$8912,2,FALSE),"REVISAR"))),"")</f>
        <v/>
      </c>
      <c r="V249" s="405" t="str">
        <f t="shared" si="35"/>
        <v/>
      </c>
      <c r="W249" s="31" t="str">
        <f t="shared" si="36"/>
        <v/>
      </c>
      <c r="X249" s="31" t="str">
        <f t="shared" si="32"/>
        <v/>
      </c>
      <c r="Y249" s="705" t="str">
        <f>IFERROR(IF(COUNTIF(X249:X254,"")=6,"",IF(SUM(X249:X254)&gt;=SAMC007,"CUMPLE","NO CUMPLE")),"")</f>
        <v/>
      </c>
      <c r="Z249" s="348"/>
      <c r="AA249" s="708"/>
      <c r="AB249" s="708"/>
      <c r="AC249" s="708"/>
      <c r="AD249" s="708"/>
      <c r="AE249" s="708"/>
      <c r="AF249" s="708"/>
      <c r="AG249" s="432" t="str">
        <f t="shared" si="33"/>
        <v/>
      </c>
      <c r="AH249" s="699" t="s">
        <v>243</v>
      </c>
      <c r="AI249" s="274"/>
      <c r="AJ249" s="255"/>
      <c r="AP249" s="244"/>
    </row>
    <row r="250" spans="1:42" s="239" customFormat="1" ht="30" customHeight="1" x14ac:dyDescent="0.25">
      <c r="A250" s="703"/>
      <c r="B250" s="13"/>
      <c r="C250" s="14"/>
      <c r="D250" s="14" t="str">
        <f>IFERROR(INDEX(DESEMPATE!$D$3:$D$107,MATCH('EXP GEN.'!B250,DESEMPATE!$C$3:$C$107,0)),"")</f>
        <v/>
      </c>
      <c r="E250" s="307"/>
      <c r="F250" s="22"/>
      <c r="G250" s="248"/>
      <c r="H250" s="22"/>
      <c r="I250" s="249"/>
      <c r="J250" s="22"/>
      <c r="K250" s="429"/>
      <c r="L250" s="23"/>
      <c r="M250" s="277"/>
      <c r="N250" s="17"/>
      <c r="O250" s="18" t="str">
        <f t="shared" si="37"/>
        <v/>
      </c>
      <c r="P250" s="19" t="str">
        <f>IFERROR(INDEX(PARAMETROS!$B$53:$B$79,MATCH(O250,PARAMETROS!$A$53:$A$79,0)),"")</f>
        <v/>
      </c>
      <c r="Q250" s="279"/>
      <c r="R250" s="19"/>
      <c r="S250" s="12" t="str">
        <f>IFERROR(IF(R250="","",IF(R250="COP","N/A",IF(OR(R250="USD",R250="US"),1,IF(R250="EUR",VLOOKUP(N250,'SH EURO'!$A$6:$B$6338,2,FALSE),"INGRESAR TASA")))),"")</f>
        <v/>
      </c>
      <c r="T250" s="403" t="str">
        <f t="shared" si="34"/>
        <v/>
      </c>
      <c r="U250" s="21" t="str">
        <f>IFERROR(IF(R250="","",IF(R250="COP",1,IF(S250&lt;&gt;"N/A",VLOOKUP(N250,'[1]SH TRM'!$A$9:$B$8912,2,FALSE),"REVISAR"))),"")</f>
        <v/>
      </c>
      <c r="V250" s="406" t="str">
        <f t="shared" si="35"/>
        <v/>
      </c>
      <c r="W250" s="12" t="str">
        <f t="shared" si="36"/>
        <v/>
      </c>
      <c r="X250" s="12" t="str">
        <f t="shared" si="32"/>
        <v/>
      </c>
      <c r="Y250" s="706"/>
      <c r="Z250" s="349"/>
      <c r="AA250" s="709"/>
      <c r="AB250" s="709"/>
      <c r="AC250" s="709"/>
      <c r="AD250" s="709"/>
      <c r="AE250" s="709"/>
      <c r="AF250" s="709"/>
      <c r="AG250" s="429" t="str">
        <f t="shared" si="33"/>
        <v/>
      </c>
      <c r="AH250" s="700"/>
      <c r="AI250" s="275"/>
      <c r="AJ250" s="255"/>
      <c r="AP250" s="244"/>
    </row>
    <row r="251" spans="1:42" s="239" customFormat="1" ht="30" customHeight="1" x14ac:dyDescent="0.25">
      <c r="A251" s="703"/>
      <c r="B251" s="13"/>
      <c r="C251" s="14"/>
      <c r="D251" s="14" t="str">
        <f>IFERROR(INDEX(DESEMPATE!$D$3:$D$107,MATCH('EXP GEN.'!B251,DESEMPATE!$C$3:$C$107,0)),"")</f>
        <v/>
      </c>
      <c r="E251" s="307"/>
      <c r="F251" s="22"/>
      <c r="G251" s="248"/>
      <c r="H251" s="22"/>
      <c r="I251" s="249"/>
      <c r="J251" s="22"/>
      <c r="K251" s="429"/>
      <c r="L251" s="16"/>
      <c r="M251" s="17"/>
      <c r="N251" s="17"/>
      <c r="O251" s="18" t="str">
        <f t="shared" si="37"/>
        <v/>
      </c>
      <c r="P251" s="19" t="str">
        <f>IFERROR(INDEX(PARAMETROS!$B$53:$B$79,MATCH(O251,PARAMETROS!$A$53:$A$79,0)),"")</f>
        <v/>
      </c>
      <c r="Q251" s="279"/>
      <c r="R251" s="20"/>
      <c r="S251" s="12" t="str">
        <f>IFERROR(IF(R251="","",IF(R251="COP","N/A",IF(OR(R251="USD",R251="US"),1,IF(R251="EUR",VLOOKUP(N251,'SH EURO'!$A$6:$B$6338,2,FALSE),"INGRESAR TASA")))),"")</f>
        <v/>
      </c>
      <c r="T251" s="403" t="str">
        <f t="shared" si="34"/>
        <v/>
      </c>
      <c r="U251" s="24" t="str">
        <f>IFERROR(IF(R251="","",IF(R251="COP",1,IF(S251&lt;&gt;"N/A",VLOOKUP(N251,'[1]SH TRM'!$A$9:$B$8912,2,FALSE),"REVISAR"))),"")</f>
        <v/>
      </c>
      <c r="V251" s="406" t="str">
        <f t="shared" si="35"/>
        <v/>
      </c>
      <c r="W251" s="12" t="str">
        <f t="shared" si="36"/>
        <v/>
      </c>
      <c r="X251" s="12" t="str">
        <f t="shared" si="32"/>
        <v/>
      </c>
      <c r="Y251" s="706"/>
      <c r="Z251" s="349"/>
      <c r="AA251" s="709"/>
      <c r="AB251" s="709"/>
      <c r="AC251" s="709"/>
      <c r="AD251" s="709"/>
      <c r="AE251" s="709"/>
      <c r="AF251" s="709"/>
      <c r="AG251" s="430" t="str">
        <f t="shared" si="33"/>
        <v/>
      </c>
      <c r="AH251" s="700"/>
      <c r="AI251" s="253"/>
      <c r="AJ251" s="255"/>
      <c r="AP251" s="244"/>
    </row>
    <row r="252" spans="1:42" s="239" customFormat="1" ht="30" customHeight="1" x14ac:dyDescent="0.25">
      <c r="A252" s="703"/>
      <c r="B252" s="13"/>
      <c r="C252" s="14"/>
      <c r="D252" s="14" t="str">
        <f>IFERROR(INDEX(DESEMPATE!$D$3:$D$107,MATCH('EXP GEN.'!B252,DESEMPATE!$C$3:$C$107,0)),"")</f>
        <v/>
      </c>
      <c r="E252" s="307"/>
      <c r="F252" s="22"/>
      <c r="G252" s="248"/>
      <c r="H252" s="22"/>
      <c r="I252" s="249"/>
      <c r="J252" s="22"/>
      <c r="K252" s="429"/>
      <c r="L252" s="16"/>
      <c r="M252" s="17"/>
      <c r="N252" s="17"/>
      <c r="O252" s="18" t="str">
        <f t="shared" si="37"/>
        <v/>
      </c>
      <c r="P252" s="19" t="str">
        <f>IFERROR(INDEX(PARAMETROS!$B$53:$B$79,MATCH(O252,PARAMETROS!$A$53:$A$79,0)),"")</f>
        <v/>
      </c>
      <c r="Q252" s="279"/>
      <c r="R252" s="20"/>
      <c r="S252" s="12" t="str">
        <f>IFERROR(IF(R252="","",IF(R252="COP","N/A",IF(OR(R252="USD",R252="US"),1,IF(R252="EUR",VLOOKUP(N252,'SH EURO'!$A$6:$B$6338,2,FALSE),"INGRESAR TASA")))),"")</f>
        <v/>
      </c>
      <c r="T252" s="403" t="str">
        <f t="shared" si="34"/>
        <v/>
      </c>
      <c r="U252" s="21" t="str">
        <f>IFERROR(IF(R252="","",IF(R252="COP",1,IF(S252&lt;&gt;"N/A",VLOOKUP(N252,'[1]SH TRM'!$A$9:$B$8912,2,FALSE),"REVISAR"))),"")</f>
        <v/>
      </c>
      <c r="V252" s="406" t="str">
        <f t="shared" si="35"/>
        <v/>
      </c>
      <c r="W252" s="12" t="str">
        <f t="shared" si="36"/>
        <v/>
      </c>
      <c r="X252" s="12" t="str">
        <f t="shared" si="32"/>
        <v/>
      </c>
      <c r="Y252" s="706"/>
      <c r="Z252" s="349"/>
      <c r="AA252" s="710"/>
      <c r="AB252" s="711"/>
      <c r="AC252" s="712"/>
      <c r="AD252" s="710"/>
      <c r="AE252" s="711"/>
      <c r="AF252" s="712"/>
      <c r="AG252" s="429" t="str">
        <f t="shared" si="33"/>
        <v/>
      </c>
      <c r="AH252" s="700"/>
      <c r="AI252" s="275"/>
      <c r="AJ252" s="255"/>
      <c r="AP252" s="244"/>
    </row>
    <row r="253" spans="1:42" s="239" customFormat="1" ht="30" customHeight="1" x14ac:dyDescent="0.25">
      <c r="A253" s="703"/>
      <c r="B253" s="13"/>
      <c r="C253" s="14"/>
      <c r="D253" s="14" t="str">
        <f>IFERROR(INDEX(DESEMPATE!$D$3:$D$107,MATCH('EXP GEN.'!B253,DESEMPATE!$C$3:$C$107,0)),"")</f>
        <v/>
      </c>
      <c r="E253" s="307"/>
      <c r="F253" s="22"/>
      <c r="G253" s="248"/>
      <c r="H253" s="22"/>
      <c r="I253" s="249"/>
      <c r="J253" s="22"/>
      <c r="K253" s="430"/>
      <c r="L253" s="16"/>
      <c r="M253" s="17"/>
      <c r="N253" s="17"/>
      <c r="O253" s="18" t="str">
        <f t="shared" si="37"/>
        <v/>
      </c>
      <c r="P253" s="19" t="str">
        <f>IFERROR(INDEX(PARAMETROS!$B$53:$B$79,MATCH(O253,PARAMETROS!$A$53:$A$79,0)),"")</f>
        <v/>
      </c>
      <c r="Q253" s="279"/>
      <c r="R253" s="20"/>
      <c r="S253" s="12" t="str">
        <f>IFERROR(IF(R253="","",IF(R253="COP","N/A",IF(OR(R253="USD",R253="US"),1,IF(R253="EUR",VLOOKUP(N253,'SH EURO'!$A$6:$B$6338,2,FALSE),"INGRESAR TASA")))),"")</f>
        <v/>
      </c>
      <c r="T253" s="403" t="str">
        <f t="shared" si="34"/>
        <v/>
      </c>
      <c r="U253" s="21" t="str">
        <f>IFERROR(IF(R253="","",IF(R253="COP",1,IF(S253&lt;&gt;"N/A",VLOOKUP(N253,'[1]SH TRM'!$A$9:$B$8912,2,FALSE),"REVISAR"))),"")</f>
        <v/>
      </c>
      <c r="V253" s="406" t="str">
        <f t="shared" si="35"/>
        <v/>
      </c>
      <c r="W253" s="12" t="str">
        <f t="shared" si="36"/>
        <v/>
      </c>
      <c r="X253" s="12" t="str">
        <f t="shared" si="32"/>
        <v/>
      </c>
      <c r="Y253" s="706"/>
      <c r="Z253" s="349"/>
      <c r="AA253" s="709"/>
      <c r="AB253" s="709"/>
      <c r="AC253" s="709"/>
      <c r="AD253" s="709"/>
      <c r="AE253" s="709"/>
      <c r="AF253" s="709"/>
      <c r="AG253" s="430" t="str">
        <f t="shared" si="33"/>
        <v/>
      </c>
      <c r="AH253" s="700"/>
      <c r="AI253" s="253"/>
      <c r="AJ253" s="255"/>
      <c r="AP253" s="244"/>
    </row>
    <row r="254" spans="1:42" s="239" customFormat="1" ht="30" customHeight="1" thickBot="1" x14ac:dyDescent="0.3">
      <c r="A254" s="704"/>
      <c r="B254" s="33"/>
      <c r="C254" s="134"/>
      <c r="D254" s="362" t="str">
        <f>IFERROR(INDEX(DESEMPATE!$D$3:$D$107,MATCH('EXP GEN.'!B254,DESEMPATE!$C$3:$C$107,0)),"")</f>
        <v/>
      </c>
      <c r="E254" s="308"/>
      <c r="F254" s="135"/>
      <c r="G254" s="252"/>
      <c r="H254" s="135"/>
      <c r="I254" s="251"/>
      <c r="J254" s="135"/>
      <c r="K254" s="431"/>
      <c r="L254" s="35"/>
      <c r="M254" s="363"/>
      <c r="N254" s="363"/>
      <c r="O254" s="36" t="str">
        <f t="shared" si="37"/>
        <v/>
      </c>
      <c r="P254" s="37" t="str">
        <f>IFERROR(INDEX(PARAMETROS!$B$53:$B$79,MATCH(O254,PARAMETROS!$A$53:$A$79,0)),"")</f>
        <v/>
      </c>
      <c r="Q254" s="364"/>
      <c r="R254" s="38"/>
      <c r="S254" s="40" t="str">
        <f>IFERROR(IF(R254="","",IF(R254="COP","N/A",IF(OR(R254="USD",R254="US"),1,IF(R254="EUR",VLOOKUP(N254,'SH EURO'!$A$6:$B$6338,2,FALSE),"INGRESAR TASA")))),"")</f>
        <v/>
      </c>
      <c r="T254" s="404" t="str">
        <f t="shared" si="34"/>
        <v/>
      </c>
      <c r="U254" s="39" t="str">
        <f>IFERROR(IF(R254="","",IF(R254="COP",1,IF(S254&lt;&gt;"N/A",VLOOKUP(N254,'[1]SH TRM'!$A$9:$B$8912,2,FALSE),"REVISAR"))),"")</f>
        <v/>
      </c>
      <c r="V254" s="407" t="str">
        <f t="shared" si="35"/>
        <v/>
      </c>
      <c r="W254" s="40" t="str">
        <f t="shared" si="36"/>
        <v/>
      </c>
      <c r="X254" s="40" t="str">
        <f t="shared" si="32"/>
        <v/>
      </c>
      <c r="Y254" s="707"/>
      <c r="Z254" s="350"/>
      <c r="AA254" s="713"/>
      <c r="AB254" s="713"/>
      <c r="AC254" s="713"/>
      <c r="AD254" s="713"/>
      <c r="AE254" s="713"/>
      <c r="AF254" s="713"/>
      <c r="AG254" s="431" t="str">
        <f t="shared" si="33"/>
        <v/>
      </c>
      <c r="AH254" s="701"/>
      <c r="AI254" s="254"/>
      <c r="AJ254" s="255"/>
      <c r="AP254" s="244"/>
    </row>
    <row r="255" spans="1:42" s="239" customFormat="1" ht="30" customHeight="1" x14ac:dyDescent="0.25">
      <c r="A255" s="702" t="s">
        <v>210</v>
      </c>
      <c r="B255" s="25"/>
      <c r="C255" s="26"/>
      <c r="D255" s="338" t="str">
        <f>IFERROR(INDEX(DESEMPATE!$D$3:$D$107,MATCH('EXP GEN.'!B255,DESEMPATE!$C$3:$C$107,0)),"")</f>
        <v/>
      </c>
      <c r="E255" s="306"/>
      <c r="F255" s="32"/>
      <c r="G255" s="247"/>
      <c r="H255" s="32"/>
      <c r="I255" s="250"/>
      <c r="J255" s="32"/>
      <c r="K255" s="432"/>
      <c r="L255" s="27"/>
      <c r="M255" s="28"/>
      <c r="N255" s="28"/>
      <c r="O255" s="29" t="str">
        <f t="shared" si="37"/>
        <v/>
      </c>
      <c r="P255" s="136" t="str">
        <f>IFERROR(INDEX(PARAMETROS!$B$53:$B$79,MATCH(O255,PARAMETROS!$A$53:$A$79,0)),"")</f>
        <v/>
      </c>
      <c r="Q255" s="278"/>
      <c r="R255" s="30"/>
      <c r="S255" s="31" t="str">
        <f>IFERROR(IF(R255="","",IF(R255="COP","N/A",IF(OR(R255="USD",R255="US"),1,IF(R255="EUR",VLOOKUP(N255,'SH EURO'!$A$6:$B$6338,2,FALSE),"INGRESAR TASA")))),"")</f>
        <v/>
      </c>
      <c r="T255" s="402" t="str">
        <f t="shared" si="34"/>
        <v/>
      </c>
      <c r="U255" s="137" t="str">
        <f>IFERROR(IF(R255="","",IF(R255="COP",1,IF(S255&lt;&gt;"N/A",VLOOKUP(N255,'[1]SH TRM'!$A$9:$B$8912,2,FALSE),"REVISAR"))),"")</f>
        <v/>
      </c>
      <c r="V255" s="405" t="str">
        <f t="shared" si="35"/>
        <v/>
      </c>
      <c r="W255" s="31" t="str">
        <f t="shared" si="36"/>
        <v/>
      </c>
      <c r="X255" s="31" t="str">
        <f t="shared" si="32"/>
        <v/>
      </c>
      <c r="Y255" s="705" t="str">
        <f>IFERROR(IF(COUNTIF(X255:X260,"")=6,"",IF(SUM(X255:X260)&gt;=SAMC007,"CUMPLE","NO CUMPLE")),"")</f>
        <v/>
      </c>
      <c r="Z255" s="348"/>
      <c r="AA255" s="708"/>
      <c r="AB255" s="708"/>
      <c r="AC255" s="708"/>
      <c r="AD255" s="708"/>
      <c r="AE255" s="708"/>
      <c r="AF255" s="708"/>
      <c r="AG255" s="432" t="str">
        <f t="shared" si="33"/>
        <v/>
      </c>
      <c r="AH255" s="699" t="s">
        <v>243</v>
      </c>
      <c r="AI255" s="274"/>
      <c r="AJ255" s="255"/>
      <c r="AP255" s="244"/>
    </row>
    <row r="256" spans="1:42" s="239" customFormat="1" ht="30" customHeight="1" x14ac:dyDescent="0.25">
      <c r="A256" s="703"/>
      <c r="B256" s="13"/>
      <c r="C256" s="14"/>
      <c r="D256" s="14" t="str">
        <f>IFERROR(INDEX(DESEMPATE!$D$3:$D$107,MATCH('EXP GEN.'!B256,DESEMPATE!$C$3:$C$107,0)),"")</f>
        <v/>
      </c>
      <c r="E256" s="307"/>
      <c r="F256" s="22"/>
      <c r="G256" s="248"/>
      <c r="H256" s="22"/>
      <c r="I256" s="249"/>
      <c r="J256" s="22"/>
      <c r="K256" s="429"/>
      <c r="L256" s="23"/>
      <c r="M256" s="277"/>
      <c r="N256" s="17"/>
      <c r="O256" s="18" t="str">
        <f t="shared" si="37"/>
        <v/>
      </c>
      <c r="P256" s="19" t="str">
        <f>IFERROR(INDEX(PARAMETROS!$B$53:$B$79,MATCH(O256,PARAMETROS!$A$53:$A$79,0)),"")</f>
        <v/>
      </c>
      <c r="Q256" s="279"/>
      <c r="R256" s="19"/>
      <c r="S256" s="12" t="str">
        <f>IFERROR(IF(R256="","",IF(R256="COP","N/A",IF(OR(R256="USD",R256="US"),1,IF(R256="EUR",VLOOKUP(N256,'SH EURO'!$A$6:$B$6338,2,FALSE),"INGRESAR TASA")))),"")</f>
        <v/>
      </c>
      <c r="T256" s="403" t="str">
        <f t="shared" si="34"/>
        <v/>
      </c>
      <c r="U256" s="21" t="str">
        <f>IFERROR(IF(R256="","",IF(R256="COP",1,IF(S256&lt;&gt;"N/A",VLOOKUP(N256,'[1]SH TRM'!$A$9:$B$8912,2,FALSE),"REVISAR"))),"")</f>
        <v/>
      </c>
      <c r="V256" s="406" t="str">
        <f t="shared" si="35"/>
        <v/>
      </c>
      <c r="W256" s="12" t="str">
        <f t="shared" si="36"/>
        <v/>
      </c>
      <c r="X256" s="12" t="str">
        <f t="shared" si="32"/>
        <v/>
      </c>
      <c r="Y256" s="706"/>
      <c r="Z256" s="349"/>
      <c r="AA256" s="709"/>
      <c r="AB256" s="709"/>
      <c r="AC256" s="709"/>
      <c r="AD256" s="709"/>
      <c r="AE256" s="709"/>
      <c r="AF256" s="709"/>
      <c r="AG256" s="429" t="str">
        <f t="shared" si="33"/>
        <v/>
      </c>
      <c r="AH256" s="700"/>
      <c r="AI256" s="275"/>
      <c r="AJ256" s="255"/>
      <c r="AP256" s="244"/>
    </row>
    <row r="257" spans="1:42" s="239" customFormat="1" ht="30" customHeight="1" x14ac:dyDescent="0.25">
      <c r="A257" s="703"/>
      <c r="B257" s="13"/>
      <c r="C257" s="14"/>
      <c r="D257" s="14" t="str">
        <f>IFERROR(INDEX(DESEMPATE!$D$3:$D$107,MATCH('EXP GEN.'!B257,DESEMPATE!$C$3:$C$107,0)),"")</f>
        <v/>
      </c>
      <c r="E257" s="307"/>
      <c r="F257" s="22"/>
      <c r="G257" s="248"/>
      <c r="H257" s="22"/>
      <c r="I257" s="249"/>
      <c r="J257" s="22"/>
      <c r="K257" s="429"/>
      <c r="L257" s="16"/>
      <c r="M257" s="17"/>
      <c r="N257" s="17"/>
      <c r="O257" s="18" t="str">
        <f t="shared" si="37"/>
        <v/>
      </c>
      <c r="P257" s="19" t="str">
        <f>IFERROR(INDEX(PARAMETROS!$B$53:$B$79,MATCH(O257,PARAMETROS!$A$53:$A$79,0)),"")</f>
        <v/>
      </c>
      <c r="Q257" s="279"/>
      <c r="R257" s="20"/>
      <c r="S257" s="12" t="str">
        <f>IFERROR(IF(R257="","",IF(R257="COP","N/A",IF(OR(R257="USD",R257="US"),1,IF(R257="EUR",VLOOKUP(N257,'SH EURO'!$A$6:$B$6338,2,FALSE),"INGRESAR TASA")))),"")</f>
        <v/>
      </c>
      <c r="T257" s="403" t="str">
        <f t="shared" si="34"/>
        <v/>
      </c>
      <c r="U257" s="24" t="str">
        <f>IFERROR(IF(R257="","",IF(R257="COP",1,IF(S257&lt;&gt;"N/A",VLOOKUP(N257,'[1]SH TRM'!$A$9:$B$8912,2,FALSE),"REVISAR"))),"")</f>
        <v/>
      </c>
      <c r="V257" s="406" t="str">
        <f t="shared" si="35"/>
        <v/>
      </c>
      <c r="W257" s="12" t="str">
        <f t="shared" si="36"/>
        <v/>
      </c>
      <c r="X257" s="12" t="str">
        <f t="shared" si="32"/>
        <v/>
      </c>
      <c r="Y257" s="706"/>
      <c r="Z257" s="349"/>
      <c r="AA257" s="709"/>
      <c r="AB257" s="709"/>
      <c r="AC257" s="709"/>
      <c r="AD257" s="709"/>
      <c r="AE257" s="709"/>
      <c r="AF257" s="709"/>
      <c r="AG257" s="430" t="str">
        <f t="shared" si="33"/>
        <v/>
      </c>
      <c r="AH257" s="700"/>
      <c r="AI257" s="253"/>
      <c r="AJ257" s="255"/>
      <c r="AP257" s="244"/>
    </row>
    <row r="258" spans="1:42" s="239" customFormat="1" ht="30" customHeight="1" x14ac:dyDescent="0.25">
      <c r="A258" s="703"/>
      <c r="B258" s="13"/>
      <c r="C258" s="14"/>
      <c r="D258" s="14" t="str">
        <f>IFERROR(INDEX(DESEMPATE!$D$3:$D$107,MATCH('EXP GEN.'!B258,DESEMPATE!$C$3:$C$107,0)),"")</f>
        <v/>
      </c>
      <c r="E258" s="307"/>
      <c r="F258" s="22"/>
      <c r="G258" s="248"/>
      <c r="H258" s="22"/>
      <c r="I258" s="249"/>
      <c r="J258" s="22"/>
      <c r="K258" s="429"/>
      <c r="L258" s="16"/>
      <c r="M258" s="17"/>
      <c r="N258" s="17"/>
      <c r="O258" s="18" t="str">
        <f t="shared" si="37"/>
        <v/>
      </c>
      <c r="P258" s="19" t="str">
        <f>IFERROR(INDEX(PARAMETROS!$B$53:$B$79,MATCH(O258,PARAMETROS!$A$53:$A$79,0)),"")</f>
        <v/>
      </c>
      <c r="Q258" s="279"/>
      <c r="R258" s="20"/>
      <c r="S258" s="12" t="str">
        <f>IFERROR(IF(R258="","",IF(R258="COP","N/A",IF(OR(R258="USD",R258="US"),1,IF(R258="EUR",VLOOKUP(N258,'SH EURO'!$A$6:$B$6338,2,FALSE),"INGRESAR TASA")))),"")</f>
        <v/>
      </c>
      <c r="T258" s="403" t="str">
        <f t="shared" si="34"/>
        <v/>
      </c>
      <c r="U258" s="21" t="str">
        <f>IFERROR(IF(R258="","",IF(R258="COP",1,IF(S258&lt;&gt;"N/A",VLOOKUP(N258,'[1]SH TRM'!$A$9:$B$8912,2,FALSE),"REVISAR"))),"")</f>
        <v/>
      </c>
      <c r="V258" s="406" t="str">
        <f t="shared" si="35"/>
        <v/>
      </c>
      <c r="W258" s="12" t="str">
        <f t="shared" si="36"/>
        <v/>
      </c>
      <c r="X258" s="12" t="str">
        <f t="shared" si="32"/>
        <v/>
      </c>
      <c r="Y258" s="706"/>
      <c r="Z258" s="349"/>
      <c r="AA258" s="710"/>
      <c r="AB258" s="711"/>
      <c r="AC258" s="712"/>
      <c r="AD258" s="710"/>
      <c r="AE258" s="711"/>
      <c r="AF258" s="712"/>
      <c r="AG258" s="429" t="str">
        <f t="shared" si="33"/>
        <v/>
      </c>
      <c r="AH258" s="700"/>
      <c r="AI258" s="275"/>
      <c r="AJ258" s="255"/>
      <c r="AP258" s="244"/>
    </row>
    <row r="259" spans="1:42" s="239" customFormat="1" ht="30" customHeight="1" x14ac:dyDescent="0.25">
      <c r="A259" s="703"/>
      <c r="B259" s="13"/>
      <c r="C259" s="14"/>
      <c r="D259" s="14" t="str">
        <f>IFERROR(INDEX(DESEMPATE!$D$3:$D$107,MATCH('EXP GEN.'!B259,DESEMPATE!$C$3:$C$107,0)),"")</f>
        <v/>
      </c>
      <c r="E259" s="307"/>
      <c r="F259" s="22"/>
      <c r="G259" s="248"/>
      <c r="H259" s="22"/>
      <c r="I259" s="249"/>
      <c r="J259" s="22"/>
      <c r="K259" s="430"/>
      <c r="L259" s="16"/>
      <c r="M259" s="17"/>
      <c r="N259" s="17"/>
      <c r="O259" s="18" t="str">
        <f t="shared" si="37"/>
        <v/>
      </c>
      <c r="P259" s="19" t="str">
        <f>IFERROR(INDEX(PARAMETROS!$B$53:$B$79,MATCH(O259,PARAMETROS!$A$53:$A$79,0)),"")</f>
        <v/>
      </c>
      <c r="Q259" s="279"/>
      <c r="R259" s="20"/>
      <c r="S259" s="12" t="str">
        <f>IFERROR(IF(R259="","",IF(R259="COP","N/A",IF(OR(R259="USD",R259="US"),1,IF(R259="EUR",VLOOKUP(N259,'SH EURO'!$A$6:$B$6338,2,FALSE),"INGRESAR TASA")))),"")</f>
        <v/>
      </c>
      <c r="T259" s="403" t="str">
        <f t="shared" si="34"/>
        <v/>
      </c>
      <c r="U259" s="21" t="str">
        <f>IFERROR(IF(R259="","",IF(R259="COP",1,IF(S259&lt;&gt;"N/A",VLOOKUP(N259,'[1]SH TRM'!$A$9:$B$8912,2,FALSE),"REVISAR"))),"")</f>
        <v/>
      </c>
      <c r="V259" s="406" t="str">
        <f t="shared" si="35"/>
        <v/>
      </c>
      <c r="W259" s="12" t="str">
        <f t="shared" si="36"/>
        <v/>
      </c>
      <c r="X259" s="12" t="str">
        <f t="shared" si="32"/>
        <v/>
      </c>
      <c r="Y259" s="706"/>
      <c r="Z259" s="349"/>
      <c r="AA259" s="709"/>
      <c r="AB259" s="709"/>
      <c r="AC259" s="709"/>
      <c r="AD259" s="709"/>
      <c r="AE259" s="709"/>
      <c r="AF259" s="709"/>
      <c r="AG259" s="430" t="str">
        <f t="shared" si="33"/>
        <v/>
      </c>
      <c r="AH259" s="700"/>
      <c r="AI259" s="253"/>
      <c r="AJ259" s="255"/>
      <c r="AP259" s="244"/>
    </row>
    <row r="260" spans="1:42" s="239" customFormat="1" ht="30" customHeight="1" thickBot="1" x14ac:dyDescent="0.3">
      <c r="A260" s="704"/>
      <c r="B260" s="33"/>
      <c r="C260" s="134"/>
      <c r="D260" s="362" t="str">
        <f>IFERROR(INDEX(DESEMPATE!$D$3:$D$107,MATCH('EXP GEN.'!B260,DESEMPATE!$C$3:$C$107,0)),"")</f>
        <v/>
      </c>
      <c r="E260" s="308"/>
      <c r="F260" s="135"/>
      <c r="G260" s="252"/>
      <c r="H260" s="135"/>
      <c r="I260" s="251"/>
      <c r="J260" s="135"/>
      <c r="K260" s="431"/>
      <c r="L260" s="35"/>
      <c r="M260" s="363"/>
      <c r="N260" s="363"/>
      <c r="O260" s="36" t="str">
        <f t="shared" si="37"/>
        <v/>
      </c>
      <c r="P260" s="37" t="str">
        <f>IFERROR(INDEX(PARAMETROS!$B$53:$B$79,MATCH(O260,PARAMETROS!$A$53:$A$79,0)),"")</f>
        <v/>
      </c>
      <c r="Q260" s="364"/>
      <c r="R260" s="38"/>
      <c r="S260" s="40" t="str">
        <f>IFERROR(IF(R260="","",IF(R260="COP","N/A",IF(OR(R260="USD",R260="US"),1,IF(R260="EUR",VLOOKUP(N260,'SH EURO'!$A$6:$B$6338,2,FALSE),"INGRESAR TASA")))),"")</f>
        <v/>
      </c>
      <c r="T260" s="404" t="str">
        <f t="shared" si="34"/>
        <v/>
      </c>
      <c r="U260" s="39" t="str">
        <f>IFERROR(IF(R260="","",IF(R260="COP",1,IF(S260&lt;&gt;"N/A",VLOOKUP(N260,'[1]SH TRM'!$A$9:$B$8912,2,FALSE),"REVISAR"))),"")</f>
        <v/>
      </c>
      <c r="V260" s="407" t="str">
        <f t="shared" si="35"/>
        <v/>
      </c>
      <c r="W260" s="40" t="str">
        <f t="shared" si="36"/>
        <v/>
      </c>
      <c r="X260" s="40" t="str">
        <f t="shared" si="32"/>
        <v/>
      </c>
      <c r="Y260" s="707"/>
      <c r="Z260" s="350"/>
      <c r="AA260" s="713"/>
      <c r="AB260" s="713"/>
      <c r="AC260" s="713"/>
      <c r="AD260" s="713"/>
      <c r="AE260" s="713"/>
      <c r="AF260" s="713"/>
      <c r="AG260" s="431" t="str">
        <f t="shared" si="33"/>
        <v/>
      </c>
      <c r="AH260" s="701"/>
      <c r="AI260" s="254"/>
      <c r="AJ260" s="255"/>
      <c r="AP260" s="244"/>
    </row>
    <row r="261" spans="1:42" s="239" customFormat="1" ht="30" customHeight="1" x14ac:dyDescent="0.25">
      <c r="A261" s="702" t="s">
        <v>211</v>
      </c>
      <c r="B261" s="25"/>
      <c r="C261" s="26"/>
      <c r="D261" s="338" t="str">
        <f>IFERROR(INDEX(DESEMPATE!$D$3:$D$107,MATCH('EXP GEN.'!B261,DESEMPATE!$C$3:$C$107,0)),"")</f>
        <v/>
      </c>
      <c r="E261" s="306"/>
      <c r="F261" s="32"/>
      <c r="G261" s="247"/>
      <c r="H261" s="32"/>
      <c r="I261" s="250"/>
      <c r="J261" s="32"/>
      <c r="K261" s="432"/>
      <c r="L261" s="27"/>
      <c r="M261" s="28"/>
      <c r="N261" s="28"/>
      <c r="O261" s="29" t="str">
        <f t="shared" si="37"/>
        <v/>
      </c>
      <c r="P261" s="136" t="str">
        <f>IFERROR(INDEX(PARAMETROS!$B$53:$B$79,MATCH(O261,PARAMETROS!$A$53:$A$79,0)),"")</f>
        <v/>
      </c>
      <c r="Q261" s="278"/>
      <c r="R261" s="30"/>
      <c r="S261" s="31" t="str">
        <f>IFERROR(IF(R261="","",IF(R261="COP","N/A",IF(OR(R261="USD",R261="US"),1,IF(R261="EUR",VLOOKUP(N261,'SH EURO'!$A$6:$B$6338,2,FALSE),"INGRESAR TASA")))),"")</f>
        <v/>
      </c>
      <c r="T261" s="402" t="str">
        <f t="shared" si="34"/>
        <v/>
      </c>
      <c r="U261" s="137" t="str">
        <f>IFERROR(IF(R261="","",IF(R261="COP",1,IF(S261&lt;&gt;"N/A",VLOOKUP(N261,'[1]SH TRM'!$A$9:$B$8912,2,FALSE),"REVISAR"))),"")</f>
        <v/>
      </c>
      <c r="V261" s="405" t="str">
        <f t="shared" si="35"/>
        <v/>
      </c>
      <c r="W261" s="31" t="str">
        <f t="shared" si="36"/>
        <v/>
      </c>
      <c r="X261" s="31" t="str">
        <f t="shared" si="32"/>
        <v/>
      </c>
      <c r="Y261" s="705" t="str">
        <f>IFERROR(IF(COUNTIF(X261:X266,"")=6,"",IF(SUM(X261:X266)&gt;=SAMC007,"CUMPLE","NO CUMPLE")),"")</f>
        <v/>
      </c>
      <c r="Z261" s="348"/>
      <c r="AA261" s="708"/>
      <c r="AB261" s="708"/>
      <c r="AC261" s="708"/>
      <c r="AD261" s="708"/>
      <c r="AE261" s="708"/>
      <c r="AF261" s="708"/>
      <c r="AG261" s="432" t="str">
        <f t="shared" si="33"/>
        <v/>
      </c>
      <c r="AH261" s="699" t="s">
        <v>243</v>
      </c>
      <c r="AI261" s="274"/>
      <c r="AJ261" s="255"/>
      <c r="AP261" s="244"/>
    </row>
    <row r="262" spans="1:42" s="239" customFormat="1" ht="30" customHeight="1" x14ac:dyDescent="0.25">
      <c r="A262" s="703"/>
      <c r="B262" s="13"/>
      <c r="C262" s="14"/>
      <c r="D262" s="14" t="str">
        <f>IFERROR(INDEX(DESEMPATE!$D$3:$D$107,MATCH('EXP GEN.'!B262,DESEMPATE!$C$3:$C$107,0)),"")</f>
        <v/>
      </c>
      <c r="E262" s="307"/>
      <c r="F262" s="22"/>
      <c r="G262" s="248"/>
      <c r="H262" s="22"/>
      <c r="I262" s="249"/>
      <c r="J262" s="22"/>
      <c r="K262" s="429"/>
      <c r="L262" s="23"/>
      <c r="M262" s="277"/>
      <c r="N262" s="17"/>
      <c r="O262" s="18" t="str">
        <f t="shared" si="37"/>
        <v/>
      </c>
      <c r="P262" s="19" t="str">
        <f>IFERROR(INDEX(PARAMETROS!$B$53:$B$79,MATCH(O262,PARAMETROS!$A$53:$A$79,0)),"")</f>
        <v/>
      </c>
      <c r="Q262" s="279"/>
      <c r="R262" s="19"/>
      <c r="S262" s="12" t="str">
        <f>IFERROR(IF(R262="","",IF(R262="COP","N/A",IF(OR(R262="USD",R262="US"),1,IF(R262="EUR",VLOOKUP(N262,'SH EURO'!$A$6:$B$6338,2,FALSE),"INGRESAR TASA")))),"")</f>
        <v/>
      </c>
      <c r="T262" s="403" t="str">
        <f t="shared" si="34"/>
        <v/>
      </c>
      <c r="U262" s="21" t="str">
        <f>IFERROR(IF(R262="","",IF(R262="COP",1,IF(S262&lt;&gt;"N/A",VLOOKUP(N262,'[1]SH TRM'!$A$9:$B$8912,2,FALSE),"REVISAR"))),"")</f>
        <v/>
      </c>
      <c r="V262" s="406" t="str">
        <f t="shared" si="35"/>
        <v/>
      </c>
      <c r="W262" s="12" t="str">
        <f t="shared" si="36"/>
        <v/>
      </c>
      <c r="X262" s="12" t="str">
        <f t="shared" si="32"/>
        <v/>
      </c>
      <c r="Y262" s="706"/>
      <c r="Z262" s="349"/>
      <c r="AA262" s="709"/>
      <c r="AB262" s="709"/>
      <c r="AC262" s="709"/>
      <c r="AD262" s="709"/>
      <c r="AE262" s="709"/>
      <c r="AF262" s="709"/>
      <c r="AG262" s="429" t="str">
        <f t="shared" si="33"/>
        <v/>
      </c>
      <c r="AH262" s="700"/>
      <c r="AI262" s="275"/>
      <c r="AJ262" s="255"/>
      <c r="AP262" s="244"/>
    </row>
    <row r="263" spans="1:42" s="239" customFormat="1" ht="30" customHeight="1" x14ac:dyDescent="0.25">
      <c r="A263" s="703"/>
      <c r="B263" s="13"/>
      <c r="C263" s="14"/>
      <c r="D263" s="14" t="str">
        <f>IFERROR(INDEX(DESEMPATE!$D$3:$D$107,MATCH('EXP GEN.'!B263,DESEMPATE!$C$3:$C$107,0)),"")</f>
        <v/>
      </c>
      <c r="E263" s="307"/>
      <c r="F263" s="22"/>
      <c r="G263" s="248"/>
      <c r="H263" s="22"/>
      <c r="I263" s="249"/>
      <c r="J263" s="22"/>
      <c r="K263" s="429"/>
      <c r="L263" s="16"/>
      <c r="M263" s="17"/>
      <c r="N263" s="17"/>
      <c r="O263" s="18" t="str">
        <f t="shared" si="37"/>
        <v/>
      </c>
      <c r="P263" s="19" t="str">
        <f>IFERROR(INDEX(PARAMETROS!$B$53:$B$79,MATCH(O263,PARAMETROS!$A$53:$A$79,0)),"")</f>
        <v/>
      </c>
      <c r="Q263" s="279"/>
      <c r="R263" s="20"/>
      <c r="S263" s="12" t="str">
        <f>IFERROR(IF(R263="","",IF(R263="COP","N/A",IF(OR(R263="USD",R263="US"),1,IF(R263="EUR",VLOOKUP(N263,'SH EURO'!$A$6:$B$6338,2,FALSE),"INGRESAR TASA")))),"")</f>
        <v/>
      </c>
      <c r="T263" s="403" t="str">
        <f t="shared" si="34"/>
        <v/>
      </c>
      <c r="U263" s="24" t="str">
        <f>IFERROR(IF(R263="","",IF(R263="COP",1,IF(S263&lt;&gt;"N/A",VLOOKUP(N263,'[1]SH TRM'!$A$9:$B$8912,2,FALSE),"REVISAR"))),"")</f>
        <v/>
      </c>
      <c r="V263" s="406" t="str">
        <f t="shared" si="35"/>
        <v/>
      </c>
      <c r="W263" s="12" t="str">
        <f t="shared" si="36"/>
        <v/>
      </c>
      <c r="X263" s="12" t="str">
        <f t="shared" si="32"/>
        <v/>
      </c>
      <c r="Y263" s="706"/>
      <c r="Z263" s="349"/>
      <c r="AA263" s="709"/>
      <c r="AB263" s="709"/>
      <c r="AC263" s="709"/>
      <c r="AD263" s="709"/>
      <c r="AE263" s="709"/>
      <c r="AF263" s="709"/>
      <c r="AG263" s="430" t="str">
        <f t="shared" si="33"/>
        <v/>
      </c>
      <c r="AH263" s="700"/>
      <c r="AI263" s="253"/>
      <c r="AJ263" s="255"/>
      <c r="AP263" s="244"/>
    </row>
    <row r="264" spans="1:42" s="239" customFormat="1" ht="30" customHeight="1" x14ac:dyDescent="0.25">
      <c r="A264" s="703"/>
      <c r="B264" s="13"/>
      <c r="C264" s="14"/>
      <c r="D264" s="14" t="str">
        <f>IFERROR(INDEX(DESEMPATE!$D$3:$D$107,MATCH('EXP GEN.'!B264,DESEMPATE!$C$3:$C$107,0)),"")</f>
        <v/>
      </c>
      <c r="E264" s="307"/>
      <c r="F264" s="22"/>
      <c r="G264" s="248"/>
      <c r="H264" s="22"/>
      <c r="I264" s="249"/>
      <c r="J264" s="22"/>
      <c r="K264" s="429"/>
      <c r="L264" s="16"/>
      <c r="M264" s="17"/>
      <c r="N264" s="17"/>
      <c r="O264" s="18" t="str">
        <f t="shared" si="37"/>
        <v/>
      </c>
      <c r="P264" s="19" t="str">
        <f>IFERROR(INDEX(PARAMETROS!$B$53:$B$79,MATCH(O264,PARAMETROS!$A$53:$A$79,0)),"")</f>
        <v/>
      </c>
      <c r="Q264" s="279"/>
      <c r="R264" s="20"/>
      <c r="S264" s="12" t="str">
        <f>IFERROR(IF(R264="","",IF(R264="COP","N/A",IF(OR(R264="USD",R264="US"),1,IF(R264="EUR",VLOOKUP(N264,'SH EURO'!$A$6:$B$6338,2,FALSE),"INGRESAR TASA")))),"")</f>
        <v/>
      </c>
      <c r="T264" s="403" t="str">
        <f t="shared" si="34"/>
        <v/>
      </c>
      <c r="U264" s="21" t="str">
        <f>IFERROR(IF(R264="","",IF(R264="COP",1,IF(S264&lt;&gt;"N/A",VLOOKUP(N264,'[1]SH TRM'!$A$9:$B$8912,2,FALSE),"REVISAR"))),"")</f>
        <v/>
      </c>
      <c r="V264" s="406" t="str">
        <f t="shared" si="35"/>
        <v/>
      </c>
      <c r="W264" s="12" t="str">
        <f t="shared" si="36"/>
        <v/>
      </c>
      <c r="X264" s="12" t="str">
        <f t="shared" si="32"/>
        <v/>
      </c>
      <c r="Y264" s="706"/>
      <c r="Z264" s="349"/>
      <c r="AA264" s="710"/>
      <c r="AB264" s="711"/>
      <c r="AC264" s="712"/>
      <c r="AD264" s="710"/>
      <c r="AE264" s="711"/>
      <c r="AF264" s="712"/>
      <c r="AG264" s="429" t="str">
        <f t="shared" si="33"/>
        <v/>
      </c>
      <c r="AH264" s="700"/>
      <c r="AI264" s="275"/>
      <c r="AJ264" s="255"/>
      <c r="AP264" s="244"/>
    </row>
    <row r="265" spans="1:42" s="239" customFormat="1" ht="30" customHeight="1" x14ac:dyDescent="0.25">
      <c r="A265" s="703"/>
      <c r="B265" s="13"/>
      <c r="C265" s="14"/>
      <c r="D265" s="14" t="str">
        <f>IFERROR(INDEX(DESEMPATE!$D$3:$D$107,MATCH('EXP GEN.'!B265,DESEMPATE!$C$3:$C$107,0)),"")</f>
        <v/>
      </c>
      <c r="E265" s="307"/>
      <c r="F265" s="22"/>
      <c r="G265" s="248"/>
      <c r="H265" s="22"/>
      <c r="I265" s="249"/>
      <c r="J265" s="22"/>
      <c r="K265" s="430"/>
      <c r="L265" s="16"/>
      <c r="M265" s="17"/>
      <c r="N265" s="17"/>
      <c r="O265" s="18" t="str">
        <f t="shared" si="37"/>
        <v/>
      </c>
      <c r="P265" s="19" t="str">
        <f>IFERROR(INDEX(PARAMETROS!$B$53:$B$79,MATCH(O265,PARAMETROS!$A$53:$A$79,0)),"")</f>
        <v/>
      </c>
      <c r="Q265" s="279"/>
      <c r="R265" s="20"/>
      <c r="S265" s="12" t="str">
        <f>IFERROR(IF(R265="","",IF(R265="COP","N/A",IF(OR(R265="USD",R265="US"),1,IF(R265="EUR",VLOOKUP(N265,'SH EURO'!$A$6:$B$6338,2,FALSE),"INGRESAR TASA")))),"")</f>
        <v/>
      </c>
      <c r="T265" s="403" t="str">
        <f t="shared" si="34"/>
        <v/>
      </c>
      <c r="U265" s="21" t="str">
        <f>IFERROR(IF(R265="","",IF(R265="COP",1,IF(S265&lt;&gt;"N/A",VLOOKUP(N265,'[1]SH TRM'!$A$9:$B$8912,2,FALSE),"REVISAR"))),"")</f>
        <v/>
      </c>
      <c r="V265" s="406" t="str">
        <f t="shared" si="35"/>
        <v/>
      </c>
      <c r="W265" s="12" t="str">
        <f t="shared" si="36"/>
        <v/>
      </c>
      <c r="X265" s="12" t="str">
        <f t="shared" ref="X265:X328" si="38">IFERROR(IF(OR(J265="",J265="NO"),"",IF(E265="SI",IFERROR(W265*L265,""),"")),"")</f>
        <v/>
      </c>
      <c r="Y265" s="706"/>
      <c r="Z265" s="349"/>
      <c r="AA265" s="709"/>
      <c r="AB265" s="709"/>
      <c r="AC265" s="709"/>
      <c r="AD265" s="709"/>
      <c r="AE265" s="709"/>
      <c r="AF265" s="709"/>
      <c r="AG265" s="430" t="str">
        <f t="shared" ref="AG265:AG328" si="39">IFERROR(IF(Z265="","",IF(ISNUMBER(Z265),IF(COUNTIF(AA265:AF265,"SI")&gt;0,"SI","NO"),Z265)),"")</f>
        <v/>
      </c>
      <c r="AH265" s="700"/>
      <c r="AI265" s="253"/>
      <c r="AJ265" s="255"/>
      <c r="AP265" s="244"/>
    </row>
    <row r="266" spans="1:42" s="239" customFormat="1" ht="30" customHeight="1" thickBot="1" x14ac:dyDescent="0.3">
      <c r="A266" s="704"/>
      <c r="B266" s="33"/>
      <c r="C266" s="134"/>
      <c r="D266" s="362" t="str">
        <f>IFERROR(INDEX(DESEMPATE!$D$3:$D$107,MATCH('EXP GEN.'!B266,DESEMPATE!$C$3:$C$107,0)),"")</f>
        <v/>
      </c>
      <c r="E266" s="308"/>
      <c r="F266" s="135"/>
      <c r="G266" s="252"/>
      <c r="H266" s="135"/>
      <c r="I266" s="251"/>
      <c r="J266" s="135"/>
      <c r="K266" s="431"/>
      <c r="L266" s="35"/>
      <c r="M266" s="363"/>
      <c r="N266" s="363"/>
      <c r="O266" s="36" t="str">
        <f t="shared" si="37"/>
        <v/>
      </c>
      <c r="P266" s="37" t="str">
        <f>IFERROR(INDEX(PARAMETROS!$B$53:$B$79,MATCH(O266,PARAMETROS!$A$53:$A$79,0)),"")</f>
        <v/>
      </c>
      <c r="Q266" s="364"/>
      <c r="R266" s="38"/>
      <c r="S266" s="40" t="str">
        <f>IFERROR(IF(R266="","",IF(R266="COP","N/A",IF(OR(R266="USD",R266="US"),1,IF(R266="EUR",VLOOKUP(N266,'SH EURO'!$A$6:$B$6338,2,FALSE),"INGRESAR TASA")))),"")</f>
        <v/>
      </c>
      <c r="T266" s="404" t="str">
        <f t="shared" ref="T266:T329" si="40">IFERROR(IF(Q266="","",IF(S266="INGRESAR TASA","INGRESAR TASA USD",IF(S266="N/A","N/A",S266*Q266))),"")</f>
        <v/>
      </c>
      <c r="U266" s="39" t="str">
        <f>IFERROR(IF(R266="","",IF(R266="COP",1,IF(S266&lt;&gt;"N/A",VLOOKUP(N266,'[1]SH TRM'!$A$9:$B$8912,2,FALSE),"REVISAR"))),"")</f>
        <v/>
      </c>
      <c r="V266" s="407" t="str">
        <f t="shared" ref="V266:V329" si="41">IFERROR(IF(U266&lt;&gt;"",IF(R266&lt;&gt;"COP",T266*U266,Q266),""),"")</f>
        <v/>
      </c>
      <c r="W266" s="40" t="str">
        <f t="shared" ref="W266:W329" si="42">IFERROR(V266/P266,"")</f>
        <v/>
      </c>
      <c r="X266" s="40" t="str">
        <f t="shared" si="38"/>
        <v/>
      </c>
      <c r="Y266" s="707"/>
      <c r="Z266" s="350"/>
      <c r="AA266" s="713"/>
      <c r="AB266" s="713"/>
      <c r="AC266" s="713"/>
      <c r="AD266" s="713"/>
      <c r="AE266" s="713"/>
      <c r="AF266" s="713"/>
      <c r="AG266" s="431" t="str">
        <f t="shared" si="39"/>
        <v/>
      </c>
      <c r="AH266" s="701"/>
      <c r="AI266" s="254"/>
      <c r="AJ266" s="255"/>
      <c r="AP266" s="244"/>
    </row>
    <row r="267" spans="1:42" s="239" customFormat="1" ht="30" customHeight="1" x14ac:dyDescent="0.25">
      <c r="A267" s="702" t="s">
        <v>212</v>
      </c>
      <c r="B267" s="25"/>
      <c r="C267" s="26"/>
      <c r="D267" s="338" t="str">
        <f>IFERROR(INDEX(DESEMPATE!$D$3:$D$107,MATCH('EXP GEN.'!B267,DESEMPATE!$C$3:$C$107,0)),"")</f>
        <v/>
      </c>
      <c r="E267" s="306"/>
      <c r="F267" s="32"/>
      <c r="G267" s="247"/>
      <c r="H267" s="32"/>
      <c r="I267" s="250"/>
      <c r="J267" s="32"/>
      <c r="K267" s="432"/>
      <c r="L267" s="27"/>
      <c r="M267" s="28"/>
      <c r="N267" s="28"/>
      <c r="O267" s="29" t="str">
        <f t="shared" si="37"/>
        <v/>
      </c>
      <c r="P267" s="136" t="str">
        <f>IFERROR(INDEX(PARAMETROS!$B$53:$B$79,MATCH(O267,PARAMETROS!$A$53:$A$79,0)),"")</f>
        <v/>
      </c>
      <c r="Q267" s="278"/>
      <c r="R267" s="30"/>
      <c r="S267" s="31" t="str">
        <f>IFERROR(IF(R267="","",IF(R267="COP","N/A",IF(OR(R267="USD",R267="US"),1,IF(R267="EUR",VLOOKUP(N267,'SH EURO'!$A$6:$B$6338,2,FALSE),"INGRESAR TASA")))),"")</f>
        <v/>
      </c>
      <c r="T267" s="402" t="str">
        <f t="shared" si="40"/>
        <v/>
      </c>
      <c r="U267" s="137" t="str">
        <f>IFERROR(IF(R267="","",IF(R267="COP",1,IF(S267&lt;&gt;"N/A",VLOOKUP(N267,'[1]SH TRM'!$A$9:$B$8912,2,FALSE),"REVISAR"))),"")</f>
        <v/>
      </c>
      <c r="V267" s="405" t="str">
        <f t="shared" si="41"/>
        <v/>
      </c>
      <c r="W267" s="31" t="str">
        <f t="shared" si="42"/>
        <v/>
      </c>
      <c r="X267" s="31" t="str">
        <f t="shared" si="38"/>
        <v/>
      </c>
      <c r="Y267" s="705" t="str">
        <f>IFERROR(IF(COUNTIF(X267:X272,"")=6,"",IF(SUM(X267:X272)&gt;=SAMC007,"CUMPLE","NO CUMPLE")),"")</f>
        <v/>
      </c>
      <c r="Z267" s="348"/>
      <c r="AA267" s="708"/>
      <c r="AB267" s="708"/>
      <c r="AC267" s="708"/>
      <c r="AD267" s="708"/>
      <c r="AE267" s="708"/>
      <c r="AF267" s="708"/>
      <c r="AG267" s="432" t="str">
        <f t="shared" si="39"/>
        <v/>
      </c>
      <c r="AH267" s="699" t="s">
        <v>243</v>
      </c>
      <c r="AI267" s="274"/>
      <c r="AJ267" s="255"/>
      <c r="AP267" s="244"/>
    </row>
    <row r="268" spans="1:42" s="239" customFormat="1" ht="30" customHeight="1" x14ac:dyDescent="0.25">
      <c r="A268" s="703"/>
      <c r="B268" s="13"/>
      <c r="C268" s="14"/>
      <c r="D268" s="14" t="str">
        <f>IFERROR(INDEX(DESEMPATE!$D$3:$D$107,MATCH('EXP GEN.'!B268,DESEMPATE!$C$3:$C$107,0)),"")</f>
        <v/>
      </c>
      <c r="E268" s="307"/>
      <c r="F268" s="22"/>
      <c r="G268" s="248"/>
      <c r="H268" s="22"/>
      <c r="I268" s="249"/>
      <c r="J268" s="22"/>
      <c r="K268" s="429"/>
      <c r="L268" s="23"/>
      <c r="M268" s="277"/>
      <c r="N268" s="17"/>
      <c r="O268" s="18" t="str">
        <f t="shared" si="37"/>
        <v/>
      </c>
      <c r="P268" s="19" t="str">
        <f>IFERROR(INDEX(PARAMETROS!$B$53:$B$79,MATCH(O268,PARAMETROS!$A$53:$A$79,0)),"")</f>
        <v/>
      </c>
      <c r="Q268" s="279"/>
      <c r="R268" s="19"/>
      <c r="S268" s="12" t="str">
        <f>IFERROR(IF(R268="","",IF(R268="COP","N/A",IF(OR(R268="USD",R268="US"),1,IF(R268="EUR",VLOOKUP(N268,'SH EURO'!$A$6:$B$6338,2,FALSE),"INGRESAR TASA")))),"")</f>
        <v/>
      </c>
      <c r="T268" s="403" t="str">
        <f t="shared" si="40"/>
        <v/>
      </c>
      <c r="U268" s="21" t="str">
        <f>IFERROR(IF(R268="","",IF(R268="COP",1,IF(S268&lt;&gt;"N/A",VLOOKUP(N268,'[1]SH TRM'!$A$9:$B$8912,2,FALSE),"REVISAR"))),"")</f>
        <v/>
      </c>
      <c r="V268" s="406" t="str">
        <f t="shared" si="41"/>
        <v/>
      </c>
      <c r="W268" s="12" t="str">
        <f t="shared" si="42"/>
        <v/>
      </c>
      <c r="X268" s="12" t="str">
        <f t="shared" si="38"/>
        <v/>
      </c>
      <c r="Y268" s="706"/>
      <c r="Z268" s="349"/>
      <c r="AA268" s="709"/>
      <c r="AB268" s="709"/>
      <c r="AC268" s="709"/>
      <c r="AD268" s="709"/>
      <c r="AE268" s="709"/>
      <c r="AF268" s="709"/>
      <c r="AG268" s="429" t="str">
        <f t="shared" si="39"/>
        <v/>
      </c>
      <c r="AH268" s="700"/>
      <c r="AI268" s="275"/>
      <c r="AJ268" s="255"/>
      <c r="AP268" s="244"/>
    </row>
    <row r="269" spans="1:42" s="239" customFormat="1" ht="30" customHeight="1" x14ac:dyDescent="0.25">
      <c r="A269" s="703"/>
      <c r="B269" s="13"/>
      <c r="C269" s="14"/>
      <c r="D269" s="14" t="str">
        <f>IFERROR(INDEX(DESEMPATE!$D$3:$D$107,MATCH('EXP GEN.'!B269,DESEMPATE!$C$3:$C$107,0)),"")</f>
        <v/>
      </c>
      <c r="E269" s="307"/>
      <c r="F269" s="22"/>
      <c r="G269" s="248"/>
      <c r="H269" s="22"/>
      <c r="I269" s="249"/>
      <c r="J269" s="22"/>
      <c r="K269" s="429"/>
      <c r="L269" s="16"/>
      <c r="M269" s="17"/>
      <c r="N269" s="17"/>
      <c r="O269" s="18" t="str">
        <f t="shared" si="37"/>
        <v/>
      </c>
      <c r="P269" s="19" t="str">
        <f>IFERROR(INDEX(PARAMETROS!$B$53:$B$79,MATCH(O269,PARAMETROS!$A$53:$A$79,0)),"")</f>
        <v/>
      </c>
      <c r="Q269" s="279"/>
      <c r="R269" s="20"/>
      <c r="S269" s="12" t="str">
        <f>IFERROR(IF(R269="","",IF(R269="COP","N/A",IF(OR(R269="USD",R269="US"),1,IF(R269="EUR",VLOOKUP(N269,'SH EURO'!$A$6:$B$6338,2,FALSE),"INGRESAR TASA")))),"")</f>
        <v/>
      </c>
      <c r="T269" s="403" t="str">
        <f t="shared" si="40"/>
        <v/>
      </c>
      <c r="U269" s="24" t="str">
        <f>IFERROR(IF(R269="","",IF(R269="COP",1,IF(S269&lt;&gt;"N/A",VLOOKUP(N269,'[1]SH TRM'!$A$9:$B$8912,2,FALSE),"REVISAR"))),"")</f>
        <v/>
      </c>
      <c r="V269" s="406" t="str">
        <f t="shared" si="41"/>
        <v/>
      </c>
      <c r="W269" s="12" t="str">
        <f t="shared" si="42"/>
        <v/>
      </c>
      <c r="X269" s="12" t="str">
        <f t="shared" si="38"/>
        <v/>
      </c>
      <c r="Y269" s="706"/>
      <c r="Z269" s="349"/>
      <c r="AA269" s="709"/>
      <c r="AB269" s="709"/>
      <c r="AC269" s="709"/>
      <c r="AD269" s="709"/>
      <c r="AE269" s="709"/>
      <c r="AF269" s="709"/>
      <c r="AG269" s="430" t="str">
        <f t="shared" si="39"/>
        <v/>
      </c>
      <c r="AH269" s="700"/>
      <c r="AI269" s="253"/>
      <c r="AJ269" s="255"/>
      <c r="AP269" s="244"/>
    </row>
    <row r="270" spans="1:42" s="239" customFormat="1" ht="30" customHeight="1" x14ac:dyDescent="0.25">
      <c r="A270" s="703"/>
      <c r="B270" s="13"/>
      <c r="C270" s="14"/>
      <c r="D270" s="14" t="str">
        <f>IFERROR(INDEX(DESEMPATE!$D$3:$D$107,MATCH('EXP GEN.'!B270,DESEMPATE!$C$3:$C$107,0)),"")</f>
        <v/>
      </c>
      <c r="E270" s="307"/>
      <c r="F270" s="22"/>
      <c r="G270" s="248"/>
      <c r="H270" s="22"/>
      <c r="I270" s="249"/>
      <c r="J270" s="22"/>
      <c r="K270" s="429"/>
      <c r="L270" s="16"/>
      <c r="M270" s="17"/>
      <c r="N270" s="17"/>
      <c r="O270" s="18" t="str">
        <f t="shared" ref="O270:O333" si="43">IF(N270="","",YEAR(N270))</f>
        <v/>
      </c>
      <c r="P270" s="19" t="str">
        <f>IFERROR(INDEX(PARAMETROS!$B$53:$B$79,MATCH(O270,PARAMETROS!$A$53:$A$79,0)),"")</f>
        <v/>
      </c>
      <c r="Q270" s="279"/>
      <c r="R270" s="20"/>
      <c r="S270" s="12" t="str">
        <f>IFERROR(IF(R270="","",IF(R270="COP","N/A",IF(OR(R270="USD",R270="US"),1,IF(R270="EUR",VLOOKUP(N270,'SH EURO'!$A$6:$B$6338,2,FALSE),"INGRESAR TASA")))),"")</f>
        <v/>
      </c>
      <c r="T270" s="403" t="str">
        <f t="shared" si="40"/>
        <v/>
      </c>
      <c r="U270" s="21" t="str">
        <f>IFERROR(IF(R270="","",IF(R270="COP",1,IF(S270&lt;&gt;"N/A",VLOOKUP(N270,'[1]SH TRM'!$A$9:$B$8912,2,FALSE),"REVISAR"))),"")</f>
        <v/>
      </c>
      <c r="V270" s="406" t="str">
        <f t="shared" si="41"/>
        <v/>
      </c>
      <c r="W270" s="12" t="str">
        <f t="shared" si="42"/>
        <v/>
      </c>
      <c r="X270" s="12" t="str">
        <f t="shared" si="38"/>
        <v/>
      </c>
      <c r="Y270" s="706"/>
      <c r="Z270" s="349"/>
      <c r="AA270" s="710"/>
      <c r="AB270" s="711"/>
      <c r="AC270" s="712"/>
      <c r="AD270" s="710"/>
      <c r="AE270" s="711"/>
      <c r="AF270" s="712"/>
      <c r="AG270" s="429" t="str">
        <f t="shared" si="39"/>
        <v/>
      </c>
      <c r="AH270" s="700"/>
      <c r="AI270" s="275"/>
      <c r="AJ270" s="255"/>
      <c r="AP270" s="244"/>
    </row>
    <row r="271" spans="1:42" s="239" customFormat="1" ht="30" customHeight="1" x14ac:dyDescent="0.25">
      <c r="A271" s="703"/>
      <c r="B271" s="13"/>
      <c r="C271" s="14"/>
      <c r="D271" s="14" t="str">
        <f>IFERROR(INDEX(DESEMPATE!$D$3:$D$107,MATCH('EXP GEN.'!B271,DESEMPATE!$C$3:$C$107,0)),"")</f>
        <v/>
      </c>
      <c r="E271" s="307"/>
      <c r="F271" s="22"/>
      <c r="G271" s="248"/>
      <c r="H271" s="22"/>
      <c r="I271" s="249"/>
      <c r="J271" s="22"/>
      <c r="K271" s="430"/>
      <c r="L271" s="16"/>
      <c r="M271" s="17"/>
      <c r="N271" s="17"/>
      <c r="O271" s="18" t="str">
        <f t="shared" si="43"/>
        <v/>
      </c>
      <c r="P271" s="19" t="str">
        <f>IFERROR(INDEX(PARAMETROS!$B$53:$B$79,MATCH(O271,PARAMETROS!$A$53:$A$79,0)),"")</f>
        <v/>
      </c>
      <c r="Q271" s="279"/>
      <c r="R271" s="20"/>
      <c r="S271" s="12" t="str">
        <f>IFERROR(IF(R271="","",IF(R271="COP","N/A",IF(OR(R271="USD",R271="US"),1,IF(R271="EUR",VLOOKUP(N271,'SH EURO'!$A$6:$B$6338,2,FALSE),"INGRESAR TASA")))),"")</f>
        <v/>
      </c>
      <c r="T271" s="403" t="str">
        <f t="shared" si="40"/>
        <v/>
      </c>
      <c r="U271" s="21" t="str">
        <f>IFERROR(IF(R271="","",IF(R271="COP",1,IF(S271&lt;&gt;"N/A",VLOOKUP(N271,'[1]SH TRM'!$A$9:$B$8912,2,FALSE),"REVISAR"))),"")</f>
        <v/>
      </c>
      <c r="V271" s="406" t="str">
        <f t="shared" si="41"/>
        <v/>
      </c>
      <c r="W271" s="12" t="str">
        <f t="shared" si="42"/>
        <v/>
      </c>
      <c r="X271" s="12" t="str">
        <f t="shared" si="38"/>
        <v/>
      </c>
      <c r="Y271" s="706"/>
      <c r="Z271" s="349"/>
      <c r="AA271" s="709"/>
      <c r="AB271" s="709"/>
      <c r="AC271" s="709"/>
      <c r="AD271" s="709"/>
      <c r="AE271" s="709"/>
      <c r="AF271" s="709"/>
      <c r="AG271" s="430" t="str">
        <f t="shared" si="39"/>
        <v/>
      </c>
      <c r="AH271" s="700"/>
      <c r="AI271" s="253"/>
      <c r="AJ271" s="255"/>
      <c r="AP271" s="244"/>
    </row>
    <row r="272" spans="1:42" s="239" customFormat="1" ht="30" customHeight="1" thickBot="1" x14ac:dyDescent="0.3">
      <c r="A272" s="704"/>
      <c r="B272" s="33"/>
      <c r="C272" s="134"/>
      <c r="D272" s="362" t="str">
        <f>IFERROR(INDEX(DESEMPATE!$D$3:$D$107,MATCH('EXP GEN.'!B272,DESEMPATE!$C$3:$C$107,0)),"")</f>
        <v/>
      </c>
      <c r="E272" s="308"/>
      <c r="F272" s="135"/>
      <c r="G272" s="252"/>
      <c r="H272" s="135"/>
      <c r="I272" s="251"/>
      <c r="J272" s="135"/>
      <c r="K272" s="431"/>
      <c r="L272" s="35"/>
      <c r="M272" s="363"/>
      <c r="N272" s="363"/>
      <c r="O272" s="36" t="str">
        <f t="shared" si="43"/>
        <v/>
      </c>
      <c r="P272" s="37" t="str">
        <f>IFERROR(INDEX(PARAMETROS!$B$53:$B$79,MATCH(O272,PARAMETROS!$A$53:$A$79,0)),"")</f>
        <v/>
      </c>
      <c r="Q272" s="364"/>
      <c r="R272" s="38"/>
      <c r="S272" s="40" t="str">
        <f>IFERROR(IF(R272="","",IF(R272="COP","N/A",IF(OR(R272="USD",R272="US"),1,IF(R272="EUR",VLOOKUP(N272,'SH EURO'!$A$6:$B$6338,2,FALSE),"INGRESAR TASA")))),"")</f>
        <v/>
      </c>
      <c r="T272" s="404" t="str">
        <f t="shared" si="40"/>
        <v/>
      </c>
      <c r="U272" s="39" t="str">
        <f>IFERROR(IF(R272="","",IF(R272="COP",1,IF(S272&lt;&gt;"N/A",VLOOKUP(N272,'[1]SH TRM'!$A$9:$B$8912,2,FALSE),"REVISAR"))),"")</f>
        <v/>
      </c>
      <c r="V272" s="407" t="str">
        <f t="shared" si="41"/>
        <v/>
      </c>
      <c r="W272" s="40" t="str">
        <f t="shared" si="42"/>
        <v/>
      </c>
      <c r="X272" s="40" t="str">
        <f t="shared" si="38"/>
        <v/>
      </c>
      <c r="Y272" s="707"/>
      <c r="Z272" s="350"/>
      <c r="AA272" s="713"/>
      <c r="AB272" s="713"/>
      <c r="AC272" s="713"/>
      <c r="AD272" s="713"/>
      <c r="AE272" s="713"/>
      <c r="AF272" s="713"/>
      <c r="AG272" s="431" t="str">
        <f t="shared" si="39"/>
        <v/>
      </c>
      <c r="AH272" s="701"/>
      <c r="AI272" s="254"/>
      <c r="AJ272" s="255"/>
      <c r="AP272" s="244"/>
    </row>
    <row r="273" spans="1:42" s="239" customFormat="1" ht="30" customHeight="1" x14ac:dyDescent="0.25">
      <c r="A273" s="702" t="s">
        <v>213</v>
      </c>
      <c r="B273" s="25"/>
      <c r="C273" s="26"/>
      <c r="D273" s="338" t="str">
        <f>IFERROR(INDEX(DESEMPATE!$D$3:$D$107,MATCH('EXP GEN.'!B273,DESEMPATE!$C$3:$C$107,0)),"")</f>
        <v/>
      </c>
      <c r="E273" s="306"/>
      <c r="F273" s="32"/>
      <c r="G273" s="247"/>
      <c r="H273" s="32"/>
      <c r="I273" s="250"/>
      <c r="J273" s="32"/>
      <c r="K273" s="432"/>
      <c r="L273" s="27"/>
      <c r="M273" s="28"/>
      <c r="N273" s="28"/>
      <c r="O273" s="29" t="str">
        <f t="shared" si="43"/>
        <v/>
      </c>
      <c r="P273" s="136" t="str">
        <f>IFERROR(INDEX(PARAMETROS!$B$53:$B$79,MATCH(O273,PARAMETROS!$A$53:$A$79,0)),"")</f>
        <v/>
      </c>
      <c r="Q273" s="278"/>
      <c r="R273" s="30"/>
      <c r="S273" s="31" t="str">
        <f>IFERROR(IF(R273="","",IF(R273="COP","N/A",IF(OR(R273="USD",R273="US"),1,IF(R273="EUR",VLOOKUP(N273,'SH EURO'!$A$6:$B$6338,2,FALSE),"INGRESAR TASA")))),"")</f>
        <v/>
      </c>
      <c r="T273" s="402" t="str">
        <f t="shared" si="40"/>
        <v/>
      </c>
      <c r="U273" s="137" t="str">
        <f>IFERROR(IF(R273="","",IF(R273="COP",1,IF(S273&lt;&gt;"N/A",VLOOKUP(N273,'[1]SH TRM'!$A$9:$B$8912,2,FALSE),"REVISAR"))),"")</f>
        <v/>
      </c>
      <c r="V273" s="405" t="str">
        <f t="shared" si="41"/>
        <v/>
      </c>
      <c r="W273" s="31" t="str">
        <f t="shared" si="42"/>
        <v/>
      </c>
      <c r="X273" s="31" t="str">
        <f t="shared" si="38"/>
        <v/>
      </c>
      <c r="Y273" s="705" t="str">
        <f>IFERROR(IF(COUNTIF(X273:X278,"")=6,"",IF(SUM(X273:X278)&gt;=SAMC007,"CUMPLE","NO CUMPLE")),"")</f>
        <v/>
      </c>
      <c r="Z273" s="348"/>
      <c r="AA273" s="708"/>
      <c r="AB273" s="708"/>
      <c r="AC273" s="708"/>
      <c r="AD273" s="708"/>
      <c r="AE273" s="708"/>
      <c r="AF273" s="708"/>
      <c r="AG273" s="432" t="str">
        <f t="shared" si="39"/>
        <v/>
      </c>
      <c r="AH273" s="699" t="s">
        <v>243</v>
      </c>
      <c r="AI273" s="274"/>
      <c r="AJ273" s="255"/>
      <c r="AP273" s="244"/>
    </row>
    <row r="274" spans="1:42" s="239" customFormat="1" ht="30" customHeight="1" x14ac:dyDescent="0.25">
      <c r="A274" s="703"/>
      <c r="B274" s="13"/>
      <c r="C274" s="14"/>
      <c r="D274" s="14" t="str">
        <f>IFERROR(INDEX(DESEMPATE!$D$3:$D$107,MATCH('EXP GEN.'!B274,DESEMPATE!$C$3:$C$107,0)),"")</f>
        <v/>
      </c>
      <c r="E274" s="307"/>
      <c r="F274" s="22"/>
      <c r="G274" s="248"/>
      <c r="H274" s="22"/>
      <c r="I274" s="249"/>
      <c r="J274" s="22"/>
      <c r="K274" s="429"/>
      <c r="L274" s="23"/>
      <c r="M274" s="277"/>
      <c r="N274" s="17"/>
      <c r="O274" s="18" t="str">
        <f t="shared" si="43"/>
        <v/>
      </c>
      <c r="P274" s="19" t="str">
        <f>IFERROR(INDEX(PARAMETROS!$B$53:$B$79,MATCH(O274,PARAMETROS!$A$53:$A$79,0)),"")</f>
        <v/>
      </c>
      <c r="Q274" s="279"/>
      <c r="R274" s="19"/>
      <c r="S274" s="12" t="str">
        <f>IFERROR(IF(R274="","",IF(R274="COP","N/A",IF(OR(R274="USD",R274="US"),1,IF(R274="EUR",VLOOKUP(N274,'SH EURO'!$A$6:$B$6338,2,FALSE),"INGRESAR TASA")))),"")</f>
        <v/>
      </c>
      <c r="T274" s="403" t="str">
        <f t="shared" si="40"/>
        <v/>
      </c>
      <c r="U274" s="21" t="str">
        <f>IFERROR(IF(R274="","",IF(R274="COP",1,IF(S274&lt;&gt;"N/A",VLOOKUP(N274,'[1]SH TRM'!$A$9:$B$8912,2,FALSE),"REVISAR"))),"")</f>
        <v/>
      </c>
      <c r="V274" s="406" t="str">
        <f t="shared" si="41"/>
        <v/>
      </c>
      <c r="W274" s="12" t="str">
        <f t="shared" si="42"/>
        <v/>
      </c>
      <c r="X274" s="12" t="str">
        <f t="shared" si="38"/>
        <v/>
      </c>
      <c r="Y274" s="706"/>
      <c r="Z274" s="349"/>
      <c r="AA274" s="709"/>
      <c r="AB274" s="709"/>
      <c r="AC274" s="709"/>
      <c r="AD274" s="709"/>
      <c r="AE274" s="709"/>
      <c r="AF274" s="709"/>
      <c r="AG274" s="429" t="str">
        <f t="shared" si="39"/>
        <v/>
      </c>
      <c r="AH274" s="700"/>
      <c r="AI274" s="275"/>
      <c r="AJ274" s="255"/>
      <c r="AP274" s="244"/>
    </row>
    <row r="275" spans="1:42" s="239" customFormat="1" ht="30" customHeight="1" x14ac:dyDescent="0.25">
      <c r="A275" s="703"/>
      <c r="B275" s="13"/>
      <c r="C275" s="14"/>
      <c r="D275" s="14" t="str">
        <f>IFERROR(INDEX(DESEMPATE!$D$3:$D$107,MATCH('EXP GEN.'!B275,DESEMPATE!$C$3:$C$107,0)),"")</f>
        <v/>
      </c>
      <c r="E275" s="307"/>
      <c r="F275" s="22"/>
      <c r="G275" s="248"/>
      <c r="H275" s="22"/>
      <c r="I275" s="249"/>
      <c r="J275" s="22"/>
      <c r="K275" s="429"/>
      <c r="L275" s="16"/>
      <c r="M275" s="17"/>
      <c r="N275" s="17"/>
      <c r="O275" s="18" t="str">
        <f t="shared" si="43"/>
        <v/>
      </c>
      <c r="P275" s="19" t="str">
        <f>IFERROR(INDEX(PARAMETROS!$B$53:$B$79,MATCH(O275,PARAMETROS!$A$53:$A$79,0)),"")</f>
        <v/>
      </c>
      <c r="Q275" s="279"/>
      <c r="R275" s="20"/>
      <c r="S275" s="12" t="str">
        <f>IFERROR(IF(R275="","",IF(R275="COP","N/A",IF(OR(R275="USD",R275="US"),1,IF(R275="EUR",VLOOKUP(N275,'SH EURO'!$A$6:$B$6338,2,FALSE),"INGRESAR TASA")))),"")</f>
        <v/>
      </c>
      <c r="T275" s="403" t="str">
        <f t="shared" si="40"/>
        <v/>
      </c>
      <c r="U275" s="24" t="str">
        <f>IFERROR(IF(R275="","",IF(R275="COP",1,IF(S275&lt;&gt;"N/A",VLOOKUP(N275,'[1]SH TRM'!$A$9:$B$8912,2,FALSE),"REVISAR"))),"")</f>
        <v/>
      </c>
      <c r="V275" s="406" t="str">
        <f t="shared" si="41"/>
        <v/>
      </c>
      <c r="W275" s="12" t="str">
        <f t="shared" si="42"/>
        <v/>
      </c>
      <c r="X275" s="12" t="str">
        <f t="shared" si="38"/>
        <v/>
      </c>
      <c r="Y275" s="706"/>
      <c r="Z275" s="349"/>
      <c r="AA275" s="709"/>
      <c r="AB275" s="709"/>
      <c r="AC275" s="709"/>
      <c r="AD275" s="709"/>
      <c r="AE275" s="709"/>
      <c r="AF275" s="709"/>
      <c r="AG275" s="430" t="str">
        <f t="shared" si="39"/>
        <v/>
      </c>
      <c r="AH275" s="700"/>
      <c r="AI275" s="253"/>
      <c r="AJ275" s="255"/>
      <c r="AP275" s="244"/>
    </row>
    <row r="276" spans="1:42" s="239" customFormat="1" ht="30" customHeight="1" x14ac:dyDescent="0.25">
      <c r="A276" s="703"/>
      <c r="B276" s="13"/>
      <c r="C276" s="14"/>
      <c r="D276" s="14" t="str">
        <f>IFERROR(INDEX(DESEMPATE!$D$3:$D$107,MATCH('EXP GEN.'!B276,DESEMPATE!$C$3:$C$107,0)),"")</f>
        <v/>
      </c>
      <c r="E276" s="307"/>
      <c r="F276" s="22"/>
      <c r="G276" s="248"/>
      <c r="H276" s="22"/>
      <c r="I276" s="249"/>
      <c r="J276" s="22"/>
      <c r="K276" s="429"/>
      <c r="L276" s="16"/>
      <c r="M276" s="17"/>
      <c r="N276" s="17"/>
      <c r="O276" s="18" t="str">
        <f t="shared" si="43"/>
        <v/>
      </c>
      <c r="P276" s="19" t="str">
        <f>IFERROR(INDEX(PARAMETROS!$B$53:$B$79,MATCH(O276,PARAMETROS!$A$53:$A$79,0)),"")</f>
        <v/>
      </c>
      <c r="Q276" s="279"/>
      <c r="R276" s="20"/>
      <c r="S276" s="12" t="str">
        <f>IFERROR(IF(R276="","",IF(R276="COP","N/A",IF(OR(R276="USD",R276="US"),1,IF(R276="EUR",VLOOKUP(N276,'SH EURO'!$A$6:$B$6338,2,FALSE),"INGRESAR TASA")))),"")</f>
        <v/>
      </c>
      <c r="T276" s="403" t="str">
        <f t="shared" si="40"/>
        <v/>
      </c>
      <c r="U276" s="21" t="str">
        <f>IFERROR(IF(R276="","",IF(R276="COP",1,IF(S276&lt;&gt;"N/A",VLOOKUP(N276,'[1]SH TRM'!$A$9:$B$8912,2,FALSE),"REVISAR"))),"")</f>
        <v/>
      </c>
      <c r="V276" s="406" t="str">
        <f t="shared" si="41"/>
        <v/>
      </c>
      <c r="W276" s="12" t="str">
        <f t="shared" si="42"/>
        <v/>
      </c>
      <c r="X276" s="12" t="str">
        <f t="shared" si="38"/>
        <v/>
      </c>
      <c r="Y276" s="706"/>
      <c r="Z276" s="349"/>
      <c r="AA276" s="710"/>
      <c r="AB276" s="711"/>
      <c r="AC276" s="712"/>
      <c r="AD276" s="710"/>
      <c r="AE276" s="711"/>
      <c r="AF276" s="712"/>
      <c r="AG276" s="429" t="str">
        <f t="shared" si="39"/>
        <v/>
      </c>
      <c r="AH276" s="700"/>
      <c r="AI276" s="275"/>
      <c r="AJ276" s="255"/>
      <c r="AP276" s="244"/>
    </row>
    <row r="277" spans="1:42" s="239" customFormat="1" ht="30" customHeight="1" x14ac:dyDescent="0.25">
      <c r="A277" s="703"/>
      <c r="B277" s="13"/>
      <c r="C277" s="14"/>
      <c r="D277" s="14" t="str">
        <f>IFERROR(INDEX(DESEMPATE!$D$3:$D$107,MATCH('EXP GEN.'!B277,DESEMPATE!$C$3:$C$107,0)),"")</f>
        <v/>
      </c>
      <c r="E277" s="307"/>
      <c r="F277" s="22"/>
      <c r="G277" s="248"/>
      <c r="H277" s="22"/>
      <c r="I277" s="249"/>
      <c r="J277" s="22"/>
      <c r="K277" s="430"/>
      <c r="L277" s="16"/>
      <c r="M277" s="17"/>
      <c r="N277" s="17"/>
      <c r="O277" s="18" t="str">
        <f t="shared" si="43"/>
        <v/>
      </c>
      <c r="P277" s="19" t="str">
        <f>IFERROR(INDEX(PARAMETROS!$B$53:$B$79,MATCH(O277,PARAMETROS!$A$53:$A$79,0)),"")</f>
        <v/>
      </c>
      <c r="Q277" s="279"/>
      <c r="R277" s="20"/>
      <c r="S277" s="12" t="str">
        <f>IFERROR(IF(R277="","",IF(R277="COP","N/A",IF(OR(R277="USD",R277="US"),1,IF(R277="EUR",VLOOKUP(N277,'SH EURO'!$A$6:$B$6338,2,FALSE),"INGRESAR TASA")))),"")</f>
        <v/>
      </c>
      <c r="T277" s="403" t="str">
        <f t="shared" si="40"/>
        <v/>
      </c>
      <c r="U277" s="21" t="str">
        <f>IFERROR(IF(R277="","",IF(R277="COP",1,IF(S277&lt;&gt;"N/A",VLOOKUP(N277,'[1]SH TRM'!$A$9:$B$8912,2,FALSE),"REVISAR"))),"")</f>
        <v/>
      </c>
      <c r="V277" s="406" t="str">
        <f t="shared" si="41"/>
        <v/>
      </c>
      <c r="W277" s="12" t="str">
        <f t="shared" si="42"/>
        <v/>
      </c>
      <c r="X277" s="12" t="str">
        <f t="shared" si="38"/>
        <v/>
      </c>
      <c r="Y277" s="706"/>
      <c r="Z277" s="349"/>
      <c r="AA277" s="709"/>
      <c r="AB277" s="709"/>
      <c r="AC277" s="709"/>
      <c r="AD277" s="709"/>
      <c r="AE277" s="709"/>
      <c r="AF277" s="709"/>
      <c r="AG277" s="430" t="str">
        <f t="shared" si="39"/>
        <v/>
      </c>
      <c r="AH277" s="700"/>
      <c r="AI277" s="253"/>
      <c r="AJ277" s="255"/>
      <c r="AP277" s="244"/>
    </row>
    <row r="278" spans="1:42" s="239" customFormat="1" ht="30" customHeight="1" thickBot="1" x14ac:dyDescent="0.3">
      <c r="A278" s="704"/>
      <c r="B278" s="33"/>
      <c r="C278" s="134"/>
      <c r="D278" s="362" t="str">
        <f>IFERROR(INDEX(DESEMPATE!$D$3:$D$107,MATCH('EXP GEN.'!B278,DESEMPATE!$C$3:$C$107,0)),"")</f>
        <v/>
      </c>
      <c r="E278" s="308"/>
      <c r="F278" s="135"/>
      <c r="G278" s="252"/>
      <c r="H278" s="135"/>
      <c r="I278" s="251"/>
      <c r="J278" s="135"/>
      <c r="K278" s="431"/>
      <c r="L278" s="35"/>
      <c r="M278" s="363"/>
      <c r="N278" s="363"/>
      <c r="O278" s="36" t="str">
        <f t="shared" si="43"/>
        <v/>
      </c>
      <c r="P278" s="37" t="str">
        <f>IFERROR(INDEX(PARAMETROS!$B$53:$B$79,MATCH(O278,PARAMETROS!$A$53:$A$79,0)),"")</f>
        <v/>
      </c>
      <c r="Q278" s="364"/>
      <c r="R278" s="38"/>
      <c r="S278" s="40" t="str">
        <f>IFERROR(IF(R278="","",IF(R278="COP","N/A",IF(OR(R278="USD",R278="US"),1,IF(R278="EUR",VLOOKUP(N278,'SH EURO'!$A$6:$B$6338,2,FALSE),"INGRESAR TASA")))),"")</f>
        <v/>
      </c>
      <c r="T278" s="404" t="str">
        <f t="shared" si="40"/>
        <v/>
      </c>
      <c r="U278" s="39" t="str">
        <f>IFERROR(IF(R278="","",IF(R278="COP",1,IF(S278&lt;&gt;"N/A",VLOOKUP(N278,'[1]SH TRM'!$A$9:$B$8912,2,FALSE),"REVISAR"))),"")</f>
        <v/>
      </c>
      <c r="V278" s="407" t="str">
        <f t="shared" si="41"/>
        <v/>
      </c>
      <c r="W278" s="40" t="str">
        <f t="shared" si="42"/>
        <v/>
      </c>
      <c r="X278" s="40" t="str">
        <f t="shared" si="38"/>
        <v/>
      </c>
      <c r="Y278" s="707"/>
      <c r="Z278" s="350"/>
      <c r="AA278" s="713"/>
      <c r="AB278" s="713"/>
      <c r="AC278" s="713"/>
      <c r="AD278" s="713"/>
      <c r="AE278" s="713"/>
      <c r="AF278" s="713"/>
      <c r="AG278" s="431" t="str">
        <f t="shared" si="39"/>
        <v/>
      </c>
      <c r="AH278" s="701"/>
      <c r="AI278" s="254"/>
      <c r="AJ278" s="255"/>
      <c r="AP278" s="244"/>
    </row>
    <row r="279" spans="1:42" s="239" customFormat="1" ht="30" customHeight="1" x14ac:dyDescent="0.25">
      <c r="A279" s="702" t="s">
        <v>214</v>
      </c>
      <c r="B279" s="25"/>
      <c r="C279" s="26"/>
      <c r="D279" s="338" t="str">
        <f>IFERROR(INDEX(DESEMPATE!$D$3:$D$107,MATCH('EXP GEN.'!B279,DESEMPATE!$C$3:$C$107,0)),"")</f>
        <v/>
      </c>
      <c r="E279" s="306"/>
      <c r="F279" s="32"/>
      <c r="G279" s="247"/>
      <c r="H279" s="32"/>
      <c r="I279" s="250"/>
      <c r="J279" s="32"/>
      <c r="K279" s="432"/>
      <c r="L279" s="27"/>
      <c r="M279" s="28"/>
      <c r="N279" s="28"/>
      <c r="O279" s="29" t="str">
        <f t="shared" si="43"/>
        <v/>
      </c>
      <c r="P279" s="136" t="str">
        <f>IFERROR(INDEX(PARAMETROS!$B$53:$B$79,MATCH(O279,PARAMETROS!$A$53:$A$79,0)),"")</f>
        <v/>
      </c>
      <c r="Q279" s="278"/>
      <c r="R279" s="30"/>
      <c r="S279" s="31" t="str">
        <f>IFERROR(IF(R279="","",IF(R279="COP","N/A",IF(OR(R279="USD",R279="US"),1,IF(R279="EUR",VLOOKUP(N279,'SH EURO'!$A$6:$B$6338,2,FALSE),"INGRESAR TASA")))),"")</f>
        <v/>
      </c>
      <c r="T279" s="402" t="str">
        <f t="shared" si="40"/>
        <v/>
      </c>
      <c r="U279" s="137" t="str">
        <f>IFERROR(IF(R279="","",IF(R279="COP",1,IF(S279&lt;&gt;"N/A",VLOOKUP(N279,'[1]SH TRM'!$A$9:$B$8912,2,FALSE),"REVISAR"))),"")</f>
        <v/>
      </c>
      <c r="V279" s="405" t="str">
        <f t="shared" si="41"/>
        <v/>
      </c>
      <c r="W279" s="31" t="str">
        <f t="shared" si="42"/>
        <v/>
      </c>
      <c r="X279" s="31" t="str">
        <f t="shared" si="38"/>
        <v/>
      </c>
      <c r="Y279" s="705" t="str">
        <f>IFERROR(IF(COUNTIF(X279:X284,"")=6,"",IF(SUM(X279:X284)&gt;=SAMC007,"CUMPLE","NO CUMPLE")),"")</f>
        <v/>
      </c>
      <c r="Z279" s="348"/>
      <c r="AA279" s="708"/>
      <c r="AB279" s="708"/>
      <c r="AC279" s="708"/>
      <c r="AD279" s="708"/>
      <c r="AE279" s="708"/>
      <c r="AF279" s="708"/>
      <c r="AG279" s="432" t="str">
        <f t="shared" si="39"/>
        <v/>
      </c>
      <c r="AH279" s="699" t="s">
        <v>243</v>
      </c>
      <c r="AI279" s="274"/>
      <c r="AJ279" s="255"/>
      <c r="AP279" s="244"/>
    </row>
    <row r="280" spans="1:42" s="239" customFormat="1" ht="30" customHeight="1" x14ac:dyDescent="0.25">
      <c r="A280" s="703"/>
      <c r="B280" s="13"/>
      <c r="C280" s="14"/>
      <c r="D280" s="14" t="str">
        <f>IFERROR(INDEX(DESEMPATE!$D$3:$D$107,MATCH('EXP GEN.'!B280,DESEMPATE!$C$3:$C$107,0)),"")</f>
        <v/>
      </c>
      <c r="E280" s="307"/>
      <c r="F280" s="22"/>
      <c r="G280" s="248"/>
      <c r="H280" s="22"/>
      <c r="I280" s="249"/>
      <c r="J280" s="22"/>
      <c r="K280" s="429"/>
      <c r="L280" s="23"/>
      <c r="M280" s="277"/>
      <c r="N280" s="17"/>
      <c r="O280" s="18" t="str">
        <f t="shared" si="43"/>
        <v/>
      </c>
      <c r="P280" s="19" t="str">
        <f>IFERROR(INDEX(PARAMETROS!$B$53:$B$79,MATCH(O280,PARAMETROS!$A$53:$A$79,0)),"")</f>
        <v/>
      </c>
      <c r="Q280" s="279"/>
      <c r="R280" s="19"/>
      <c r="S280" s="12" t="str">
        <f>IFERROR(IF(R280="","",IF(R280="COP","N/A",IF(OR(R280="USD",R280="US"),1,IF(R280="EUR",VLOOKUP(N280,'SH EURO'!$A$6:$B$6338,2,FALSE),"INGRESAR TASA")))),"")</f>
        <v/>
      </c>
      <c r="T280" s="403" t="str">
        <f t="shared" si="40"/>
        <v/>
      </c>
      <c r="U280" s="21" t="str">
        <f>IFERROR(IF(R280="","",IF(R280="COP",1,IF(S280&lt;&gt;"N/A",VLOOKUP(N280,'[1]SH TRM'!$A$9:$B$8912,2,FALSE),"REVISAR"))),"")</f>
        <v/>
      </c>
      <c r="V280" s="406" t="str">
        <f t="shared" si="41"/>
        <v/>
      </c>
      <c r="W280" s="12" t="str">
        <f t="shared" si="42"/>
        <v/>
      </c>
      <c r="X280" s="12" t="str">
        <f t="shared" si="38"/>
        <v/>
      </c>
      <c r="Y280" s="706"/>
      <c r="Z280" s="349"/>
      <c r="AA280" s="709"/>
      <c r="AB280" s="709"/>
      <c r="AC280" s="709"/>
      <c r="AD280" s="709"/>
      <c r="AE280" s="709"/>
      <c r="AF280" s="709"/>
      <c r="AG280" s="429" t="str">
        <f t="shared" si="39"/>
        <v/>
      </c>
      <c r="AH280" s="700"/>
      <c r="AI280" s="275"/>
      <c r="AJ280" s="255"/>
      <c r="AP280" s="244"/>
    </row>
    <row r="281" spans="1:42" s="239" customFormat="1" ht="30" customHeight="1" x14ac:dyDescent="0.25">
      <c r="A281" s="703"/>
      <c r="B281" s="13"/>
      <c r="C281" s="14"/>
      <c r="D281" s="14" t="str">
        <f>IFERROR(INDEX(DESEMPATE!$D$3:$D$107,MATCH('EXP GEN.'!B281,DESEMPATE!$C$3:$C$107,0)),"")</f>
        <v/>
      </c>
      <c r="E281" s="307"/>
      <c r="F281" s="22"/>
      <c r="G281" s="248"/>
      <c r="H281" s="22"/>
      <c r="I281" s="249"/>
      <c r="J281" s="22"/>
      <c r="K281" s="429"/>
      <c r="L281" s="16"/>
      <c r="M281" s="17"/>
      <c r="N281" s="17"/>
      <c r="O281" s="18" t="str">
        <f t="shared" si="43"/>
        <v/>
      </c>
      <c r="P281" s="19" t="str">
        <f>IFERROR(INDEX(PARAMETROS!$B$53:$B$79,MATCH(O281,PARAMETROS!$A$53:$A$79,0)),"")</f>
        <v/>
      </c>
      <c r="Q281" s="279"/>
      <c r="R281" s="20"/>
      <c r="S281" s="12" t="str">
        <f>IFERROR(IF(R281="","",IF(R281="COP","N/A",IF(OR(R281="USD",R281="US"),1,IF(R281="EUR",VLOOKUP(N281,'SH EURO'!$A$6:$B$6338,2,FALSE),"INGRESAR TASA")))),"")</f>
        <v/>
      </c>
      <c r="T281" s="403" t="str">
        <f t="shared" si="40"/>
        <v/>
      </c>
      <c r="U281" s="24" t="str">
        <f>IFERROR(IF(R281="","",IF(R281="COP",1,IF(S281&lt;&gt;"N/A",VLOOKUP(N281,'[1]SH TRM'!$A$9:$B$8912,2,FALSE),"REVISAR"))),"")</f>
        <v/>
      </c>
      <c r="V281" s="406" t="str">
        <f t="shared" si="41"/>
        <v/>
      </c>
      <c r="W281" s="12" t="str">
        <f t="shared" si="42"/>
        <v/>
      </c>
      <c r="X281" s="12" t="str">
        <f t="shared" si="38"/>
        <v/>
      </c>
      <c r="Y281" s="706"/>
      <c r="Z281" s="349"/>
      <c r="AA281" s="709"/>
      <c r="AB281" s="709"/>
      <c r="AC281" s="709"/>
      <c r="AD281" s="709"/>
      <c r="AE281" s="709"/>
      <c r="AF281" s="709"/>
      <c r="AG281" s="430" t="str">
        <f t="shared" si="39"/>
        <v/>
      </c>
      <c r="AH281" s="700"/>
      <c r="AI281" s="253"/>
      <c r="AJ281" s="255"/>
      <c r="AP281" s="244"/>
    </row>
    <row r="282" spans="1:42" s="239" customFormat="1" ht="30" customHeight="1" x14ac:dyDescent="0.25">
      <c r="A282" s="703"/>
      <c r="B282" s="13"/>
      <c r="C282" s="14"/>
      <c r="D282" s="14" t="str">
        <f>IFERROR(INDEX(DESEMPATE!$D$3:$D$107,MATCH('EXP GEN.'!B282,DESEMPATE!$C$3:$C$107,0)),"")</f>
        <v/>
      </c>
      <c r="E282" s="307"/>
      <c r="F282" s="22"/>
      <c r="G282" s="248"/>
      <c r="H282" s="22"/>
      <c r="I282" s="249"/>
      <c r="J282" s="22"/>
      <c r="K282" s="429"/>
      <c r="L282" s="16"/>
      <c r="M282" s="17"/>
      <c r="N282" s="17"/>
      <c r="O282" s="18" t="str">
        <f t="shared" si="43"/>
        <v/>
      </c>
      <c r="P282" s="19" t="str">
        <f>IFERROR(INDEX(PARAMETROS!$B$53:$B$79,MATCH(O282,PARAMETROS!$A$53:$A$79,0)),"")</f>
        <v/>
      </c>
      <c r="Q282" s="279"/>
      <c r="R282" s="20"/>
      <c r="S282" s="12" t="str">
        <f>IFERROR(IF(R282="","",IF(R282="COP","N/A",IF(OR(R282="USD",R282="US"),1,IF(R282="EUR",VLOOKUP(N282,'SH EURO'!$A$6:$B$6338,2,FALSE),"INGRESAR TASA")))),"")</f>
        <v/>
      </c>
      <c r="T282" s="403" t="str">
        <f t="shared" si="40"/>
        <v/>
      </c>
      <c r="U282" s="21" t="str">
        <f>IFERROR(IF(R282="","",IF(R282="COP",1,IF(S282&lt;&gt;"N/A",VLOOKUP(N282,'[1]SH TRM'!$A$9:$B$8912,2,FALSE),"REVISAR"))),"")</f>
        <v/>
      </c>
      <c r="V282" s="406" t="str">
        <f t="shared" si="41"/>
        <v/>
      </c>
      <c r="W282" s="12" t="str">
        <f t="shared" si="42"/>
        <v/>
      </c>
      <c r="X282" s="12" t="str">
        <f t="shared" si="38"/>
        <v/>
      </c>
      <c r="Y282" s="706"/>
      <c r="Z282" s="349"/>
      <c r="AA282" s="710"/>
      <c r="AB282" s="711"/>
      <c r="AC282" s="712"/>
      <c r="AD282" s="710"/>
      <c r="AE282" s="711"/>
      <c r="AF282" s="712"/>
      <c r="AG282" s="429" t="str">
        <f t="shared" si="39"/>
        <v/>
      </c>
      <c r="AH282" s="700"/>
      <c r="AI282" s="275"/>
      <c r="AJ282" s="255"/>
      <c r="AP282" s="244"/>
    </row>
    <row r="283" spans="1:42" s="239" customFormat="1" ht="30" customHeight="1" x14ac:dyDescent="0.25">
      <c r="A283" s="703"/>
      <c r="B283" s="13"/>
      <c r="C283" s="14"/>
      <c r="D283" s="14" t="str">
        <f>IFERROR(INDEX(DESEMPATE!$D$3:$D$107,MATCH('EXP GEN.'!B283,DESEMPATE!$C$3:$C$107,0)),"")</f>
        <v/>
      </c>
      <c r="E283" s="307"/>
      <c r="F283" s="22"/>
      <c r="G283" s="248"/>
      <c r="H283" s="22"/>
      <c r="I283" s="249"/>
      <c r="J283" s="22"/>
      <c r="K283" s="430"/>
      <c r="L283" s="16"/>
      <c r="M283" s="17"/>
      <c r="N283" s="17"/>
      <c r="O283" s="18" t="str">
        <f t="shared" si="43"/>
        <v/>
      </c>
      <c r="P283" s="19" t="str">
        <f>IFERROR(INDEX(PARAMETROS!$B$53:$B$79,MATCH(O283,PARAMETROS!$A$53:$A$79,0)),"")</f>
        <v/>
      </c>
      <c r="Q283" s="279"/>
      <c r="R283" s="20"/>
      <c r="S283" s="12" t="str">
        <f>IFERROR(IF(R283="","",IF(R283="COP","N/A",IF(OR(R283="USD",R283="US"),1,IF(R283="EUR",VLOOKUP(N283,'SH EURO'!$A$6:$B$6338,2,FALSE),"INGRESAR TASA")))),"")</f>
        <v/>
      </c>
      <c r="T283" s="403" t="str">
        <f t="shared" si="40"/>
        <v/>
      </c>
      <c r="U283" s="21" t="str">
        <f>IFERROR(IF(R283="","",IF(R283="COP",1,IF(S283&lt;&gt;"N/A",VLOOKUP(N283,'[1]SH TRM'!$A$9:$B$8912,2,FALSE),"REVISAR"))),"")</f>
        <v/>
      </c>
      <c r="V283" s="406" t="str">
        <f t="shared" si="41"/>
        <v/>
      </c>
      <c r="W283" s="12" t="str">
        <f t="shared" si="42"/>
        <v/>
      </c>
      <c r="X283" s="12" t="str">
        <f t="shared" si="38"/>
        <v/>
      </c>
      <c r="Y283" s="706"/>
      <c r="Z283" s="349"/>
      <c r="AA283" s="709"/>
      <c r="AB283" s="709"/>
      <c r="AC283" s="709"/>
      <c r="AD283" s="709"/>
      <c r="AE283" s="709"/>
      <c r="AF283" s="709"/>
      <c r="AG283" s="430" t="str">
        <f t="shared" si="39"/>
        <v/>
      </c>
      <c r="AH283" s="700"/>
      <c r="AI283" s="253"/>
      <c r="AJ283" s="255"/>
      <c r="AP283" s="244"/>
    </row>
    <row r="284" spans="1:42" s="239" customFormat="1" ht="30" customHeight="1" thickBot="1" x14ac:dyDescent="0.3">
      <c r="A284" s="704"/>
      <c r="B284" s="33"/>
      <c r="C284" s="134"/>
      <c r="D284" s="362" t="str">
        <f>IFERROR(INDEX(DESEMPATE!$D$3:$D$107,MATCH('EXP GEN.'!B284,DESEMPATE!$C$3:$C$107,0)),"")</f>
        <v/>
      </c>
      <c r="E284" s="308"/>
      <c r="F284" s="135"/>
      <c r="G284" s="252"/>
      <c r="H284" s="135"/>
      <c r="I284" s="251"/>
      <c r="J284" s="135"/>
      <c r="K284" s="431"/>
      <c r="L284" s="35"/>
      <c r="M284" s="363"/>
      <c r="N284" s="363"/>
      <c r="O284" s="36" t="str">
        <f t="shared" si="43"/>
        <v/>
      </c>
      <c r="P284" s="37" t="str">
        <f>IFERROR(INDEX(PARAMETROS!$B$53:$B$79,MATCH(O284,PARAMETROS!$A$53:$A$79,0)),"")</f>
        <v/>
      </c>
      <c r="Q284" s="364"/>
      <c r="R284" s="38"/>
      <c r="S284" s="40" t="str">
        <f>IFERROR(IF(R284="","",IF(R284="COP","N/A",IF(OR(R284="USD",R284="US"),1,IF(R284="EUR",VLOOKUP(N284,'SH EURO'!$A$6:$B$6338,2,FALSE),"INGRESAR TASA")))),"")</f>
        <v/>
      </c>
      <c r="T284" s="404" t="str">
        <f t="shared" si="40"/>
        <v/>
      </c>
      <c r="U284" s="39" t="str">
        <f>IFERROR(IF(R284="","",IF(R284="COP",1,IF(S284&lt;&gt;"N/A",VLOOKUP(N284,'[1]SH TRM'!$A$9:$B$8912,2,FALSE),"REVISAR"))),"")</f>
        <v/>
      </c>
      <c r="V284" s="407" t="str">
        <f t="shared" si="41"/>
        <v/>
      </c>
      <c r="W284" s="40" t="str">
        <f t="shared" si="42"/>
        <v/>
      </c>
      <c r="X284" s="40" t="str">
        <f t="shared" si="38"/>
        <v/>
      </c>
      <c r="Y284" s="707"/>
      <c r="Z284" s="350"/>
      <c r="AA284" s="713"/>
      <c r="AB284" s="713"/>
      <c r="AC284" s="713"/>
      <c r="AD284" s="713"/>
      <c r="AE284" s="713"/>
      <c r="AF284" s="713"/>
      <c r="AG284" s="431" t="str">
        <f t="shared" si="39"/>
        <v/>
      </c>
      <c r="AH284" s="701"/>
      <c r="AI284" s="254"/>
      <c r="AJ284" s="255"/>
      <c r="AP284" s="244"/>
    </row>
    <row r="285" spans="1:42" s="239" customFormat="1" ht="30" customHeight="1" x14ac:dyDescent="0.25">
      <c r="A285" s="702" t="s">
        <v>215</v>
      </c>
      <c r="B285" s="25"/>
      <c r="C285" s="26"/>
      <c r="D285" s="338" t="str">
        <f>IFERROR(INDEX(DESEMPATE!$D$3:$D$107,MATCH('EXP GEN.'!B285,DESEMPATE!$C$3:$C$107,0)),"")</f>
        <v/>
      </c>
      <c r="E285" s="306"/>
      <c r="F285" s="32"/>
      <c r="G285" s="247"/>
      <c r="H285" s="32"/>
      <c r="I285" s="250"/>
      <c r="J285" s="32"/>
      <c r="K285" s="432"/>
      <c r="L285" s="27"/>
      <c r="M285" s="28"/>
      <c r="N285" s="28"/>
      <c r="O285" s="29" t="str">
        <f t="shared" si="43"/>
        <v/>
      </c>
      <c r="P285" s="136" t="str">
        <f>IFERROR(INDEX(PARAMETROS!$B$53:$B$79,MATCH(O285,PARAMETROS!$A$53:$A$79,0)),"")</f>
        <v/>
      </c>
      <c r="Q285" s="278"/>
      <c r="R285" s="30"/>
      <c r="S285" s="31" t="str">
        <f>IFERROR(IF(R285="","",IF(R285="COP","N/A",IF(OR(R285="USD",R285="US"),1,IF(R285="EUR",VLOOKUP(N285,'SH EURO'!$A$6:$B$6338,2,FALSE),"INGRESAR TASA")))),"")</f>
        <v/>
      </c>
      <c r="T285" s="402" t="str">
        <f t="shared" si="40"/>
        <v/>
      </c>
      <c r="U285" s="137" t="str">
        <f>IFERROR(IF(R285="","",IF(R285="COP",1,IF(S285&lt;&gt;"N/A",VLOOKUP(N285,'[1]SH TRM'!$A$9:$B$8912,2,FALSE),"REVISAR"))),"")</f>
        <v/>
      </c>
      <c r="V285" s="405" t="str">
        <f t="shared" si="41"/>
        <v/>
      </c>
      <c r="W285" s="31" t="str">
        <f t="shared" si="42"/>
        <v/>
      </c>
      <c r="X285" s="31" t="str">
        <f t="shared" si="38"/>
        <v/>
      </c>
      <c r="Y285" s="705" t="str">
        <f>IFERROR(IF(COUNTIF(X285:X290,"")=6,"",IF(SUM(X285:X290)&gt;=SAMC007,"CUMPLE","NO CUMPLE")),"")</f>
        <v/>
      </c>
      <c r="Z285" s="348"/>
      <c r="AA285" s="708"/>
      <c r="AB285" s="708"/>
      <c r="AC285" s="708"/>
      <c r="AD285" s="708"/>
      <c r="AE285" s="708"/>
      <c r="AF285" s="708"/>
      <c r="AG285" s="432" t="str">
        <f t="shared" si="39"/>
        <v/>
      </c>
      <c r="AH285" s="699" t="s">
        <v>243</v>
      </c>
      <c r="AI285" s="274"/>
      <c r="AJ285" s="255"/>
      <c r="AP285" s="244"/>
    </row>
    <row r="286" spans="1:42" s="239" customFormat="1" ht="30" customHeight="1" x14ac:dyDescent="0.25">
      <c r="A286" s="703"/>
      <c r="B286" s="13"/>
      <c r="C286" s="14"/>
      <c r="D286" s="14" t="str">
        <f>IFERROR(INDEX(DESEMPATE!$D$3:$D$107,MATCH('EXP GEN.'!B286,DESEMPATE!$C$3:$C$107,0)),"")</f>
        <v/>
      </c>
      <c r="E286" s="307"/>
      <c r="F286" s="22"/>
      <c r="G286" s="248"/>
      <c r="H286" s="22"/>
      <c r="I286" s="249"/>
      <c r="J286" s="22"/>
      <c r="K286" s="429"/>
      <c r="L286" s="23"/>
      <c r="M286" s="277"/>
      <c r="N286" s="17"/>
      <c r="O286" s="18" t="str">
        <f t="shared" si="43"/>
        <v/>
      </c>
      <c r="P286" s="19" t="str">
        <f>IFERROR(INDEX(PARAMETROS!$B$53:$B$79,MATCH(O286,PARAMETROS!$A$53:$A$79,0)),"")</f>
        <v/>
      </c>
      <c r="Q286" s="279"/>
      <c r="R286" s="19"/>
      <c r="S286" s="12" t="str">
        <f>IFERROR(IF(R286="","",IF(R286="COP","N/A",IF(OR(R286="USD",R286="US"),1,IF(R286="EUR",VLOOKUP(N286,'SH EURO'!$A$6:$B$6338,2,FALSE),"INGRESAR TASA")))),"")</f>
        <v/>
      </c>
      <c r="T286" s="403" t="str">
        <f t="shared" si="40"/>
        <v/>
      </c>
      <c r="U286" s="21" t="str">
        <f>IFERROR(IF(R286="","",IF(R286="COP",1,IF(S286&lt;&gt;"N/A",VLOOKUP(N286,'[1]SH TRM'!$A$9:$B$8912,2,FALSE),"REVISAR"))),"")</f>
        <v/>
      </c>
      <c r="V286" s="406" t="str">
        <f t="shared" si="41"/>
        <v/>
      </c>
      <c r="W286" s="12" t="str">
        <f t="shared" si="42"/>
        <v/>
      </c>
      <c r="X286" s="12" t="str">
        <f t="shared" si="38"/>
        <v/>
      </c>
      <c r="Y286" s="706"/>
      <c r="Z286" s="349"/>
      <c r="AA286" s="709"/>
      <c r="AB286" s="709"/>
      <c r="AC286" s="709"/>
      <c r="AD286" s="709"/>
      <c r="AE286" s="709"/>
      <c r="AF286" s="709"/>
      <c r="AG286" s="429" t="str">
        <f t="shared" si="39"/>
        <v/>
      </c>
      <c r="AH286" s="700"/>
      <c r="AI286" s="275"/>
      <c r="AJ286" s="255"/>
      <c r="AP286" s="244"/>
    </row>
    <row r="287" spans="1:42" s="239" customFormat="1" ht="30" customHeight="1" x14ac:dyDescent="0.25">
      <c r="A287" s="703"/>
      <c r="B287" s="13"/>
      <c r="C287" s="14"/>
      <c r="D287" s="14" t="str">
        <f>IFERROR(INDEX(DESEMPATE!$D$3:$D$107,MATCH('EXP GEN.'!B287,DESEMPATE!$C$3:$C$107,0)),"")</f>
        <v/>
      </c>
      <c r="E287" s="307"/>
      <c r="F287" s="22"/>
      <c r="G287" s="248"/>
      <c r="H287" s="22"/>
      <c r="I287" s="249"/>
      <c r="J287" s="22"/>
      <c r="K287" s="429"/>
      <c r="L287" s="16"/>
      <c r="M287" s="17"/>
      <c r="N287" s="17"/>
      <c r="O287" s="18" t="str">
        <f t="shared" si="43"/>
        <v/>
      </c>
      <c r="P287" s="19" t="str">
        <f>IFERROR(INDEX(PARAMETROS!$B$53:$B$79,MATCH(O287,PARAMETROS!$A$53:$A$79,0)),"")</f>
        <v/>
      </c>
      <c r="Q287" s="279"/>
      <c r="R287" s="20"/>
      <c r="S287" s="12" t="str">
        <f>IFERROR(IF(R287="","",IF(R287="COP","N/A",IF(OR(R287="USD",R287="US"),1,IF(R287="EUR",VLOOKUP(N287,'SH EURO'!$A$6:$B$6338,2,FALSE),"INGRESAR TASA")))),"")</f>
        <v/>
      </c>
      <c r="T287" s="403" t="str">
        <f t="shared" si="40"/>
        <v/>
      </c>
      <c r="U287" s="24" t="str">
        <f>IFERROR(IF(R287="","",IF(R287="COP",1,IF(S287&lt;&gt;"N/A",VLOOKUP(N287,'[1]SH TRM'!$A$9:$B$8912,2,FALSE),"REVISAR"))),"")</f>
        <v/>
      </c>
      <c r="V287" s="406" t="str">
        <f t="shared" si="41"/>
        <v/>
      </c>
      <c r="W287" s="12" t="str">
        <f t="shared" si="42"/>
        <v/>
      </c>
      <c r="X287" s="12" t="str">
        <f t="shared" si="38"/>
        <v/>
      </c>
      <c r="Y287" s="706"/>
      <c r="Z287" s="349"/>
      <c r="AA287" s="709"/>
      <c r="AB287" s="709"/>
      <c r="AC287" s="709"/>
      <c r="AD287" s="709"/>
      <c r="AE287" s="709"/>
      <c r="AF287" s="709"/>
      <c r="AG287" s="430" t="str">
        <f t="shared" si="39"/>
        <v/>
      </c>
      <c r="AH287" s="700"/>
      <c r="AI287" s="253"/>
      <c r="AJ287" s="255"/>
      <c r="AP287" s="244"/>
    </row>
    <row r="288" spans="1:42" s="239" customFormat="1" ht="30" customHeight="1" x14ac:dyDescent="0.25">
      <c r="A288" s="703"/>
      <c r="B288" s="13"/>
      <c r="C288" s="14"/>
      <c r="D288" s="14" t="str">
        <f>IFERROR(INDEX(DESEMPATE!$D$3:$D$107,MATCH('EXP GEN.'!B288,DESEMPATE!$C$3:$C$107,0)),"")</f>
        <v/>
      </c>
      <c r="E288" s="307"/>
      <c r="F288" s="22"/>
      <c r="G288" s="248"/>
      <c r="H288" s="22"/>
      <c r="I288" s="249"/>
      <c r="J288" s="22"/>
      <c r="K288" s="429"/>
      <c r="L288" s="16"/>
      <c r="M288" s="17"/>
      <c r="N288" s="17"/>
      <c r="O288" s="18" t="str">
        <f t="shared" si="43"/>
        <v/>
      </c>
      <c r="P288" s="19" t="str">
        <f>IFERROR(INDEX(PARAMETROS!$B$53:$B$79,MATCH(O288,PARAMETROS!$A$53:$A$79,0)),"")</f>
        <v/>
      </c>
      <c r="Q288" s="279"/>
      <c r="R288" s="20"/>
      <c r="S288" s="12" t="str">
        <f>IFERROR(IF(R288="","",IF(R288="COP","N/A",IF(OR(R288="USD",R288="US"),1,IF(R288="EUR",VLOOKUP(N288,'SH EURO'!$A$6:$B$6338,2,FALSE),"INGRESAR TASA")))),"")</f>
        <v/>
      </c>
      <c r="T288" s="403" t="str">
        <f t="shared" si="40"/>
        <v/>
      </c>
      <c r="U288" s="21" t="str">
        <f>IFERROR(IF(R288="","",IF(R288="COP",1,IF(S288&lt;&gt;"N/A",VLOOKUP(N288,'[1]SH TRM'!$A$9:$B$8912,2,FALSE),"REVISAR"))),"")</f>
        <v/>
      </c>
      <c r="V288" s="406" t="str">
        <f t="shared" si="41"/>
        <v/>
      </c>
      <c r="W288" s="12" t="str">
        <f t="shared" si="42"/>
        <v/>
      </c>
      <c r="X288" s="12" t="str">
        <f t="shared" si="38"/>
        <v/>
      </c>
      <c r="Y288" s="706"/>
      <c r="Z288" s="349"/>
      <c r="AA288" s="710"/>
      <c r="AB288" s="711"/>
      <c r="AC288" s="712"/>
      <c r="AD288" s="710"/>
      <c r="AE288" s="711"/>
      <c r="AF288" s="712"/>
      <c r="AG288" s="429" t="str">
        <f t="shared" si="39"/>
        <v/>
      </c>
      <c r="AH288" s="700"/>
      <c r="AI288" s="275"/>
      <c r="AJ288" s="255"/>
      <c r="AP288" s="244"/>
    </row>
    <row r="289" spans="1:42" s="239" customFormat="1" ht="30" customHeight="1" x14ac:dyDescent="0.25">
      <c r="A289" s="703"/>
      <c r="B289" s="13"/>
      <c r="C289" s="14"/>
      <c r="D289" s="14" t="str">
        <f>IFERROR(INDEX(DESEMPATE!$D$3:$D$107,MATCH('EXP GEN.'!B289,DESEMPATE!$C$3:$C$107,0)),"")</f>
        <v/>
      </c>
      <c r="E289" s="307"/>
      <c r="F289" s="22"/>
      <c r="G289" s="248"/>
      <c r="H289" s="22"/>
      <c r="I289" s="249"/>
      <c r="J289" s="22"/>
      <c r="K289" s="430"/>
      <c r="L289" s="16"/>
      <c r="M289" s="17"/>
      <c r="N289" s="17"/>
      <c r="O289" s="18" t="str">
        <f t="shared" si="43"/>
        <v/>
      </c>
      <c r="P289" s="19" t="str">
        <f>IFERROR(INDEX(PARAMETROS!$B$53:$B$79,MATCH(O289,PARAMETROS!$A$53:$A$79,0)),"")</f>
        <v/>
      </c>
      <c r="Q289" s="279"/>
      <c r="R289" s="20"/>
      <c r="S289" s="12" t="str">
        <f>IFERROR(IF(R289="","",IF(R289="COP","N/A",IF(OR(R289="USD",R289="US"),1,IF(R289="EUR",VLOOKUP(N289,'SH EURO'!$A$6:$B$6338,2,FALSE),"INGRESAR TASA")))),"")</f>
        <v/>
      </c>
      <c r="T289" s="403" t="str">
        <f t="shared" si="40"/>
        <v/>
      </c>
      <c r="U289" s="21" t="str">
        <f>IFERROR(IF(R289="","",IF(R289="COP",1,IF(S289&lt;&gt;"N/A",VLOOKUP(N289,'[1]SH TRM'!$A$9:$B$8912,2,FALSE),"REVISAR"))),"")</f>
        <v/>
      </c>
      <c r="V289" s="406" t="str">
        <f t="shared" si="41"/>
        <v/>
      </c>
      <c r="W289" s="12" t="str">
        <f t="shared" si="42"/>
        <v/>
      </c>
      <c r="X289" s="12" t="str">
        <f t="shared" si="38"/>
        <v/>
      </c>
      <c r="Y289" s="706"/>
      <c r="Z289" s="349"/>
      <c r="AA289" s="709"/>
      <c r="AB289" s="709"/>
      <c r="AC289" s="709"/>
      <c r="AD289" s="709"/>
      <c r="AE289" s="709"/>
      <c r="AF289" s="709"/>
      <c r="AG289" s="430" t="str">
        <f t="shared" si="39"/>
        <v/>
      </c>
      <c r="AH289" s="700"/>
      <c r="AI289" s="253"/>
      <c r="AJ289" s="255"/>
      <c r="AP289" s="244"/>
    </row>
    <row r="290" spans="1:42" s="239" customFormat="1" ht="30" customHeight="1" thickBot="1" x14ac:dyDescent="0.3">
      <c r="A290" s="704"/>
      <c r="B290" s="33"/>
      <c r="C290" s="134"/>
      <c r="D290" s="362" t="str">
        <f>IFERROR(INDEX(DESEMPATE!$D$3:$D$107,MATCH('EXP GEN.'!B290,DESEMPATE!$C$3:$C$107,0)),"")</f>
        <v/>
      </c>
      <c r="E290" s="308"/>
      <c r="F290" s="135"/>
      <c r="G290" s="252"/>
      <c r="H290" s="135"/>
      <c r="I290" s="251"/>
      <c r="J290" s="135"/>
      <c r="K290" s="431"/>
      <c r="L290" s="35"/>
      <c r="M290" s="363"/>
      <c r="N290" s="363"/>
      <c r="O290" s="36" t="str">
        <f t="shared" si="43"/>
        <v/>
      </c>
      <c r="P290" s="37" t="str">
        <f>IFERROR(INDEX(PARAMETROS!$B$53:$B$79,MATCH(O290,PARAMETROS!$A$53:$A$79,0)),"")</f>
        <v/>
      </c>
      <c r="Q290" s="364"/>
      <c r="R290" s="38"/>
      <c r="S290" s="40" t="str">
        <f>IFERROR(IF(R290="","",IF(R290="COP","N/A",IF(OR(R290="USD",R290="US"),1,IF(R290="EUR",VLOOKUP(N290,'SH EURO'!$A$6:$B$6338,2,FALSE),"INGRESAR TASA")))),"")</f>
        <v/>
      </c>
      <c r="T290" s="404" t="str">
        <f t="shared" si="40"/>
        <v/>
      </c>
      <c r="U290" s="39" t="str">
        <f>IFERROR(IF(R290="","",IF(R290="COP",1,IF(S290&lt;&gt;"N/A",VLOOKUP(N290,'[1]SH TRM'!$A$9:$B$8912,2,FALSE),"REVISAR"))),"")</f>
        <v/>
      </c>
      <c r="V290" s="407" t="str">
        <f t="shared" si="41"/>
        <v/>
      </c>
      <c r="W290" s="40" t="str">
        <f t="shared" si="42"/>
        <v/>
      </c>
      <c r="X290" s="40" t="str">
        <f t="shared" si="38"/>
        <v/>
      </c>
      <c r="Y290" s="707"/>
      <c r="Z290" s="350"/>
      <c r="AA290" s="713"/>
      <c r="AB290" s="713"/>
      <c r="AC290" s="713"/>
      <c r="AD290" s="713"/>
      <c r="AE290" s="713"/>
      <c r="AF290" s="713"/>
      <c r="AG290" s="431" t="str">
        <f t="shared" si="39"/>
        <v/>
      </c>
      <c r="AH290" s="701"/>
      <c r="AI290" s="254"/>
      <c r="AJ290" s="255"/>
      <c r="AP290" s="244"/>
    </row>
    <row r="291" spans="1:42" s="239" customFormat="1" ht="30" customHeight="1" x14ac:dyDescent="0.25">
      <c r="A291" s="702" t="s">
        <v>216</v>
      </c>
      <c r="B291" s="25"/>
      <c r="C291" s="26"/>
      <c r="D291" s="338" t="str">
        <f>IFERROR(INDEX(DESEMPATE!$D$3:$D$107,MATCH('EXP GEN.'!B291,DESEMPATE!$C$3:$C$107,0)),"")</f>
        <v/>
      </c>
      <c r="E291" s="306"/>
      <c r="F291" s="32"/>
      <c r="G291" s="247"/>
      <c r="H291" s="32"/>
      <c r="I291" s="250"/>
      <c r="J291" s="32"/>
      <c r="K291" s="432"/>
      <c r="L291" s="27"/>
      <c r="M291" s="28"/>
      <c r="N291" s="28"/>
      <c r="O291" s="29" t="str">
        <f t="shared" si="43"/>
        <v/>
      </c>
      <c r="P291" s="136" t="str">
        <f>IFERROR(INDEX(PARAMETROS!$B$53:$B$79,MATCH(O291,PARAMETROS!$A$53:$A$79,0)),"")</f>
        <v/>
      </c>
      <c r="Q291" s="278"/>
      <c r="R291" s="30"/>
      <c r="S291" s="31" t="str">
        <f>IFERROR(IF(R291="","",IF(R291="COP","N/A",IF(OR(R291="USD",R291="US"),1,IF(R291="EUR",VLOOKUP(N291,'SH EURO'!$A$6:$B$6338,2,FALSE),"INGRESAR TASA")))),"")</f>
        <v/>
      </c>
      <c r="T291" s="402" t="str">
        <f t="shared" si="40"/>
        <v/>
      </c>
      <c r="U291" s="137" t="str">
        <f>IFERROR(IF(R291="","",IF(R291="COP",1,IF(S291&lt;&gt;"N/A",VLOOKUP(N291,'[1]SH TRM'!$A$9:$B$8912,2,FALSE),"REVISAR"))),"")</f>
        <v/>
      </c>
      <c r="V291" s="405" t="str">
        <f t="shared" si="41"/>
        <v/>
      </c>
      <c r="W291" s="31" t="str">
        <f t="shared" si="42"/>
        <v/>
      </c>
      <c r="X291" s="31" t="str">
        <f t="shared" si="38"/>
        <v/>
      </c>
      <c r="Y291" s="705" t="str">
        <f>IFERROR(IF(COUNTIF(X291:X296,"")=6,"",IF(SUM(X291:X296)&gt;=SAMC007,"CUMPLE","NO CUMPLE")),"")</f>
        <v/>
      </c>
      <c r="Z291" s="348"/>
      <c r="AA291" s="708"/>
      <c r="AB291" s="708"/>
      <c r="AC291" s="708"/>
      <c r="AD291" s="708"/>
      <c r="AE291" s="708"/>
      <c r="AF291" s="708"/>
      <c r="AG291" s="432" t="str">
        <f t="shared" si="39"/>
        <v/>
      </c>
      <c r="AH291" s="699" t="s">
        <v>243</v>
      </c>
      <c r="AI291" s="274"/>
      <c r="AJ291" s="255"/>
      <c r="AP291" s="244"/>
    </row>
    <row r="292" spans="1:42" s="239" customFormat="1" ht="30" customHeight="1" x14ac:dyDescent="0.25">
      <c r="A292" s="703"/>
      <c r="B292" s="13"/>
      <c r="C292" s="14"/>
      <c r="D292" s="14" t="str">
        <f>IFERROR(INDEX(DESEMPATE!$D$3:$D$107,MATCH('EXP GEN.'!B292,DESEMPATE!$C$3:$C$107,0)),"")</f>
        <v/>
      </c>
      <c r="E292" s="307"/>
      <c r="F292" s="22"/>
      <c r="G292" s="248"/>
      <c r="H292" s="22"/>
      <c r="I292" s="249"/>
      <c r="J292" s="22"/>
      <c r="K292" s="429"/>
      <c r="L292" s="23"/>
      <c r="M292" s="277"/>
      <c r="N292" s="17"/>
      <c r="O292" s="18" t="str">
        <f t="shared" si="43"/>
        <v/>
      </c>
      <c r="P292" s="19" t="str">
        <f>IFERROR(INDEX(PARAMETROS!$B$53:$B$79,MATCH(O292,PARAMETROS!$A$53:$A$79,0)),"")</f>
        <v/>
      </c>
      <c r="Q292" s="279"/>
      <c r="R292" s="19"/>
      <c r="S292" s="12" t="str">
        <f>IFERROR(IF(R292="","",IF(R292="COP","N/A",IF(OR(R292="USD",R292="US"),1,IF(R292="EUR",VLOOKUP(N292,'SH EURO'!$A$6:$B$6338,2,FALSE),"INGRESAR TASA")))),"")</f>
        <v/>
      </c>
      <c r="T292" s="403" t="str">
        <f t="shared" si="40"/>
        <v/>
      </c>
      <c r="U292" s="21" t="str">
        <f>IFERROR(IF(R292="","",IF(R292="COP",1,IF(S292&lt;&gt;"N/A",VLOOKUP(N292,'[1]SH TRM'!$A$9:$B$8912,2,FALSE),"REVISAR"))),"")</f>
        <v/>
      </c>
      <c r="V292" s="406" t="str">
        <f t="shared" si="41"/>
        <v/>
      </c>
      <c r="W292" s="12" t="str">
        <f t="shared" si="42"/>
        <v/>
      </c>
      <c r="X292" s="12" t="str">
        <f t="shared" si="38"/>
        <v/>
      </c>
      <c r="Y292" s="706"/>
      <c r="Z292" s="349"/>
      <c r="AA292" s="709"/>
      <c r="AB292" s="709"/>
      <c r="AC292" s="709"/>
      <c r="AD292" s="709"/>
      <c r="AE292" s="709"/>
      <c r="AF292" s="709"/>
      <c r="AG292" s="429" t="str">
        <f t="shared" si="39"/>
        <v/>
      </c>
      <c r="AH292" s="700"/>
      <c r="AI292" s="275"/>
      <c r="AJ292" s="255"/>
      <c r="AP292" s="244"/>
    </row>
    <row r="293" spans="1:42" s="239" customFormat="1" ht="30" customHeight="1" x14ac:dyDescent="0.25">
      <c r="A293" s="703"/>
      <c r="B293" s="13"/>
      <c r="C293" s="14"/>
      <c r="D293" s="14" t="str">
        <f>IFERROR(INDEX(DESEMPATE!$D$3:$D$107,MATCH('EXP GEN.'!B293,DESEMPATE!$C$3:$C$107,0)),"")</f>
        <v/>
      </c>
      <c r="E293" s="307"/>
      <c r="F293" s="22"/>
      <c r="G293" s="248"/>
      <c r="H293" s="22"/>
      <c r="I293" s="249"/>
      <c r="J293" s="22"/>
      <c r="K293" s="429"/>
      <c r="L293" s="16"/>
      <c r="M293" s="17"/>
      <c r="N293" s="17"/>
      <c r="O293" s="18" t="str">
        <f t="shared" si="43"/>
        <v/>
      </c>
      <c r="P293" s="19" t="str">
        <f>IFERROR(INDEX(PARAMETROS!$B$53:$B$79,MATCH(O293,PARAMETROS!$A$53:$A$79,0)),"")</f>
        <v/>
      </c>
      <c r="Q293" s="279"/>
      <c r="R293" s="20"/>
      <c r="S293" s="12" t="str">
        <f>IFERROR(IF(R293="","",IF(R293="COP","N/A",IF(OR(R293="USD",R293="US"),1,IF(R293="EUR",VLOOKUP(N293,'SH EURO'!$A$6:$B$6338,2,FALSE),"INGRESAR TASA")))),"")</f>
        <v/>
      </c>
      <c r="T293" s="403" t="str">
        <f t="shared" si="40"/>
        <v/>
      </c>
      <c r="U293" s="24" t="str">
        <f>IFERROR(IF(R293="","",IF(R293="COP",1,IF(S293&lt;&gt;"N/A",VLOOKUP(N293,'[1]SH TRM'!$A$9:$B$8912,2,FALSE),"REVISAR"))),"")</f>
        <v/>
      </c>
      <c r="V293" s="406" t="str">
        <f t="shared" si="41"/>
        <v/>
      </c>
      <c r="W293" s="12" t="str">
        <f t="shared" si="42"/>
        <v/>
      </c>
      <c r="X293" s="12" t="str">
        <f t="shared" si="38"/>
        <v/>
      </c>
      <c r="Y293" s="706"/>
      <c r="Z293" s="349"/>
      <c r="AA293" s="709"/>
      <c r="AB293" s="709"/>
      <c r="AC293" s="709"/>
      <c r="AD293" s="709"/>
      <c r="AE293" s="709"/>
      <c r="AF293" s="709"/>
      <c r="AG293" s="430" t="str">
        <f t="shared" si="39"/>
        <v/>
      </c>
      <c r="AH293" s="700"/>
      <c r="AI293" s="253"/>
      <c r="AJ293" s="255"/>
      <c r="AP293" s="244"/>
    </row>
    <row r="294" spans="1:42" s="239" customFormat="1" ht="30" customHeight="1" x14ac:dyDescent="0.25">
      <c r="A294" s="703"/>
      <c r="B294" s="13"/>
      <c r="C294" s="14"/>
      <c r="D294" s="14" t="str">
        <f>IFERROR(INDEX(DESEMPATE!$D$3:$D$107,MATCH('EXP GEN.'!B294,DESEMPATE!$C$3:$C$107,0)),"")</f>
        <v/>
      </c>
      <c r="E294" s="307"/>
      <c r="F294" s="22"/>
      <c r="G294" s="248"/>
      <c r="H294" s="22"/>
      <c r="I294" s="249"/>
      <c r="J294" s="22"/>
      <c r="K294" s="429"/>
      <c r="L294" s="16"/>
      <c r="M294" s="17"/>
      <c r="N294" s="17"/>
      <c r="O294" s="18" t="str">
        <f t="shared" si="43"/>
        <v/>
      </c>
      <c r="P294" s="19" t="str">
        <f>IFERROR(INDEX(PARAMETROS!$B$53:$B$79,MATCH(O294,PARAMETROS!$A$53:$A$79,0)),"")</f>
        <v/>
      </c>
      <c r="Q294" s="279"/>
      <c r="R294" s="20"/>
      <c r="S294" s="12" t="str">
        <f>IFERROR(IF(R294="","",IF(R294="COP","N/A",IF(OR(R294="USD",R294="US"),1,IF(R294="EUR",VLOOKUP(N294,'SH EURO'!$A$6:$B$6338,2,FALSE),"INGRESAR TASA")))),"")</f>
        <v/>
      </c>
      <c r="T294" s="403" t="str">
        <f t="shared" si="40"/>
        <v/>
      </c>
      <c r="U294" s="21" t="str">
        <f>IFERROR(IF(R294="","",IF(R294="COP",1,IF(S294&lt;&gt;"N/A",VLOOKUP(N294,'[1]SH TRM'!$A$9:$B$8912,2,FALSE),"REVISAR"))),"")</f>
        <v/>
      </c>
      <c r="V294" s="406" t="str">
        <f t="shared" si="41"/>
        <v/>
      </c>
      <c r="W294" s="12" t="str">
        <f t="shared" si="42"/>
        <v/>
      </c>
      <c r="X294" s="12" t="str">
        <f t="shared" si="38"/>
        <v/>
      </c>
      <c r="Y294" s="706"/>
      <c r="Z294" s="349"/>
      <c r="AA294" s="710"/>
      <c r="AB294" s="711"/>
      <c r="AC294" s="712"/>
      <c r="AD294" s="710"/>
      <c r="AE294" s="711"/>
      <c r="AF294" s="712"/>
      <c r="AG294" s="429" t="str">
        <f t="shared" si="39"/>
        <v/>
      </c>
      <c r="AH294" s="700"/>
      <c r="AI294" s="275"/>
      <c r="AJ294" s="255"/>
      <c r="AP294" s="244"/>
    </row>
    <row r="295" spans="1:42" s="239" customFormat="1" ht="30" customHeight="1" x14ac:dyDescent="0.25">
      <c r="A295" s="703"/>
      <c r="B295" s="13"/>
      <c r="C295" s="14"/>
      <c r="D295" s="14" t="str">
        <f>IFERROR(INDEX(DESEMPATE!$D$3:$D$107,MATCH('EXP GEN.'!B295,DESEMPATE!$C$3:$C$107,0)),"")</f>
        <v/>
      </c>
      <c r="E295" s="307"/>
      <c r="F295" s="22"/>
      <c r="G295" s="248"/>
      <c r="H295" s="22"/>
      <c r="I295" s="249"/>
      <c r="J295" s="22"/>
      <c r="K295" s="430"/>
      <c r="L295" s="16"/>
      <c r="M295" s="17"/>
      <c r="N295" s="17"/>
      <c r="O295" s="18" t="str">
        <f t="shared" si="43"/>
        <v/>
      </c>
      <c r="P295" s="19" t="str">
        <f>IFERROR(INDEX(PARAMETROS!$B$53:$B$79,MATCH(O295,PARAMETROS!$A$53:$A$79,0)),"")</f>
        <v/>
      </c>
      <c r="Q295" s="279"/>
      <c r="R295" s="20"/>
      <c r="S295" s="12" t="str">
        <f>IFERROR(IF(R295="","",IF(R295="COP","N/A",IF(OR(R295="USD",R295="US"),1,IF(R295="EUR",VLOOKUP(N295,'SH EURO'!$A$6:$B$6338,2,FALSE),"INGRESAR TASA")))),"")</f>
        <v/>
      </c>
      <c r="T295" s="403" t="str">
        <f t="shared" si="40"/>
        <v/>
      </c>
      <c r="U295" s="21" t="str">
        <f>IFERROR(IF(R295="","",IF(R295="COP",1,IF(S295&lt;&gt;"N/A",VLOOKUP(N295,'[1]SH TRM'!$A$9:$B$8912,2,FALSE),"REVISAR"))),"")</f>
        <v/>
      </c>
      <c r="V295" s="406" t="str">
        <f t="shared" si="41"/>
        <v/>
      </c>
      <c r="W295" s="12" t="str">
        <f t="shared" si="42"/>
        <v/>
      </c>
      <c r="X295" s="12" t="str">
        <f t="shared" si="38"/>
        <v/>
      </c>
      <c r="Y295" s="706"/>
      <c r="Z295" s="349"/>
      <c r="AA295" s="709"/>
      <c r="AB295" s="709"/>
      <c r="AC295" s="709"/>
      <c r="AD295" s="709"/>
      <c r="AE295" s="709"/>
      <c r="AF295" s="709"/>
      <c r="AG295" s="430" t="str">
        <f t="shared" si="39"/>
        <v/>
      </c>
      <c r="AH295" s="700"/>
      <c r="AI295" s="253"/>
      <c r="AJ295" s="255"/>
      <c r="AP295" s="244"/>
    </row>
    <row r="296" spans="1:42" s="239" customFormat="1" ht="30" customHeight="1" thickBot="1" x14ac:dyDescent="0.3">
      <c r="A296" s="704"/>
      <c r="B296" s="33"/>
      <c r="C296" s="134"/>
      <c r="D296" s="362" t="str">
        <f>IFERROR(INDEX(DESEMPATE!$D$3:$D$107,MATCH('EXP GEN.'!B296,DESEMPATE!$C$3:$C$107,0)),"")</f>
        <v/>
      </c>
      <c r="E296" s="308"/>
      <c r="F296" s="135"/>
      <c r="G296" s="252"/>
      <c r="H296" s="135"/>
      <c r="I296" s="251"/>
      <c r="J296" s="135"/>
      <c r="K296" s="431"/>
      <c r="L296" s="35"/>
      <c r="M296" s="363"/>
      <c r="N296" s="363"/>
      <c r="O296" s="36" t="str">
        <f t="shared" si="43"/>
        <v/>
      </c>
      <c r="P296" s="37" t="str">
        <f>IFERROR(INDEX(PARAMETROS!$B$53:$B$79,MATCH(O296,PARAMETROS!$A$53:$A$79,0)),"")</f>
        <v/>
      </c>
      <c r="Q296" s="364"/>
      <c r="R296" s="38"/>
      <c r="S296" s="40" t="str">
        <f>IFERROR(IF(R296="","",IF(R296="COP","N/A",IF(OR(R296="USD",R296="US"),1,IF(R296="EUR",VLOOKUP(N296,'SH EURO'!$A$6:$B$6338,2,FALSE),"INGRESAR TASA")))),"")</f>
        <v/>
      </c>
      <c r="T296" s="404" t="str">
        <f t="shared" si="40"/>
        <v/>
      </c>
      <c r="U296" s="39" t="str">
        <f>IFERROR(IF(R296="","",IF(R296="COP",1,IF(S296&lt;&gt;"N/A",VLOOKUP(N296,'[1]SH TRM'!$A$9:$B$8912,2,FALSE),"REVISAR"))),"")</f>
        <v/>
      </c>
      <c r="V296" s="407" t="str">
        <f t="shared" si="41"/>
        <v/>
      </c>
      <c r="W296" s="40" t="str">
        <f t="shared" si="42"/>
        <v/>
      </c>
      <c r="X296" s="40" t="str">
        <f t="shared" si="38"/>
        <v/>
      </c>
      <c r="Y296" s="707"/>
      <c r="Z296" s="350"/>
      <c r="AA296" s="713"/>
      <c r="AB296" s="713"/>
      <c r="AC296" s="713"/>
      <c r="AD296" s="713"/>
      <c r="AE296" s="713"/>
      <c r="AF296" s="713"/>
      <c r="AG296" s="431" t="str">
        <f t="shared" si="39"/>
        <v/>
      </c>
      <c r="AH296" s="701"/>
      <c r="AI296" s="254"/>
      <c r="AJ296" s="255"/>
      <c r="AP296" s="244"/>
    </row>
    <row r="297" spans="1:42" s="239" customFormat="1" ht="30" customHeight="1" x14ac:dyDescent="0.25">
      <c r="A297" s="702" t="s">
        <v>217</v>
      </c>
      <c r="B297" s="25"/>
      <c r="C297" s="26"/>
      <c r="D297" s="338" t="str">
        <f>IFERROR(INDEX(DESEMPATE!$D$3:$D$107,MATCH('EXP GEN.'!B297,DESEMPATE!$C$3:$C$107,0)),"")</f>
        <v/>
      </c>
      <c r="E297" s="306"/>
      <c r="F297" s="32"/>
      <c r="G297" s="247"/>
      <c r="H297" s="32"/>
      <c r="I297" s="250"/>
      <c r="J297" s="32"/>
      <c r="K297" s="432"/>
      <c r="L297" s="27"/>
      <c r="M297" s="28"/>
      <c r="N297" s="28"/>
      <c r="O297" s="29" t="str">
        <f t="shared" si="43"/>
        <v/>
      </c>
      <c r="P297" s="136" t="str">
        <f>IFERROR(INDEX(PARAMETROS!$B$53:$B$79,MATCH(O297,PARAMETROS!$A$53:$A$79,0)),"")</f>
        <v/>
      </c>
      <c r="Q297" s="278"/>
      <c r="R297" s="30"/>
      <c r="S297" s="31" t="str">
        <f>IFERROR(IF(R297="","",IF(R297="COP","N/A",IF(OR(R297="USD",R297="US"),1,IF(R297="EUR",VLOOKUP(N297,'SH EURO'!$A$6:$B$6338,2,FALSE),"INGRESAR TASA")))),"")</f>
        <v/>
      </c>
      <c r="T297" s="402" t="str">
        <f t="shared" si="40"/>
        <v/>
      </c>
      <c r="U297" s="137" t="str">
        <f>IFERROR(IF(R297="","",IF(R297="COP",1,IF(S297&lt;&gt;"N/A",VLOOKUP(N297,'[1]SH TRM'!$A$9:$B$8912,2,FALSE),"REVISAR"))),"")</f>
        <v/>
      </c>
      <c r="V297" s="405" t="str">
        <f t="shared" si="41"/>
        <v/>
      </c>
      <c r="W297" s="31" t="str">
        <f t="shared" si="42"/>
        <v/>
      </c>
      <c r="X297" s="31" t="str">
        <f t="shared" si="38"/>
        <v/>
      </c>
      <c r="Y297" s="705" t="str">
        <f>IFERROR(IF(COUNTIF(X297:X302,"")=6,"",IF(SUM(X297:X302)&gt;=SAMC007,"CUMPLE","NO CUMPLE")),"")</f>
        <v/>
      </c>
      <c r="Z297" s="348"/>
      <c r="AA297" s="708"/>
      <c r="AB297" s="708"/>
      <c r="AC297" s="708"/>
      <c r="AD297" s="708"/>
      <c r="AE297" s="708"/>
      <c r="AF297" s="708"/>
      <c r="AG297" s="432" t="str">
        <f t="shared" si="39"/>
        <v/>
      </c>
      <c r="AH297" s="699" t="s">
        <v>243</v>
      </c>
      <c r="AI297" s="274"/>
      <c r="AJ297" s="255"/>
      <c r="AP297" s="244"/>
    </row>
    <row r="298" spans="1:42" s="239" customFormat="1" ht="30" customHeight="1" x14ac:dyDescent="0.25">
      <c r="A298" s="703"/>
      <c r="B298" s="13"/>
      <c r="C298" s="14"/>
      <c r="D298" s="14" t="str">
        <f>IFERROR(INDEX(DESEMPATE!$D$3:$D$107,MATCH('EXP GEN.'!B298,DESEMPATE!$C$3:$C$107,0)),"")</f>
        <v/>
      </c>
      <c r="E298" s="307"/>
      <c r="F298" s="22"/>
      <c r="G298" s="248"/>
      <c r="H298" s="22"/>
      <c r="I298" s="249"/>
      <c r="J298" s="22"/>
      <c r="K298" s="429"/>
      <c r="L298" s="23"/>
      <c r="M298" s="277"/>
      <c r="N298" s="17"/>
      <c r="O298" s="18" t="str">
        <f t="shared" si="43"/>
        <v/>
      </c>
      <c r="P298" s="19" t="str">
        <f>IFERROR(INDEX(PARAMETROS!$B$53:$B$79,MATCH(O298,PARAMETROS!$A$53:$A$79,0)),"")</f>
        <v/>
      </c>
      <c r="Q298" s="279"/>
      <c r="R298" s="19"/>
      <c r="S298" s="12" t="str">
        <f>IFERROR(IF(R298="","",IF(R298="COP","N/A",IF(OR(R298="USD",R298="US"),1,IF(R298="EUR",VLOOKUP(N298,'SH EURO'!$A$6:$B$6338,2,FALSE),"INGRESAR TASA")))),"")</f>
        <v/>
      </c>
      <c r="T298" s="403" t="str">
        <f t="shared" si="40"/>
        <v/>
      </c>
      <c r="U298" s="21" t="str">
        <f>IFERROR(IF(R298="","",IF(R298="COP",1,IF(S298&lt;&gt;"N/A",VLOOKUP(N298,'[1]SH TRM'!$A$9:$B$8912,2,FALSE),"REVISAR"))),"")</f>
        <v/>
      </c>
      <c r="V298" s="406" t="str">
        <f t="shared" si="41"/>
        <v/>
      </c>
      <c r="W298" s="12" t="str">
        <f t="shared" si="42"/>
        <v/>
      </c>
      <c r="X298" s="12" t="str">
        <f t="shared" si="38"/>
        <v/>
      </c>
      <c r="Y298" s="706"/>
      <c r="Z298" s="349"/>
      <c r="AA298" s="709"/>
      <c r="AB298" s="709"/>
      <c r="AC298" s="709"/>
      <c r="AD298" s="709"/>
      <c r="AE298" s="709"/>
      <c r="AF298" s="709"/>
      <c r="AG298" s="429" t="str">
        <f t="shared" si="39"/>
        <v/>
      </c>
      <c r="AH298" s="700"/>
      <c r="AI298" s="275"/>
      <c r="AJ298" s="255"/>
      <c r="AP298" s="244"/>
    </row>
    <row r="299" spans="1:42" s="239" customFormat="1" ht="30" customHeight="1" x14ac:dyDescent="0.25">
      <c r="A299" s="703"/>
      <c r="B299" s="13"/>
      <c r="C299" s="14"/>
      <c r="D299" s="14" t="str">
        <f>IFERROR(INDEX(DESEMPATE!$D$3:$D$107,MATCH('EXP GEN.'!B299,DESEMPATE!$C$3:$C$107,0)),"")</f>
        <v/>
      </c>
      <c r="E299" s="307"/>
      <c r="F299" s="22"/>
      <c r="G299" s="248"/>
      <c r="H299" s="22"/>
      <c r="I299" s="249"/>
      <c r="J299" s="22"/>
      <c r="K299" s="429"/>
      <c r="L299" s="16"/>
      <c r="M299" s="17"/>
      <c r="N299" s="17"/>
      <c r="O299" s="18" t="str">
        <f t="shared" si="43"/>
        <v/>
      </c>
      <c r="P299" s="19" t="str">
        <f>IFERROR(INDEX(PARAMETROS!$B$53:$B$79,MATCH(O299,PARAMETROS!$A$53:$A$79,0)),"")</f>
        <v/>
      </c>
      <c r="Q299" s="279"/>
      <c r="R299" s="20"/>
      <c r="S299" s="12" t="str">
        <f>IFERROR(IF(R299="","",IF(R299="COP","N/A",IF(OR(R299="USD",R299="US"),1,IF(R299="EUR",VLOOKUP(N299,'SH EURO'!$A$6:$B$6338,2,FALSE),"INGRESAR TASA")))),"")</f>
        <v/>
      </c>
      <c r="T299" s="403" t="str">
        <f t="shared" si="40"/>
        <v/>
      </c>
      <c r="U299" s="24" t="str">
        <f>IFERROR(IF(R299="","",IF(R299="COP",1,IF(S299&lt;&gt;"N/A",VLOOKUP(N299,'[1]SH TRM'!$A$9:$B$8912,2,FALSE),"REVISAR"))),"")</f>
        <v/>
      </c>
      <c r="V299" s="406" t="str">
        <f t="shared" si="41"/>
        <v/>
      </c>
      <c r="W299" s="12" t="str">
        <f t="shared" si="42"/>
        <v/>
      </c>
      <c r="X299" s="12" t="str">
        <f t="shared" si="38"/>
        <v/>
      </c>
      <c r="Y299" s="706"/>
      <c r="Z299" s="349"/>
      <c r="AA299" s="709"/>
      <c r="AB299" s="709"/>
      <c r="AC299" s="709"/>
      <c r="AD299" s="709"/>
      <c r="AE299" s="709"/>
      <c r="AF299" s="709"/>
      <c r="AG299" s="430" t="str">
        <f t="shared" si="39"/>
        <v/>
      </c>
      <c r="AH299" s="700"/>
      <c r="AI299" s="253"/>
      <c r="AJ299" s="255"/>
      <c r="AP299" s="244"/>
    </row>
    <row r="300" spans="1:42" s="239" customFormat="1" ht="30" customHeight="1" x14ac:dyDescent="0.25">
      <c r="A300" s="703"/>
      <c r="B300" s="13"/>
      <c r="C300" s="14"/>
      <c r="D300" s="14" t="str">
        <f>IFERROR(INDEX(DESEMPATE!$D$3:$D$107,MATCH('EXP GEN.'!B300,DESEMPATE!$C$3:$C$107,0)),"")</f>
        <v/>
      </c>
      <c r="E300" s="307"/>
      <c r="F300" s="22"/>
      <c r="G300" s="248"/>
      <c r="H300" s="22"/>
      <c r="I300" s="249"/>
      <c r="J300" s="22"/>
      <c r="K300" s="429"/>
      <c r="L300" s="16"/>
      <c r="M300" s="17"/>
      <c r="N300" s="17"/>
      <c r="O300" s="18" t="str">
        <f t="shared" si="43"/>
        <v/>
      </c>
      <c r="P300" s="19" t="str">
        <f>IFERROR(INDEX(PARAMETROS!$B$53:$B$79,MATCH(O300,PARAMETROS!$A$53:$A$79,0)),"")</f>
        <v/>
      </c>
      <c r="Q300" s="279"/>
      <c r="R300" s="20"/>
      <c r="S300" s="12" t="str">
        <f>IFERROR(IF(R300="","",IF(R300="COP","N/A",IF(OR(R300="USD",R300="US"),1,IF(R300="EUR",VLOOKUP(N300,'SH EURO'!$A$6:$B$6338,2,FALSE),"INGRESAR TASA")))),"")</f>
        <v/>
      </c>
      <c r="T300" s="403" t="str">
        <f t="shared" si="40"/>
        <v/>
      </c>
      <c r="U300" s="21" t="str">
        <f>IFERROR(IF(R300="","",IF(R300="COP",1,IF(S300&lt;&gt;"N/A",VLOOKUP(N300,'[1]SH TRM'!$A$9:$B$8912,2,FALSE),"REVISAR"))),"")</f>
        <v/>
      </c>
      <c r="V300" s="406" t="str">
        <f t="shared" si="41"/>
        <v/>
      </c>
      <c r="W300" s="12" t="str">
        <f t="shared" si="42"/>
        <v/>
      </c>
      <c r="X300" s="12" t="str">
        <f t="shared" si="38"/>
        <v/>
      </c>
      <c r="Y300" s="706"/>
      <c r="Z300" s="349"/>
      <c r="AA300" s="710"/>
      <c r="AB300" s="711"/>
      <c r="AC300" s="712"/>
      <c r="AD300" s="710"/>
      <c r="AE300" s="711"/>
      <c r="AF300" s="712"/>
      <c r="AG300" s="429" t="str">
        <f t="shared" si="39"/>
        <v/>
      </c>
      <c r="AH300" s="700"/>
      <c r="AI300" s="275"/>
      <c r="AJ300" s="255"/>
      <c r="AP300" s="244"/>
    </row>
    <row r="301" spans="1:42" s="239" customFormat="1" ht="30" customHeight="1" x14ac:dyDescent="0.25">
      <c r="A301" s="703"/>
      <c r="B301" s="13"/>
      <c r="C301" s="14"/>
      <c r="D301" s="14" t="str">
        <f>IFERROR(INDEX(DESEMPATE!$D$3:$D$107,MATCH('EXP GEN.'!B301,DESEMPATE!$C$3:$C$107,0)),"")</f>
        <v/>
      </c>
      <c r="E301" s="307"/>
      <c r="F301" s="22"/>
      <c r="G301" s="248"/>
      <c r="H301" s="22"/>
      <c r="I301" s="249"/>
      <c r="J301" s="22"/>
      <c r="K301" s="430"/>
      <c r="L301" s="16"/>
      <c r="M301" s="17"/>
      <c r="N301" s="17"/>
      <c r="O301" s="18" t="str">
        <f t="shared" si="43"/>
        <v/>
      </c>
      <c r="P301" s="19" t="str">
        <f>IFERROR(INDEX(PARAMETROS!$B$53:$B$79,MATCH(O301,PARAMETROS!$A$53:$A$79,0)),"")</f>
        <v/>
      </c>
      <c r="Q301" s="279"/>
      <c r="R301" s="20"/>
      <c r="S301" s="12" t="str">
        <f>IFERROR(IF(R301="","",IF(R301="COP","N/A",IF(OR(R301="USD",R301="US"),1,IF(R301="EUR",VLOOKUP(N301,'SH EURO'!$A$6:$B$6338,2,FALSE),"INGRESAR TASA")))),"")</f>
        <v/>
      </c>
      <c r="T301" s="403" t="str">
        <f t="shared" si="40"/>
        <v/>
      </c>
      <c r="U301" s="21" t="str">
        <f>IFERROR(IF(R301="","",IF(R301="COP",1,IF(S301&lt;&gt;"N/A",VLOOKUP(N301,'[1]SH TRM'!$A$9:$B$8912,2,FALSE),"REVISAR"))),"")</f>
        <v/>
      </c>
      <c r="V301" s="406" t="str">
        <f t="shared" si="41"/>
        <v/>
      </c>
      <c r="W301" s="12" t="str">
        <f t="shared" si="42"/>
        <v/>
      </c>
      <c r="X301" s="12" t="str">
        <f t="shared" si="38"/>
        <v/>
      </c>
      <c r="Y301" s="706"/>
      <c r="Z301" s="349"/>
      <c r="AA301" s="709"/>
      <c r="AB301" s="709"/>
      <c r="AC301" s="709"/>
      <c r="AD301" s="709"/>
      <c r="AE301" s="709"/>
      <c r="AF301" s="709"/>
      <c r="AG301" s="430" t="str">
        <f t="shared" si="39"/>
        <v/>
      </c>
      <c r="AH301" s="700"/>
      <c r="AI301" s="253"/>
      <c r="AJ301" s="255"/>
      <c r="AP301" s="244"/>
    </row>
    <row r="302" spans="1:42" s="239" customFormat="1" ht="30" customHeight="1" thickBot="1" x14ac:dyDescent="0.3">
      <c r="A302" s="704"/>
      <c r="B302" s="33"/>
      <c r="C302" s="134"/>
      <c r="D302" s="362" t="str">
        <f>IFERROR(INDEX(DESEMPATE!$D$3:$D$107,MATCH('EXP GEN.'!B302,DESEMPATE!$C$3:$C$107,0)),"")</f>
        <v/>
      </c>
      <c r="E302" s="308"/>
      <c r="F302" s="135"/>
      <c r="G302" s="252"/>
      <c r="H302" s="135"/>
      <c r="I302" s="251"/>
      <c r="J302" s="135"/>
      <c r="K302" s="431"/>
      <c r="L302" s="35"/>
      <c r="M302" s="363"/>
      <c r="N302" s="363"/>
      <c r="O302" s="36" t="str">
        <f t="shared" si="43"/>
        <v/>
      </c>
      <c r="P302" s="37" t="str">
        <f>IFERROR(INDEX(PARAMETROS!$B$53:$B$79,MATCH(O302,PARAMETROS!$A$53:$A$79,0)),"")</f>
        <v/>
      </c>
      <c r="Q302" s="364"/>
      <c r="R302" s="38"/>
      <c r="S302" s="40" t="str">
        <f>IFERROR(IF(R302="","",IF(R302="COP","N/A",IF(OR(R302="USD",R302="US"),1,IF(R302="EUR",VLOOKUP(N302,'SH EURO'!$A$6:$B$6338,2,FALSE),"INGRESAR TASA")))),"")</f>
        <v/>
      </c>
      <c r="T302" s="404" t="str">
        <f t="shared" si="40"/>
        <v/>
      </c>
      <c r="U302" s="39" t="str">
        <f>IFERROR(IF(R302="","",IF(R302="COP",1,IF(S302&lt;&gt;"N/A",VLOOKUP(N302,'[1]SH TRM'!$A$9:$B$8912,2,FALSE),"REVISAR"))),"")</f>
        <v/>
      </c>
      <c r="V302" s="407" t="str">
        <f t="shared" si="41"/>
        <v/>
      </c>
      <c r="W302" s="40" t="str">
        <f t="shared" si="42"/>
        <v/>
      </c>
      <c r="X302" s="40" t="str">
        <f t="shared" si="38"/>
        <v/>
      </c>
      <c r="Y302" s="707"/>
      <c r="Z302" s="350"/>
      <c r="AA302" s="713"/>
      <c r="AB302" s="713"/>
      <c r="AC302" s="713"/>
      <c r="AD302" s="713"/>
      <c r="AE302" s="713"/>
      <c r="AF302" s="713"/>
      <c r="AG302" s="431" t="str">
        <f t="shared" si="39"/>
        <v/>
      </c>
      <c r="AH302" s="701"/>
      <c r="AI302" s="254"/>
      <c r="AJ302" s="255"/>
      <c r="AP302" s="244"/>
    </row>
    <row r="303" spans="1:42" s="239" customFormat="1" ht="30" customHeight="1" x14ac:dyDescent="0.25">
      <c r="A303" s="702" t="s">
        <v>218</v>
      </c>
      <c r="B303" s="25"/>
      <c r="C303" s="26"/>
      <c r="D303" s="338" t="str">
        <f>IFERROR(INDEX(DESEMPATE!$D$3:$D$107,MATCH('EXP GEN.'!B303,DESEMPATE!$C$3:$C$107,0)),"")</f>
        <v/>
      </c>
      <c r="E303" s="306"/>
      <c r="F303" s="32"/>
      <c r="G303" s="247"/>
      <c r="H303" s="32"/>
      <c r="I303" s="250"/>
      <c r="J303" s="32"/>
      <c r="K303" s="432"/>
      <c r="L303" s="27"/>
      <c r="M303" s="28"/>
      <c r="N303" s="28"/>
      <c r="O303" s="29" t="str">
        <f t="shared" si="43"/>
        <v/>
      </c>
      <c r="P303" s="136" t="str">
        <f>IFERROR(INDEX(PARAMETROS!$B$53:$B$79,MATCH(O303,PARAMETROS!$A$53:$A$79,0)),"")</f>
        <v/>
      </c>
      <c r="Q303" s="278"/>
      <c r="R303" s="30"/>
      <c r="S303" s="31" t="str">
        <f>IFERROR(IF(R303="","",IF(R303="COP","N/A",IF(OR(R303="USD",R303="US"),1,IF(R303="EUR",VLOOKUP(N303,'SH EURO'!$A$6:$B$6338,2,FALSE),"INGRESAR TASA")))),"")</f>
        <v/>
      </c>
      <c r="T303" s="402" t="str">
        <f t="shared" si="40"/>
        <v/>
      </c>
      <c r="U303" s="137" t="str">
        <f>IFERROR(IF(R303="","",IF(R303="COP",1,IF(S303&lt;&gt;"N/A",VLOOKUP(N303,'[1]SH TRM'!$A$9:$B$8912,2,FALSE),"REVISAR"))),"")</f>
        <v/>
      </c>
      <c r="V303" s="405" t="str">
        <f t="shared" si="41"/>
        <v/>
      </c>
      <c r="W303" s="31" t="str">
        <f t="shared" si="42"/>
        <v/>
      </c>
      <c r="X303" s="31" t="str">
        <f t="shared" si="38"/>
        <v/>
      </c>
      <c r="Y303" s="705" t="str">
        <f>IFERROR(IF(COUNTIF(X303:X308,"")=6,"",IF(SUM(X303:X308)&gt;=SAMC007,"CUMPLE","NO CUMPLE")),"")</f>
        <v/>
      </c>
      <c r="Z303" s="348"/>
      <c r="AA303" s="708"/>
      <c r="AB303" s="708"/>
      <c r="AC303" s="708"/>
      <c r="AD303" s="708"/>
      <c r="AE303" s="708"/>
      <c r="AF303" s="708"/>
      <c r="AG303" s="432" t="str">
        <f t="shared" si="39"/>
        <v/>
      </c>
      <c r="AH303" s="699" t="s">
        <v>243</v>
      </c>
      <c r="AI303" s="274"/>
      <c r="AJ303" s="255"/>
      <c r="AP303" s="244"/>
    </row>
    <row r="304" spans="1:42" s="239" customFormat="1" ht="30" customHeight="1" x14ac:dyDescent="0.25">
      <c r="A304" s="703"/>
      <c r="B304" s="13"/>
      <c r="C304" s="14"/>
      <c r="D304" s="14" t="str">
        <f>IFERROR(INDEX(DESEMPATE!$D$3:$D$107,MATCH('EXP GEN.'!B304,DESEMPATE!$C$3:$C$107,0)),"")</f>
        <v/>
      </c>
      <c r="E304" s="307"/>
      <c r="F304" s="22"/>
      <c r="G304" s="248"/>
      <c r="H304" s="22"/>
      <c r="I304" s="249"/>
      <c r="J304" s="22"/>
      <c r="K304" s="429"/>
      <c r="L304" s="23"/>
      <c r="M304" s="277"/>
      <c r="N304" s="17"/>
      <c r="O304" s="18" t="str">
        <f t="shared" si="43"/>
        <v/>
      </c>
      <c r="P304" s="19" t="str">
        <f>IFERROR(INDEX(PARAMETROS!$B$53:$B$79,MATCH(O304,PARAMETROS!$A$53:$A$79,0)),"")</f>
        <v/>
      </c>
      <c r="Q304" s="279"/>
      <c r="R304" s="19"/>
      <c r="S304" s="12" t="str">
        <f>IFERROR(IF(R304="","",IF(R304="COP","N/A",IF(OR(R304="USD",R304="US"),1,IF(R304="EUR",VLOOKUP(N304,'SH EURO'!$A$6:$B$6338,2,FALSE),"INGRESAR TASA")))),"")</f>
        <v/>
      </c>
      <c r="T304" s="403" t="str">
        <f t="shared" si="40"/>
        <v/>
      </c>
      <c r="U304" s="21" t="str">
        <f>IFERROR(IF(R304="","",IF(R304="COP",1,IF(S304&lt;&gt;"N/A",VLOOKUP(N304,'[1]SH TRM'!$A$9:$B$8912,2,FALSE),"REVISAR"))),"")</f>
        <v/>
      </c>
      <c r="V304" s="406" t="str">
        <f t="shared" si="41"/>
        <v/>
      </c>
      <c r="W304" s="12" t="str">
        <f t="shared" si="42"/>
        <v/>
      </c>
      <c r="X304" s="12" t="str">
        <f t="shared" si="38"/>
        <v/>
      </c>
      <c r="Y304" s="706"/>
      <c r="Z304" s="349"/>
      <c r="AA304" s="709"/>
      <c r="AB304" s="709"/>
      <c r="AC304" s="709"/>
      <c r="AD304" s="709"/>
      <c r="AE304" s="709"/>
      <c r="AF304" s="709"/>
      <c r="AG304" s="429" t="str">
        <f t="shared" si="39"/>
        <v/>
      </c>
      <c r="AH304" s="700"/>
      <c r="AI304" s="275"/>
      <c r="AJ304" s="255"/>
      <c r="AP304" s="244"/>
    </row>
    <row r="305" spans="1:42" s="239" customFormat="1" ht="30" customHeight="1" x14ac:dyDescent="0.25">
      <c r="A305" s="703"/>
      <c r="B305" s="13"/>
      <c r="C305" s="14"/>
      <c r="D305" s="14" t="str">
        <f>IFERROR(INDEX(DESEMPATE!$D$3:$D$107,MATCH('EXP GEN.'!B305,DESEMPATE!$C$3:$C$107,0)),"")</f>
        <v/>
      </c>
      <c r="E305" s="307"/>
      <c r="F305" s="22"/>
      <c r="G305" s="248"/>
      <c r="H305" s="22"/>
      <c r="I305" s="249"/>
      <c r="J305" s="22"/>
      <c r="K305" s="429"/>
      <c r="L305" s="16"/>
      <c r="M305" s="17"/>
      <c r="N305" s="17"/>
      <c r="O305" s="18" t="str">
        <f t="shared" si="43"/>
        <v/>
      </c>
      <c r="P305" s="19" t="str">
        <f>IFERROR(INDEX(PARAMETROS!$B$53:$B$79,MATCH(O305,PARAMETROS!$A$53:$A$79,0)),"")</f>
        <v/>
      </c>
      <c r="Q305" s="279"/>
      <c r="R305" s="20"/>
      <c r="S305" s="12" t="str">
        <f>IFERROR(IF(R305="","",IF(R305="COP","N/A",IF(OR(R305="USD",R305="US"),1,IF(R305="EUR",VLOOKUP(N305,'SH EURO'!$A$6:$B$6338,2,FALSE),"INGRESAR TASA")))),"")</f>
        <v/>
      </c>
      <c r="T305" s="403" t="str">
        <f t="shared" si="40"/>
        <v/>
      </c>
      <c r="U305" s="24" t="str">
        <f>IFERROR(IF(R305="","",IF(R305="COP",1,IF(S305&lt;&gt;"N/A",VLOOKUP(N305,'[1]SH TRM'!$A$9:$B$8912,2,FALSE),"REVISAR"))),"")</f>
        <v/>
      </c>
      <c r="V305" s="406" t="str">
        <f t="shared" si="41"/>
        <v/>
      </c>
      <c r="W305" s="12" t="str">
        <f t="shared" si="42"/>
        <v/>
      </c>
      <c r="X305" s="12" t="str">
        <f t="shared" si="38"/>
        <v/>
      </c>
      <c r="Y305" s="706"/>
      <c r="Z305" s="349"/>
      <c r="AA305" s="709"/>
      <c r="AB305" s="709"/>
      <c r="AC305" s="709"/>
      <c r="AD305" s="709"/>
      <c r="AE305" s="709"/>
      <c r="AF305" s="709"/>
      <c r="AG305" s="430" t="str">
        <f t="shared" si="39"/>
        <v/>
      </c>
      <c r="AH305" s="700"/>
      <c r="AI305" s="253"/>
      <c r="AJ305" s="255"/>
      <c r="AP305" s="244"/>
    </row>
    <row r="306" spans="1:42" s="239" customFormat="1" ht="30" customHeight="1" x14ac:dyDescent="0.25">
      <c r="A306" s="703"/>
      <c r="B306" s="13"/>
      <c r="C306" s="14"/>
      <c r="D306" s="14" t="str">
        <f>IFERROR(INDEX(DESEMPATE!$D$3:$D$107,MATCH('EXP GEN.'!B306,DESEMPATE!$C$3:$C$107,0)),"")</f>
        <v/>
      </c>
      <c r="E306" s="307"/>
      <c r="F306" s="22"/>
      <c r="G306" s="248"/>
      <c r="H306" s="22"/>
      <c r="I306" s="249"/>
      <c r="J306" s="22"/>
      <c r="K306" s="429"/>
      <c r="L306" s="16"/>
      <c r="M306" s="17"/>
      <c r="N306" s="17"/>
      <c r="O306" s="18" t="str">
        <f t="shared" si="43"/>
        <v/>
      </c>
      <c r="P306" s="19" t="str">
        <f>IFERROR(INDEX(PARAMETROS!$B$53:$B$79,MATCH(O306,PARAMETROS!$A$53:$A$79,0)),"")</f>
        <v/>
      </c>
      <c r="Q306" s="279"/>
      <c r="R306" s="20"/>
      <c r="S306" s="12" t="str">
        <f>IFERROR(IF(R306="","",IF(R306="COP","N/A",IF(OR(R306="USD",R306="US"),1,IF(R306="EUR",VLOOKUP(N306,'SH EURO'!$A$6:$B$6338,2,FALSE),"INGRESAR TASA")))),"")</f>
        <v/>
      </c>
      <c r="T306" s="403" t="str">
        <f t="shared" si="40"/>
        <v/>
      </c>
      <c r="U306" s="21" t="str">
        <f>IFERROR(IF(R306="","",IF(R306="COP",1,IF(S306&lt;&gt;"N/A",VLOOKUP(N306,'[1]SH TRM'!$A$9:$B$8912,2,FALSE),"REVISAR"))),"")</f>
        <v/>
      </c>
      <c r="V306" s="406" t="str">
        <f t="shared" si="41"/>
        <v/>
      </c>
      <c r="W306" s="12" t="str">
        <f t="shared" si="42"/>
        <v/>
      </c>
      <c r="X306" s="12" t="str">
        <f t="shared" si="38"/>
        <v/>
      </c>
      <c r="Y306" s="706"/>
      <c r="Z306" s="349"/>
      <c r="AA306" s="710"/>
      <c r="AB306" s="711"/>
      <c r="AC306" s="712"/>
      <c r="AD306" s="710"/>
      <c r="AE306" s="711"/>
      <c r="AF306" s="712"/>
      <c r="AG306" s="429" t="str">
        <f t="shared" si="39"/>
        <v/>
      </c>
      <c r="AH306" s="700"/>
      <c r="AI306" s="275"/>
      <c r="AJ306" s="255"/>
      <c r="AP306" s="244"/>
    </row>
    <row r="307" spans="1:42" s="239" customFormat="1" ht="30" customHeight="1" x14ac:dyDescent="0.25">
      <c r="A307" s="703"/>
      <c r="B307" s="13"/>
      <c r="C307" s="14"/>
      <c r="D307" s="14" t="str">
        <f>IFERROR(INDEX(DESEMPATE!$D$3:$D$107,MATCH('EXP GEN.'!B307,DESEMPATE!$C$3:$C$107,0)),"")</f>
        <v/>
      </c>
      <c r="E307" s="307"/>
      <c r="F307" s="22"/>
      <c r="G307" s="248"/>
      <c r="H307" s="22"/>
      <c r="I307" s="249"/>
      <c r="J307" s="22"/>
      <c r="K307" s="430"/>
      <c r="L307" s="16"/>
      <c r="M307" s="17"/>
      <c r="N307" s="17"/>
      <c r="O307" s="18" t="str">
        <f t="shared" si="43"/>
        <v/>
      </c>
      <c r="P307" s="19" t="str">
        <f>IFERROR(INDEX(PARAMETROS!$B$53:$B$79,MATCH(O307,PARAMETROS!$A$53:$A$79,0)),"")</f>
        <v/>
      </c>
      <c r="Q307" s="279"/>
      <c r="R307" s="20"/>
      <c r="S307" s="12" t="str">
        <f>IFERROR(IF(R307="","",IF(R307="COP","N/A",IF(OR(R307="USD",R307="US"),1,IF(R307="EUR",VLOOKUP(N307,'SH EURO'!$A$6:$B$6338,2,FALSE),"INGRESAR TASA")))),"")</f>
        <v/>
      </c>
      <c r="T307" s="403" t="str">
        <f t="shared" si="40"/>
        <v/>
      </c>
      <c r="U307" s="21" t="str">
        <f>IFERROR(IF(R307="","",IF(R307="COP",1,IF(S307&lt;&gt;"N/A",VLOOKUP(N307,'[1]SH TRM'!$A$9:$B$8912,2,FALSE),"REVISAR"))),"")</f>
        <v/>
      </c>
      <c r="V307" s="406" t="str">
        <f t="shared" si="41"/>
        <v/>
      </c>
      <c r="W307" s="12" t="str">
        <f t="shared" si="42"/>
        <v/>
      </c>
      <c r="X307" s="12" t="str">
        <f t="shared" si="38"/>
        <v/>
      </c>
      <c r="Y307" s="706"/>
      <c r="Z307" s="349"/>
      <c r="AA307" s="709"/>
      <c r="AB307" s="709"/>
      <c r="AC307" s="709"/>
      <c r="AD307" s="709"/>
      <c r="AE307" s="709"/>
      <c r="AF307" s="709"/>
      <c r="AG307" s="430" t="str">
        <f t="shared" si="39"/>
        <v/>
      </c>
      <c r="AH307" s="700"/>
      <c r="AI307" s="253"/>
      <c r="AJ307" s="255"/>
      <c r="AP307" s="244"/>
    </row>
    <row r="308" spans="1:42" s="239" customFormat="1" ht="30" customHeight="1" thickBot="1" x14ac:dyDescent="0.3">
      <c r="A308" s="704"/>
      <c r="B308" s="33"/>
      <c r="C308" s="134"/>
      <c r="D308" s="362" t="str">
        <f>IFERROR(INDEX(DESEMPATE!$D$3:$D$107,MATCH('EXP GEN.'!B308,DESEMPATE!$C$3:$C$107,0)),"")</f>
        <v/>
      </c>
      <c r="E308" s="308"/>
      <c r="F308" s="135"/>
      <c r="G308" s="252"/>
      <c r="H308" s="135"/>
      <c r="I308" s="251"/>
      <c r="J308" s="135"/>
      <c r="K308" s="431"/>
      <c r="L308" s="35"/>
      <c r="M308" s="363"/>
      <c r="N308" s="363"/>
      <c r="O308" s="36" t="str">
        <f t="shared" si="43"/>
        <v/>
      </c>
      <c r="P308" s="37" t="str">
        <f>IFERROR(INDEX(PARAMETROS!$B$53:$B$79,MATCH(O308,PARAMETROS!$A$53:$A$79,0)),"")</f>
        <v/>
      </c>
      <c r="Q308" s="364"/>
      <c r="R308" s="38"/>
      <c r="S308" s="40" t="str">
        <f>IFERROR(IF(R308="","",IF(R308="COP","N/A",IF(OR(R308="USD",R308="US"),1,IF(R308="EUR",VLOOKUP(N308,'SH EURO'!$A$6:$B$6338,2,FALSE),"INGRESAR TASA")))),"")</f>
        <v/>
      </c>
      <c r="T308" s="404" t="str">
        <f t="shared" si="40"/>
        <v/>
      </c>
      <c r="U308" s="39" t="str">
        <f>IFERROR(IF(R308="","",IF(R308="COP",1,IF(S308&lt;&gt;"N/A",VLOOKUP(N308,'[1]SH TRM'!$A$9:$B$8912,2,FALSE),"REVISAR"))),"")</f>
        <v/>
      </c>
      <c r="V308" s="407" t="str">
        <f t="shared" si="41"/>
        <v/>
      </c>
      <c r="W308" s="40" t="str">
        <f t="shared" si="42"/>
        <v/>
      </c>
      <c r="X308" s="40" t="str">
        <f t="shared" si="38"/>
        <v/>
      </c>
      <c r="Y308" s="707"/>
      <c r="Z308" s="350"/>
      <c r="AA308" s="713"/>
      <c r="AB308" s="713"/>
      <c r="AC308" s="713"/>
      <c r="AD308" s="713"/>
      <c r="AE308" s="713"/>
      <c r="AF308" s="713"/>
      <c r="AG308" s="431" t="str">
        <f t="shared" si="39"/>
        <v/>
      </c>
      <c r="AH308" s="701"/>
      <c r="AI308" s="254"/>
      <c r="AJ308" s="255"/>
      <c r="AP308" s="244"/>
    </row>
    <row r="309" spans="1:42" s="239" customFormat="1" ht="30" customHeight="1" x14ac:dyDescent="0.25">
      <c r="A309" s="702" t="s">
        <v>219</v>
      </c>
      <c r="B309" s="25"/>
      <c r="C309" s="26"/>
      <c r="D309" s="338" t="str">
        <f>IFERROR(INDEX(DESEMPATE!$D$3:$D$107,MATCH('EXP GEN.'!B309,DESEMPATE!$C$3:$C$107,0)),"")</f>
        <v/>
      </c>
      <c r="E309" s="306"/>
      <c r="F309" s="32"/>
      <c r="G309" s="247"/>
      <c r="H309" s="32"/>
      <c r="I309" s="250"/>
      <c r="J309" s="32"/>
      <c r="K309" s="432"/>
      <c r="L309" s="27"/>
      <c r="M309" s="28"/>
      <c r="N309" s="28"/>
      <c r="O309" s="29" t="str">
        <f t="shared" si="43"/>
        <v/>
      </c>
      <c r="P309" s="136" t="str">
        <f>IFERROR(INDEX(PARAMETROS!$B$53:$B$79,MATCH(O309,PARAMETROS!$A$53:$A$79,0)),"")</f>
        <v/>
      </c>
      <c r="Q309" s="278"/>
      <c r="R309" s="30"/>
      <c r="S309" s="31" t="str">
        <f>IFERROR(IF(R309="","",IF(R309="COP","N/A",IF(OR(R309="USD",R309="US"),1,IF(R309="EUR",VLOOKUP(N309,'SH EURO'!$A$6:$B$6338,2,FALSE),"INGRESAR TASA")))),"")</f>
        <v/>
      </c>
      <c r="T309" s="402" t="str">
        <f t="shared" si="40"/>
        <v/>
      </c>
      <c r="U309" s="137" t="str">
        <f>IFERROR(IF(R309="","",IF(R309="COP",1,IF(S309&lt;&gt;"N/A",VLOOKUP(N309,'[1]SH TRM'!$A$9:$B$8912,2,FALSE),"REVISAR"))),"")</f>
        <v/>
      </c>
      <c r="V309" s="405" t="str">
        <f t="shared" si="41"/>
        <v/>
      </c>
      <c r="W309" s="31" t="str">
        <f t="shared" si="42"/>
        <v/>
      </c>
      <c r="X309" s="31" t="str">
        <f t="shared" si="38"/>
        <v/>
      </c>
      <c r="Y309" s="705" t="str">
        <f>IFERROR(IF(COUNTIF(X309:X314,"")=6,"",IF(SUM(X309:X314)&gt;=SAMC007,"CUMPLE","NO CUMPLE")),"")</f>
        <v/>
      </c>
      <c r="Z309" s="348"/>
      <c r="AA309" s="708"/>
      <c r="AB309" s="708"/>
      <c r="AC309" s="708"/>
      <c r="AD309" s="708"/>
      <c r="AE309" s="708"/>
      <c r="AF309" s="708"/>
      <c r="AG309" s="432" t="str">
        <f t="shared" si="39"/>
        <v/>
      </c>
      <c r="AH309" s="699" t="s">
        <v>243</v>
      </c>
      <c r="AI309" s="274"/>
      <c r="AJ309" s="255"/>
      <c r="AP309" s="244"/>
    </row>
    <row r="310" spans="1:42" s="239" customFormat="1" ht="30" customHeight="1" x14ac:dyDescent="0.25">
      <c r="A310" s="703"/>
      <c r="B310" s="13"/>
      <c r="C310" s="14"/>
      <c r="D310" s="14" t="str">
        <f>IFERROR(INDEX(DESEMPATE!$D$3:$D$107,MATCH('EXP GEN.'!B310,DESEMPATE!$C$3:$C$107,0)),"")</f>
        <v/>
      </c>
      <c r="E310" s="307"/>
      <c r="F310" s="22"/>
      <c r="G310" s="248"/>
      <c r="H310" s="22"/>
      <c r="I310" s="249"/>
      <c r="J310" s="22"/>
      <c r="K310" s="429"/>
      <c r="L310" s="23"/>
      <c r="M310" s="277"/>
      <c r="N310" s="17"/>
      <c r="O310" s="18" t="str">
        <f t="shared" si="43"/>
        <v/>
      </c>
      <c r="P310" s="19" t="str">
        <f>IFERROR(INDEX(PARAMETROS!$B$53:$B$79,MATCH(O310,PARAMETROS!$A$53:$A$79,0)),"")</f>
        <v/>
      </c>
      <c r="Q310" s="279"/>
      <c r="R310" s="19"/>
      <c r="S310" s="12" t="str">
        <f>IFERROR(IF(R310="","",IF(R310="COP","N/A",IF(OR(R310="USD",R310="US"),1,IF(R310="EUR",VLOOKUP(N310,'SH EURO'!$A$6:$B$6338,2,FALSE),"INGRESAR TASA")))),"")</f>
        <v/>
      </c>
      <c r="T310" s="403" t="str">
        <f t="shared" si="40"/>
        <v/>
      </c>
      <c r="U310" s="21" t="str">
        <f>IFERROR(IF(R310="","",IF(R310="COP",1,IF(S310&lt;&gt;"N/A",VLOOKUP(N310,'[1]SH TRM'!$A$9:$B$8912,2,FALSE),"REVISAR"))),"")</f>
        <v/>
      </c>
      <c r="V310" s="406" t="str">
        <f t="shared" si="41"/>
        <v/>
      </c>
      <c r="W310" s="12" t="str">
        <f t="shared" si="42"/>
        <v/>
      </c>
      <c r="X310" s="12" t="str">
        <f t="shared" si="38"/>
        <v/>
      </c>
      <c r="Y310" s="706"/>
      <c r="Z310" s="349"/>
      <c r="AA310" s="709"/>
      <c r="AB310" s="709"/>
      <c r="AC310" s="709"/>
      <c r="AD310" s="709"/>
      <c r="AE310" s="709"/>
      <c r="AF310" s="709"/>
      <c r="AG310" s="429" t="str">
        <f t="shared" si="39"/>
        <v/>
      </c>
      <c r="AH310" s="700"/>
      <c r="AI310" s="275"/>
      <c r="AJ310" s="255"/>
      <c r="AP310" s="244"/>
    </row>
    <row r="311" spans="1:42" s="239" customFormat="1" ht="30" customHeight="1" x14ac:dyDescent="0.25">
      <c r="A311" s="703"/>
      <c r="B311" s="13"/>
      <c r="C311" s="14"/>
      <c r="D311" s="14" t="str">
        <f>IFERROR(INDEX(DESEMPATE!$D$3:$D$107,MATCH('EXP GEN.'!B311,DESEMPATE!$C$3:$C$107,0)),"")</f>
        <v/>
      </c>
      <c r="E311" s="307"/>
      <c r="F311" s="22"/>
      <c r="G311" s="248"/>
      <c r="H311" s="22"/>
      <c r="I311" s="249"/>
      <c r="J311" s="22"/>
      <c r="K311" s="429"/>
      <c r="L311" s="16"/>
      <c r="M311" s="17"/>
      <c r="N311" s="17"/>
      <c r="O311" s="18" t="str">
        <f t="shared" si="43"/>
        <v/>
      </c>
      <c r="P311" s="19" t="str">
        <f>IFERROR(INDEX(PARAMETROS!$B$53:$B$79,MATCH(O311,PARAMETROS!$A$53:$A$79,0)),"")</f>
        <v/>
      </c>
      <c r="Q311" s="279"/>
      <c r="R311" s="20"/>
      <c r="S311" s="12" t="str">
        <f>IFERROR(IF(R311="","",IF(R311="COP","N/A",IF(OR(R311="USD",R311="US"),1,IF(R311="EUR",VLOOKUP(N311,'SH EURO'!$A$6:$B$6338,2,FALSE),"INGRESAR TASA")))),"")</f>
        <v/>
      </c>
      <c r="T311" s="403" t="str">
        <f t="shared" si="40"/>
        <v/>
      </c>
      <c r="U311" s="24" t="str">
        <f>IFERROR(IF(R311="","",IF(R311="COP",1,IF(S311&lt;&gt;"N/A",VLOOKUP(N311,'[1]SH TRM'!$A$9:$B$8912,2,FALSE),"REVISAR"))),"")</f>
        <v/>
      </c>
      <c r="V311" s="406" t="str">
        <f t="shared" si="41"/>
        <v/>
      </c>
      <c r="W311" s="12" t="str">
        <f t="shared" si="42"/>
        <v/>
      </c>
      <c r="X311" s="12" t="str">
        <f t="shared" si="38"/>
        <v/>
      </c>
      <c r="Y311" s="706"/>
      <c r="Z311" s="349"/>
      <c r="AA311" s="709"/>
      <c r="AB311" s="709"/>
      <c r="AC311" s="709"/>
      <c r="AD311" s="709"/>
      <c r="AE311" s="709"/>
      <c r="AF311" s="709"/>
      <c r="AG311" s="430" t="str">
        <f t="shared" si="39"/>
        <v/>
      </c>
      <c r="AH311" s="700"/>
      <c r="AI311" s="253"/>
      <c r="AJ311" s="255"/>
      <c r="AP311" s="244"/>
    </row>
    <row r="312" spans="1:42" s="239" customFormat="1" ht="30" customHeight="1" x14ac:dyDescent="0.25">
      <c r="A312" s="703"/>
      <c r="B312" s="13"/>
      <c r="C312" s="14"/>
      <c r="D312" s="14" t="str">
        <f>IFERROR(INDEX(DESEMPATE!$D$3:$D$107,MATCH('EXP GEN.'!B312,DESEMPATE!$C$3:$C$107,0)),"")</f>
        <v/>
      </c>
      <c r="E312" s="307"/>
      <c r="F312" s="22"/>
      <c r="G312" s="248"/>
      <c r="H312" s="22"/>
      <c r="I312" s="249"/>
      <c r="J312" s="22"/>
      <c r="K312" s="429"/>
      <c r="L312" s="16"/>
      <c r="M312" s="17"/>
      <c r="N312" s="17"/>
      <c r="O312" s="18" t="str">
        <f t="shared" si="43"/>
        <v/>
      </c>
      <c r="P312" s="19" t="str">
        <f>IFERROR(INDEX(PARAMETROS!$B$53:$B$79,MATCH(O312,PARAMETROS!$A$53:$A$79,0)),"")</f>
        <v/>
      </c>
      <c r="Q312" s="279"/>
      <c r="R312" s="20"/>
      <c r="S312" s="12" t="str">
        <f>IFERROR(IF(R312="","",IF(R312="COP","N/A",IF(OR(R312="USD",R312="US"),1,IF(R312="EUR",VLOOKUP(N312,'SH EURO'!$A$6:$B$6338,2,FALSE),"INGRESAR TASA")))),"")</f>
        <v/>
      </c>
      <c r="T312" s="403" t="str">
        <f t="shared" si="40"/>
        <v/>
      </c>
      <c r="U312" s="21" t="str">
        <f>IFERROR(IF(R312="","",IF(R312="COP",1,IF(S312&lt;&gt;"N/A",VLOOKUP(N312,'[1]SH TRM'!$A$9:$B$8912,2,FALSE),"REVISAR"))),"")</f>
        <v/>
      </c>
      <c r="V312" s="406" t="str">
        <f t="shared" si="41"/>
        <v/>
      </c>
      <c r="W312" s="12" t="str">
        <f t="shared" si="42"/>
        <v/>
      </c>
      <c r="X312" s="12" t="str">
        <f t="shared" si="38"/>
        <v/>
      </c>
      <c r="Y312" s="706"/>
      <c r="Z312" s="349"/>
      <c r="AA312" s="710"/>
      <c r="AB312" s="711"/>
      <c r="AC312" s="712"/>
      <c r="AD312" s="710"/>
      <c r="AE312" s="711"/>
      <c r="AF312" s="712"/>
      <c r="AG312" s="429" t="str">
        <f t="shared" si="39"/>
        <v/>
      </c>
      <c r="AH312" s="700"/>
      <c r="AI312" s="275"/>
      <c r="AJ312" s="255"/>
      <c r="AP312" s="244"/>
    </row>
    <row r="313" spans="1:42" s="239" customFormat="1" ht="30" customHeight="1" x14ac:dyDescent="0.25">
      <c r="A313" s="703"/>
      <c r="B313" s="13"/>
      <c r="C313" s="14"/>
      <c r="D313" s="14" t="str">
        <f>IFERROR(INDEX(DESEMPATE!$D$3:$D$107,MATCH('EXP GEN.'!B313,DESEMPATE!$C$3:$C$107,0)),"")</f>
        <v/>
      </c>
      <c r="E313" s="307"/>
      <c r="F313" s="22"/>
      <c r="G313" s="248"/>
      <c r="H313" s="22"/>
      <c r="I313" s="249"/>
      <c r="J313" s="22"/>
      <c r="K313" s="430"/>
      <c r="L313" s="16"/>
      <c r="M313" s="17"/>
      <c r="N313" s="17"/>
      <c r="O313" s="18" t="str">
        <f t="shared" si="43"/>
        <v/>
      </c>
      <c r="P313" s="19" t="str">
        <f>IFERROR(INDEX(PARAMETROS!$B$53:$B$79,MATCH(O313,PARAMETROS!$A$53:$A$79,0)),"")</f>
        <v/>
      </c>
      <c r="Q313" s="279"/>
      <c r="R313" s="20"/>
      <c r="S313" s="12" t="str">
        <f>IFERROR(IF(R313="","",IF(R313="COP","N/A",IF(OR(R313="USD",R313="US"),1,IF(R313="EUR",VLOOKUP(N313,'SH EURO'!$A$6:$B$6338,2,FALSE),"INGRESAR TASA")))),"")</f>
        <v/>
      </c>
      <c r="T313" s="403" t="str">
        <f t="shared" si="40"/>
        <v/>
      </c>
      <c r="U313" s="21" t="str">
        <f>IFERROR(IF(R313="","",IF(R313="COP",1,IF(S313&lt;&gt;"N/A",VLOOKUP(N313,'[1]SH TRM'!$A$9:$B$8912,2,FALSE),"REVISAR"))),"")</f>
        <v/>
      </c>
      <c r="V313" s="406" t="str">
        <f t="shared" si="41"/>
        <v/>
      </c>
      <c r="W313" s="12" t="str">
        <f t="shared" si="42"/>
        <v/>
      </c>
      <c r="X313" s="12" t="str">
        <f t="shared" si="38"/>
        <v/>
      </c>
      <c r="Y313" s="706"/>
      <c r="Z313" s="349"/>
      <c r="AA313" s="709"/>
      <c r="AB313" s="709"/>
      <c r="AC313" s="709"/>
      <c r="AD313" s="709"/>
      <c r="AE313" s="709"/>
      <c r="AF313" s="709"/>
      <c r="AG313" s="430" t="str">
        <f t="shared" si="39"/>
        <v/>
      </c>
      <c r="AH313" s="700"/>
      <c r="AI313" s="253"/>
      <c r="AJ313" s="255"/>
      <c r="AP313" s="244"/>
    </row>
    <row r="314" spans="1:42" s="239" customFormat="1" ht="30" customHeight="1" thickBot="1" x14ac:dyDescent="0.3">
      <c r="A314" s="704"/>
      <c r="B314" s="33"/>
      <c r="C314" s="134"/>
      <c r="D314" s="362" t="str">
        <f>IFERROR(INDEX(DESEMPATE!$D$3:$D$107,MATCH('EXP GEN.'!B314,DESEMPATE!$C$3:$C$107,0)),"")</f>
        <v/>
      </c>
      <c r="E314" s="308"/>
      <c r="F314" s="135"/>
      <c r="G314" s="252"/>
      <c r="H314" s="135"/>
      <c r="I314" s="251"/>
      <c r="J314" s="135"/>
      <c r="K314" s="431"/>
      <c r="L314" s="35"/>
      <c r="M314" s="363"/>
      <c r="N314" s="363"/>
      <c r="O314" s="36" t="str">
        <f t="shared" si="43"/>
        <v/>
      </c>
      <c r="P314" s="37" t="str">
        <f>IFERROR(INDEX(PARAMETROS!$B$53:$B$79,MATCH(O314,PARAMETROS!$A$53:$A$79,0)),"")</f>
        <v/>
      </c>
      <c r="Q314" s="364"/>
      <c r="R314" s="38"/>
      <c r="S314" s="40" t="str">
        <f>IFERROR(IF(R314="","",IF(R314="COP","N/A",IF(OR(R314="USD",R314="US"),1,IF(R314="EUR",VLOOKUP(N314,'SH EURO'!$A$6:$B$6338,2,FALSE),"INGRESAR TASA")))),"")</f>
        <v/>
      </c>
      <c r="T314" s="404" t="str">
        <f t="shared" si="40"/>
        <v/>
      </c>
      <c r="U314" s="39" t="str">
        <f>IFERROR(IF(R314="","",IF(R314="COP",1,IF(S314&lt;&gt;"N/A",VLOOKUP(N314,'[1]SH TRM'!$A$9:$B$8912,2,FALSE),"REVISAR"))),"")</f>
        <v/>
      </c>
      <c r="V314" s="407" t="str">
        <f t="shared" si="41"/>
        <v/>
      </c>
      <c r="W314" s="40" t="str">
        <f t="shared" si="42"/>
        <v/>
      </c>
      <c r="X314" s="40" t="str">
        <f t="shared" si="38"/>
        <v/>
      </c>
      <c r="Y314" s="707"/>
      <c r="Z314" s="350"/>
      <c r="AA314" s="713"/>
      <c r="AB314" s="713"/>
      <c r="AC314" s="713"/>
      <c r="AD314" s="713"/>
      <c r="AE314" s="713"/>
      <c r="AF314" s="713"/>
      <c r="AG314" s="431" t="str">
        <f t="shared" si="39"/>
        <v/>
      </c>
      <c r="AH314" s="701"/>
      <c r="AI314" s="254"/>
      <c r="AJ314" s="255"/>
      <c r="AP314" s="244"/>
    </row>
    <row r="315" spans="1:42" s="239" customFormat="1" ht="30" customHeight="1" x14ac:dyDescent="0.25">
      <c r="A315" s="702" t="s">
        <v>220</v>
      </c>
      <c r="B315" s="25"/>
      <c r="C315" s="26"/>
      <c r="D315" s="338" t="str">
        <f>IFERROR(INDEX(DESEMPATE!$D$3:$D$107,MATCH('EXP GEN.'!B315,DESEMPATE!$C$3:$C$107,0)),"")</f>
        <v/>
      </c>
      <c r="E315" s="306"/>
      <c r="F315" s="32"/>
      <c r="G315" s="247"/>
      <c r="H315" s="32"/>
      <c r="I315" s="250"/>
      <c r="J315" s="32"/>
      <c r="K315" s="432"/>
      <c r="L315" s="27"/>
      <c r="M315" s="28"/>
      <c r="N315" s="28"/>
      <c r="O315" s="29" t="str">
        <f t="shared" si="43"/>
        <v/>
      </c>
      <c r="P315" s="136" t="str">
        <f>IFERROR(INDEX(PARAMETROS!$B$53:$B$79,MATCH(O315,PARAMETROS!$A$53:$A$79,0)),"")</f>
        <v/>
      </c>
      <c r="Q315" s="278"/>
      <c r="R315" s="30"/>
      <c r="S315" s="31" t="str">
        <f>IFERROR(IF(R315="","",IF(R315="COP","N/A",IF(OR(R315="USD",R315="US"),1,IF(R315="EUR",VLOOKUP(N315,'SH EURO'!$A$6:$B$6338,2,FALSE),"INGRESAR TASA")))),"")</f>
        <v/>
      </c>
      <c r="T315" s="402" t="str">
        <f t="shared" si="40"/>
        <v/>
      </c>
      <c r="U315" s="137" t="str">
        <f>IFERROR(IF(R315="","",IF(R315="COP",1,IF(S315&lt;&gt;"N/A",VLOOKUP(N315,'[1]SH TRM'!$A$9:$B$8912,2,FALSE),"REVISAR"))),"")</f>
        <v/>
      </c>
      <c r="V315" s="405" t="str">
        <f t="shared" si="41"/>
        <v/>
      </c>
      <c r="W315" s="31" t="str">
        <f t="shared" si="42"/>
        <v/>
      </c>
      <c r="X315" s="31" t="str">
        <f t="shared" si="38"/>
        <v/>
      </c>
      <c r="Y315" s="705" t="str">
        <f>IFERROR(IF(COUNTIF(X315:X320,"")=6,"",IF(SUM(X315:X320)&gt;=SAMC007,"CUMPLE","NO CUMPLE")),"")</f>
        <v/>
      </c>
      <c r="Z315" s="348"/>
      <c r="AA315" s="708"/>
      <c r="AB315" s="708"/>
      <c r="AC315" s="708"/>
      <c r="AD315" s="708"/>
      <c r="AE315" s="708"/>
      <c r="AF315" s="708"/>
      <c r="AG315" s="432" t="str">
        <f t="shared" si="39"/>
        <v/>
      </c>
      <c r="AH315" s="699" t="s">
        <v>243</v>
      </c>
      <c r="AI315" s="274"/>
      <c r="AJ315" s="255"/>
      <c r="AP315" s="244"/>
    </row>
    <row r="316" spans="1:42" s="239" customFormat="1" ht="30" customHeight="1" x14ac:dyDescent="0.25">
      <c r="A316" s="703"/>
      <c r="B316" s="13"/>
      <c r="C316" s="14"/>
      <c r="D316" s="14" t="str">
        <f>IFERROR(INDEX(DESEMPATE!$D$3:$D$107,MATCH('EXP GEN.'!B316,DESEMPATE!$C$3:$C$107,0)),"")</f>
        <v/>
      </c>
      <c r="E316" s="307"/>
      <c r="F316" s="22"/>
      <c r="G316" s="248"/>
      <c r="H316" s="22"/>
      <c r="I316" s="249"/>
      <c r="J316" s="22"/>
      <c r="K316" s="429"/>
      <c r="L316" s="23"/>
      <c r="M316" s="277"/>
      <c r="N316" s="17"/>
      <c r="O316" s="18" t="str">
        <f t="shared" si="43"/>
        <v/>
      </c>
      <c r="P316" s="19" t="str">
        <f>IFERROR(INDEX(PARAMETROS!$B$53:$B$79,MATCH(O316,PARAMETROS!$A$53:$A$79,0)),"")</f>
        <v/>
      </c>
      <c r="Q316" s="279"/>
      <c r="R316" s="19"/>
      <c r="S316" s="12" t="str">
        <f>IFERROR(IF(R316="","",IF(R316="COP","N/A",IF(OR(R316="USD",R316="US"),1,IF(R316="EUR",VLOOKUP(N316,'SH EURO'!$A$6:$B$6338,2,FALSE),"INGRESAR TASA")))),"")</f>
        <v/>
      </c>
      <c r="T316" s="403" t="str">
        <f t="shared" si="40"/>
        <v/>
      </c>
      <c r="U316" s="21" t="str">
        <f>IFERROR(IF(R316="","",IF(R316="COP",1,IF(S316&lt;&gt;"N/A",VLOOKUP(N316,'[1]SH TRM'!$A$9:$B$8912,2,FALSE),"REVISAR"))),"")</f>
        <v/>
      </c>
      <c r="V316" s="406" t="str">
        <f t="shared" si="41"/>
        <v/>
      </c>
      <c r="W316" s="12" t="str">
        <f t="shared" si="42"/>
        <v/>
      </c>
      <c r="X316" s="12" t="str">
        <f t="shared" si="38"/>
        <v/>
      </c>
      <c r="Y316" s="706"/>
      <c r="Z316" s="349"/>
      <c r="AA316" s="709"/>
      <c r="AB316" s="709"/>
      <c r="AC316" s="709"/>
      <c r="AD316" s="709"/>
      <c r="AE316" s="709"/>
      <c r="AF316" s="709"/>
      <c r="AG316" s="429" t="str">
        <f t="shared" si="39"/>
        <v/>
      </c>
      <c r="AH316" s="700"/>
      <c r="AI316" s="275"/>
      <c r="AJ316" s="255"/>
      <c r="AP316" s="244"/>
    </row>
    <row r="317" spans="1:42" s="239" customFormat="1" ht="30" customHeight="1" x14ac:dyDescent="0.25">
      <c r="A317" s="703"/>
      <c r="B317" s="13"/>
      <c r="C317" s="14"/>
      <c r="D317" s="14" t="str">
        <f>IFERROR(INDEX(DESEMPATE!$D$3:$D$107,MATCH('EXP GEN.'!B317,DESEMPATE!$C$3:$C$107,0)),"")</f>
        <v/>
      </c>
      <c r="E317" s="307"/>
      <c r="F317" s="22"/>
      <c r="G317" s="248"/>
      <c r="H317" s="22"/>
      <c r="I317" s="249"/>
      <c r="J317" s="22"/>
      <c r="K317" s="429"/>
      <c r="L317" s="16"/>
      <c r="M317" s="17"/>
      <c r="N317" s="17"/>
      <c r="O317" s="18" t="str">
        <f t="shared" si="43"/>
        <v/>
      </c>
      <c r="P317" s="19" t="str">
        <f>IFERROR(INDEX(PARAMETROS!$B$53:$B$79,MATCH(O317,PARAMETROS!$A$53:$A$79,0)),"")</f>
        <v/>
      </c>
      <c r="Q317" s="279"/>
      <c r="R317" s="20"/>
      <c r="S317" s="12" t="str">
        <f>IFERROR(IF(R317="","",IF(R317="COP","N/A",IF(OR(R317="USD",R317="US"),1,IF(R317="EUR",VLOOKUP(N317,'SH EURO'!$A$6:$B$6338,2,FALSE),"INGRESAR TASA")))),"")</f>
        <v/>
      </c>
      <c r="T317" s="403" t="str">
        <f t="shared" si="40"/>
        <v/>
      </c>
      <c r="U317" s="24" t="str">
        <f>IFERROR(IF(R317="","",IF(R317="COP",1,IF(S317&lt;&gt;"N/A",VLOOKUP(N317,'[1]SH TRM'!$A$9:$B$8912,2,FALSE),"REVISAR"))),"")</f>
        <v/>
      </c>
      <c r="V317" s="406" t="str">
        <f t="shared" si="41"/>
        <v/>
      </c>
      <c r="W317" s="12" t="str">
        <f t="shared" si="42"/>
        <v/>
      </c>
      <c r="X317" s="12" t="str">
        <f t="shared" si="38"/>
        <v/>
      </c>
      <c r="Y317" s="706"/>
      <c r="Z317" s="349"/>
      <c r="AA317" s="709"/>
      <c r="AB317" s="709"/>
      <c r="AC317" s="709"/>
      <c r="AD317" s="709"/>
      <c r="AE317" s="709"/>
      <c r="AF317" s="709"/>
      <c r="AG317" s="430" t="str">
        <f t="shared" si="39"/>
        <v/>
      </c>
      <c r="AH317" s="700"/>
      <c r="AI317" s="253"/>
      <c r="AJ317" s="255"/>
      <c r="AP317" s="244"/>
    </row>
    <row r="318" spans="1:42" s="239" customFormat="1" ht="30" customHeight="1" x14ac:dyDescent="0.25">
      <c r="A318" s="703"/>
      <c r="B318" s="13"/>
      <c r="C318" s="14"/>
      <c r="D318" s="14" t="str">
        <f>IFERROR(INDEX(DESEMPATE!$D$3:$D$107,MATCH('EXP GEN.'!B318,DESEMPATE!$C$3:$C$107,0)),"")</f>
        <v/>
      </c>
      <c r="E318" s="307"/>
      <c r="F318" s="22"/>
      <c r="G318" s="248"/>
      <c r="H318" s="22"/>
      <c r="I318" s="249"/>
      <c r="J318" s="22"/>
      <c r="K318" s="429"/>
      <c r="L318" s="16"/>
      <c r="M318" s="17"/>
      <c r="N318" s="17"/>
      <c r="O318" s="18" t="str">
        <f t="shared" si="43"/>
        <v/>
      </c>
      <c r="P318" s="19" t="str">
        <f>IFERROR(INDEX(PARAMETROS!$B$53:$B$79,MATCH(O318,PARAMETROS!$A$53:$A$79,0)),"")</f>
        <v/>
      </c>
      <c r="Q318" s="279"/>
      <c r="R318" s="20"/>
      <c r="S318" s="12" t="str">
        <f>IFERROR(IF(R318="","",IF(R318="COP","N/A",IF(OR(R318="USD",R318="US"),1,IF(R318="EUR",VLOOKUP(N318,'SH EURO'!$A$6:$B$6338,2,FALSE),"INGRESAR TASA")))),"")</f>
        <v/>
      </c>
      <c r="T318" s="403" t="str">
        <f t="shared" si="40"/>
        <v/>
      </c>
      <c r="U318" s="21" t="str">
        <f>IFERROR(IF(R318="","",IF(R318="COP",1,IF(S318&lt;&gt;"N/A",VLOOKUP(N318,'[1]SH TRM'!$A$9:$B$8912,2,FALSE),"REVISAR"))),"")</f>
        <v/>
      </c>
      <c r="V318" s="406" t="str">
        <f t="shared" si="41"/>
        <v/>
      </c>
      <c r="W318" s="12" t="str">
        <f t="shared" si="42"/>
        <v/>
      </c>
      <c r="X318" s="12" t="str">
        <f t="shared" si="38"/>
        <v/>
      </c>
      <c r="Y318" s="706"/>
      <c r="Z318" s="349"/>
      <c r="AA318" s="710"/>
      <c r="AB318" s="711"/>
      <c r="AC318" s="712"/>
      <c r="AD318" s="710"/>
      <c r="AE318" s="711"/>
      <c r="AF318" s="712"/>
      <c r="AG318" s="429" t="str">
        <f t="shared" si="39"/>
        <v/>
      </c>
      <c r="AH318" s="700"/>
      <c r="AI318" s="275"/>
      <c r="AJ318" s="255"/>
      <c r="AP318" s="244"/>
    </row>
    <row r="319" spans="1:42" s="239" customFormat="1" ht="30" customHeight="1" x14ac:dyDescent="0.25">
      <c r="A319" s="703"/>
      <c r="B319" s="13"/>
      <c r="C319" s="14"/>
      <c r="D319" s="14" t="str">
        <f>IFERROR(INDEX(DESEMPATE!$D$3:$D$107,MATCH('EXP GEN.'!B319,DESEMPATE!$C$3:$C$107,0)),"")</f>
        <v/>
      </c>
      <c r="E319" s="307"/>
      <c r="F319" s="22"/>
      <c r="G319" s="248"/>
      <c r="H319" s="22"/>
      <c r="I319" s="249"/>
      <c r="J319" s="22"/>
      <c r="K319" s="430"/>
      <c r="L319" s="16"/>
      <c r="M319" s="17"/>
      <c r="N319" s="17"/>
      <c r="O319" s="18" t="str">
        <f t="shared" si="43"/>
        <v/>
      </c>
      <c r="P319" s="19" t="str">
        <f>IFERROR(INDEX(PARAMETROS!$B$53:$B$79,MATCH(O319,PARAMETROS!$A$53:$A$79,0)),"")</f>
        <v/>
      </c>
      <c r="Q319" s="279"/>
      <c r="R319" s="20"/>
      <c r="S319" s="12" t="str">
        <f>IFERROR(IF(R319="","",IF(R319="COP","N/A",IF(OR(R319="USD",R319="US"),1,IF(R319="EUR",VLOOKUP(N319,'SH EURO'!$A$6:$B$6338,2,FALSE),"INGRESAR TASA")))),"")</f>
        <v/>
      </c>
      <c r="T319" s="403" t="str">
        <f t="shared" si="40"/>
        <v/>
      </c>
      <c r="U319" s="21" t="str">
        <f>IFERROR(IF(R319="","",IF(R319="COP",1,IF(S319&lt;&gt;"N/A",VLOOKUP(N319,'[1]SH TRM'!$A$9:$B$8912,2,FALSE),"REVISAR"))),"")</f>
        <v/>
      </c>
      <c r="V319" s="406" t="str">
        <f t="shared" si="41"/>
        <v/>
      </c>
      <c r="W319" s="12" t="str">
        <f t="shared" si="42"/>
        <v/>
      </c>
      <c r="X319" s="12" t="str">
        <f t="shared" si="38"/>
        <v/>
      </c>
      <c r="Y319" s="706"/>
      <c r="Z319" s="349"/>
      <c r="AA319" s="709"/>
      <c r="AB319" s="709"/>
      <c r="AC319" s="709"/>
      <c r="AD319" s="709"/>
      <c r="AE319" s="709"/>
      <c r="AF319" s="709"/>
      <c r="AG319" s="430" t="str">
        <f t="shared" si="39"/>
        <v/>
      </c>
      <c r="AH319" s="700"/>
      <c r="AI319" s="253"/>
      <c r="AJ319" s="255"/>
      <c r="AP319" s="244"/>
    </row>
    <row r="320" spans="1:42" s="239" customFormat="1" ht="30" customHeight="1" thickBot="1" x14ac:dyDescent="0.3">
      <c r="A320" s="704"/>
      <c r="B320" s="33"/>
      <c r="C320" s="134"/>
      <c r="D320" s="362" t="str">
        <f>IFERROR(INDEX(DESEMPATE!$D$3:$D$107,MATCH('EXP GEN.'!B320,DESEMPATE!$C$3:$C$107,0)),"")</f>
        <v/>
      </c>
      <c r="E320" s="308"/>
      <c r="F320" s="135"/>
      <c r="G320" s="252"/>
      <c r="H320" s="135"/>
      <c r="I320" s="251"/>
      <c r="J320" s="135"/>
      <c r="K320" s="431"/>
      <c r="L320" s="35"/>
      <c r="M320" s="363"/>
      <c r="N320" s="363"/>
      <c r="O320" s="36" t="str">
        <f t="shared" si="43"/>
        <v/>
      </c>
      <c r="P320" s="37" t="str">
        <f>IFERROR(INDEX(PARAMETROS!$B$53:$B$79,MATCH(O320,PARAMETROS!$A$53:$A$79,0)),"")</f>
        <v/>
      </c>
      <c r="Q320" s="364"/>
      <c r="R320" s="38"/>
      <c r="S320" s="40" t="str">
        <f>IFERROR(IF(R320="","",IF(R320="COP","N/A",IF(OR(R320="USD",R320="US"),1,IF(R320="EUR",VLOOKUP(N320,'SH EURO'!$A$6:$B$6338,2,FALSE),"INGRESAR TASA")))),"")</f>
        <v/>
      </c>
      <c r="T320" s="404" t="str">
        <f t="shared" si="40"/>
        <v/>
      </c>
      <c r="U320" s="39" t="str">
        <f>IFERROR(IF(R320="","",IF(R320="COP",1,IF(S320&lt;&gt;"N/A",VLOOKUP(N320,'[1]SH TRM'!$A$9:$B$8912,2,FALSE),"REVISAR"))),"")</f>
        <v/>
      </c>
      <c r="V320" s="407" t="str">
        <f t="shared" si="41"/>
        <v/>
      </c>
      <c r="W320" s="40" t="str">
        <f t="shared" si="42"/>
        <v/>
      </c>
      <c r="X320" s="40" t="str">
        <f t="shared" si="38"/>
        <v/>
      </c>
      <c r="Y320" s="707"/>
      <c r="Z320" s="350"/>
      <c r="AA320" s="713"/>
      <c r="AB320" s="713"/>
      <c r="AC320" s="713"/>
      <c r="AD320" s="713"/>
      <c r="AE320" s="713"/>
      <c r="AF320" s="713"/>
      <c r="AG320" s="431" t="str">
        <f t="shared" si="39"/>
        <v/>
      </c>
      <c r="AH320" s="701"/>
      <c r="AI320" s="254"/>
      <c r="AJ320" s="255"/>
      <c r="AP320" s="244"/>
    </row>
    <row r="321" spans="1:42" s="239" customFormat="1" ht="30" customHeight="1" x14ac:dyDescent="0.25">
      <c r="A321" s="702" t="s">
        <v>221</v>
      </c>
      <c r="B321" s="25"/>
      <c r="C321" s="26"/>
      <c r="D321" s="338" t="str">
        <f>IFERROR(INDEX(DESEMPATE!$D$3:$D$107,MATCH('EXP GEN.'!B321,DESEMPATE!$C$3:$C$107,0)),"")</f>
        <v/>
      </c>
      <c r="E321" s="306"/>
      <c r="F321" s="32"/>
      <c r="G321" s="247"/>
      <c r="H321" s="32"/>
      <c r="I321" s="250"/>
      <c r="J321" s="32"/>
      <c r="K321" s="432"/>
      <c r="L321" s="27"/>
      <c r="M321" s="28"/>
      <c r="N321" s="28"/>
      <c r="O321" s="29" t="str">
        <f t="shared" si="43"/>
        <v/>
      </c>
      <c r="P321" s="136" t="str">
        <f>IFERROR(INDEX(PARAMETROS!$B$53:$B$79,MATCH(O321,PARAMETROS!$A$53:$A$79,0)),"")</f>
        <v/>
      </c>
      <c r="Q321" s="278"/>
      <c r="R321" s="30"/>
      <c r="S321" s="31" t="str">
        <f>IFERROR(IF(R321="","",IF(R321="COP","N/A",IF(OR(R321="USD",R321="US"),1,IF(R321="EUR",VLOOKUP(N321,'SH EURO'!$A$6:$B$6338,2,FALSE),"INGRESAR TASA")))),"")</f>
        <v/>
      </c>
      <c r="T321" s="402" t="str">
        <f t="shared" si="40"/>
        <v/>
      </c>
      <c r="U321" s="137" t="str">
        <f>IFERROR(IF(R321="","",IF(R321="COP",1,IF(S321&lt;&gt;"N/A",VLOOKUP(N321,'[1]SH TRM'!$A$9:$B$8912,2,FALSE),"REVISAR"))),"")</f>
        <v/>
      </c>
      <c r="V321" s="405" t="str">
        <f t="shared" si="41"/>
        <v/>
      </c>
      <c r="W321" s="31" t="str">
        <f t="shared" si="42"/>
        <v/>
      </c>
      <c r="X321" s="31" t="str">
        <f t="shared" si="38"/>
        <v/>
      </c>
      <c r="Y321" s="705" t="str">
        <f>IFERROR(IF(COUNTIF(X321:X326,"")=6,"",IF(SUM(X321:X326)&gt;=SAMC007,"CUMPLE","NO CUMPLE")),"")</f>
        <v/>
      </c>
      <c r="Z321" s="348"/>
      <c r="AA321" s="708"/>
      <c r="AB321" s="708"/>
      <c r="AC321" s="708"/>
      <c r="AD321" s="708"/>
      <c r="AE321" s="708"/>
      <c r="AF321" s="708"/>
      <c r="AG321" s="432" t="str">
        <f t="shared" si="39"/>
        <v/>
      </c>
      <c r="AH321" s="699" t="s">
        <v>243</v>
      </c>
      <c r="AI321" s="274"/>
      <c r="AJ321" s="255"/>
      <c r="AP321" s="244"/>
    </row>
    <row r="322" spans="1:42" s="239" customFormat="1" ht="30" customHeight="1" x14ac:dyDescent="0.25">
      <c r="A322" s="703"/>
      <c r="B322" s="13"/>
      <c r="C322" s="14"/>
      <c r="D322" s="14" t="str">
        <f>IFERROR(INDEX(DESEMPATE!$D$3:$D$107,MATCH('EXP GEN.'!B322,DESEMPATE!$C$3:$C$107,0)),"")</f>
        <v/>
      </c>
      <c r="E322" s="307"/>
      <c r="F322" s="22"/>
      <c r="G322" s="248"/>
      <c r="H322" s="22"/>
      <c r="I322" s="249"/>
      <c r="J322" s="22"/>
      <c r="K322" s="429"/>
      <c r="L322" s="23"/>
      <c r="M322" s="277"/>
      <c r="N322" s="17"/>
      <c r="O322" s="18" t="str">
        <f t="shared" si="43"/>
        <v/>
      </c>
      <c r="P322" s="19" t="str">
        <f>IFERROR(INDEX(PARAMETROS!$B$53:$B$79,MATCH(O322,PARAMETROS!$A$53:$A$79,0)),"")</f>
        <v/>
      </c>
      <c r="Q322" s="279"/>
      <c r="R322" s="19"/>
      <c r="S322" s="12" t="str">
        <f>IFERROR(IF(R322="","",IF(R322="COP","N/A",IF(OR(R322="USD",R322="US"),1,IF(R322="EUR",VLOOKUP(N322,'SH EURO'!$A$6:$B$6338,2,FALSE),"INGRESAR TASA")))),"")</f>
        <v/>
      </c>
      <c r="T322" s="403" t="str">
        <f t="shared" si="40"/>
        <v/>
      </c>
      <c r="U322" s="21" t="str">
        <f>IFERROR(IF(R322="","",IF(R322="COP",1,IF(S322&lt;&gt;"N/A",VLOOKUP(N322,'[1]SH TRM'!$A$9:$B$8912,2,FALSE),"REVISAR"))),"")</f>
        <v/>
      </c>
      <c r="V322" s="406" t="str">
        <f t="shared" si="41"/>
        <v/>
      </c>
      <c r="W322" s="12" t="str">
        <f t="shared" si="42"/>
        <v/>
      </c>
      <c r="X322" s="12" t="str">
        <f t="shared" si="38"/>
        <v/>
      </c>
      <c r="Y322" s="706"/>
      <c r="Z322" s="349"/>
      <c r="AA322" s="709"/>
      <c r="AB322" s="709"/>
      <c r="AC322" s="709"/>
      <c r="AD322" s="709"/>
      <c r="AE322" s="709"/>
      <c r="AF322" s="709"/>
      <c r="AG322" s="429" t="str">
        <f t="shared" si="39"/>
        <v/>
      </c>
      <c r="AH322" s="700"/>
      <c r="AI322" s="275"/>
      <c r="AJ322" s="255"/>
      <c r="AP322" s="244"/>
    </row>
    <row r="323" spans="1:42" s="239" customFormat="1" ht="30" customHeight="1" x14ac:dyDescent="0.25">
      <c r="A323" s="703"/>
      <c r="B323" s="13"/>
      <c r="C323" s="14"/>
      <c r="D323" s="14" t="str">
        <f>IFERROR(INDEX(DESEMPATE!$D$3:$D$107,MATCH('EXP GEN.'!B323,DESEMPATE!$C$3:$C$107,0)),"")</f>
        <v/>
      </c>
      <c r="E323" s="307"/>
      <c r="F323" s="22"/>
      <c r="G323" s="248"/>
      <c r="H323" s="22"/>
      <c r="I323" s="249"/>
      <c r="J323" s="22"/>
      <c r="K323" s="429"/>
      <c r="L323" s="16"/>
      <c r="M323" s="17"/>
      <c r="N323" s="17"/>
      <c r="O323" s="18" t="str">
        <f t="shared" si="43"/>
        <v/>
      </c>
      <c r="P323" s="19" t="str">
        <f>IFERROR(INDEX(PARAMETROS!$B$53:$B$79,MATCH(O323,PARAMETROS!$A$53:$A$79,0)),"")</f>
        <v/>
      </c>
      <c r="Q323" s="279"/>
      <c r="R323" s="20"/>
      <c r="S323" s="12" t="str">
        <f>IFERROR(IF(R323="","",IF(R323="COP","N/A",IF(OR(R323="USD",R323="US"),1,IF(R323="EUR",VLOOKUP(N323,'SH EURO'!$A$6:$B$6338,2,FALSE),"INGRESAR TASA")))),"")</f>
        <v/>
      </c>
      <c r="T323" s="403" t="str">
        <f t="shared" si="40"/>
        <v/>
      </c>
      <c r="U323" s="24" t="str">
        <f>IFERROR(IF(R323="","",IF(R323="COP",1,IF(S323&lt;&gt;"N/A",VLOOKUP(N323,'[1]SH TRM'!$A$9:$B$8912,2,FALSE),"REVISAR"))),"")</f>
        <v/>
      </c>
      <c r="V323" s="406" t="str">
        <f t="shared" si="41"/>
        <v/>
      </c>
      <c r="W323" s="12" t="str">
        <f t="shared" si="42"/>
        <v/>
      </c>
      <c r="X323" s="12" t="str">
        <f t="shared" si="38"/>
        <v/>
      </c>
      <c r="Y323" s="706"/>
      <c r="Z323" s="349"/>
      <c r="AA323" s="709"/>
      <c r="AB323" s="709"/>
      <c r="AC323" s="709"/>
      <c r="AD323" s="709"/>
      <c r="AE323" s="709"/>
      <c r="AF323" s="709"/>
      <c r="AG323" s="430" t="str">
        <f t="shared" si="39"/>
        <v/>
      </c>
      <c r="AH323" s="700"/>
      <c r="AI323" s="253"/>
      <c r="AJ323" s="255"/>
      <c r="AP323" s="244"/>
    </row>
    <row r="324" spans="1:42" s="239" customFormat="1" ht="30" customHeight="1" x14ac:dyDescent="0.25">
      <c r="A324" s="703"/>
      <c r="B324" s="13"/>
      <c r="C324" s="14"/>
      <c r="D324" s="14" t="str">
        <f>IFERROR(INDEX(DESEMPATE!$D$3:$D$107,MATCH('EXP GEN.'!B324,DESEMPATE!$C$3:$C$107,0)),"")</f>
        <v/>
      </c>
      <c r="E324" s="307"/>
      <c r="F324" s="22"/>
      <c r="G324" s="248"/>
      <c r="H324" s="22"/>
      <c r="I324" s="249"/>
      <c r="J324" s="22"/>
      <c r="K324" s="429"/>
      <c r="L324" s="16"/>
      <c r="M324" s="17"/>
      <c r="N324" s="17"/>
      <c r="O324" s="18" t="str">
        <f t="shared" si="43"/>
        <v/>
      </c>
      <c r="P324" s="19" t="str">
        <f>IFERROR(INDEX(PARAMETROS!$B$53:$B$79,MATCH(O324,PARAMETROS!$A$53:$A$79,0)),"")</f>
        <v/>
      </c>
      <c r="Q324" s="279"/>
      <c r="R324" s="20"/>
      <c r="S324" s="12" t="str">
        <f>IFERROR(IF(R324="","",IF(R324="COP","N/A",IF(OR(R324="USD",R324="US"),1,IF(R324="EUR",VLOOKUP(N324,'SH EURO'!$A$6:$B$6338,2,FALSE),"INGRESAR TASA")))),"")</f>
        <v/>
      </c>
      <c r="T324" s="403" t="str">
        <f t="shared" si="40"/>
        <v/>
      </c>
      <c r="U324" s="21" t="str">
        <f>IFERROR(IF(R324="","",IF(R324="COP",1,IF(S324&lt;&gt;"N/A",VLOOKUP(N324,'[1]SH TRM'!$A$9:$B$8912,2,FALSE),"REVISAR"))),"")</f>
        <v/>
      </c>
      <c r="V324" s="406" t="str">
        <f t="shared" si="41"/>
        <v/>
      </c>
      <c r="W324" s="12" t="str">
        <f t="shared" si="42"/>
        <v/>
      </c>
      <c r="X324" s="12" t="str">
        <f t="shared" si="38"/>
        <v/>
      </c>
      <c r="Y324" s="706"/>
      <c r="Z324" s="349"/>
      <c r="AA324" s="710"/>
      <c r="AB324" s="711"/>
      <c r="AC324" s="712"/>
      <c r="AD324" s="710"/>
      <c r="AE324" s="711"/>
      <c r="AF324" s="712"/>
      <c r="AG324" s="429" t="str">
        <f t="shared" si="39"/>
        <v/>
      </c>
      <c r="AH324" s="700"/>
      <c r="AI324" s="275"/>
      <c r="AJ324" s="255"/>
      <c r="AP324" s="244"/>
    </row>
    <row r="325" spans="1:42" s="239" customFormat="1" ht="30" customHeight="1" x14ac:dyDescent="0.25">
      <c r="A325" s="703"/>
      <c r="B325" s="13"/>
      <c r="C325" s="14"/>
      <c r="D325" s="14" t="str">
        <f>IFERROR(INDEX(DESEMPATE!$D$3:$D$107,MATCH('EXP GEN.'!B325,DESEMPATE!$C$3:$C$107,0)),"")</f>
        <v/>
      </c>
      <c r="E325" s="307"/>
      <c r="F325" s="22"/>
      <c r="G325" s="248"/>
      <c r="H325" s="22"/>
      <c r="I325" s="249"/>
      <c r="J325" s="22"/>
      <c r="K325" s="430"/>
      <c r="L325" s="16"/>
      <c r="M325" s="17"/>
      <c r="N325" s="17"/>
      <c r="O325" s="18" t="str">
        <f t="shared" si="43"/>
        <v/>
      </c>
      <c r="P325" s="19" t="str">
        <f>IFERROR(INDEX(PARAMETROS!$B$53:$B$79,MATCH(O325,PARAMETROS!$A$53:$A$79,0)),"")</f>
        <v/>
      </c>
      <c r="Q325" s="279"/>
      <c r="R325" s="20"/>
      <c r="S325" s="12" t="str">
        <f>IFERROR(IF(R325="","",IF(R325="COP","N/A",IF(OR(R325="USD",R325="US"),1,IF(R325="EUR",VLOOKUP(N325,'SH EURO'!$A$6:$B$6338,2,FALSE),"INGRESAR TASA")))),"")</f>
        <v/>
      </c>
      <c r="T325" s="403" t="str">
        <f t="shared" si="40"/>
        <v/>
      </c>
      <c r="U325" s="21" t="str">
        <f>IFERROR(IF(R325="","",IF(R325="COP",1,IF(S325&lt;&gt;"N/A",VLOOKUP(N325,'[1]SH TRM'!$A$9:$B$8912,2,FALSE),"REVISAR"))),"")</f>
        <v/>
      </c>
      <c r="V325" s="406" t="str">
        <f t="shared" si="41"/>
        <v/>
      </c>
      <c r="W325" s="12" t="str">
        <f t="shared" si="42"/>
        <v/>
      </c>
      <c r="X325" s="12" t="str">
        <f t="shared" si="38"/>
        <v/>
      </c>
      <c r="Y325" s="706"/>
      <c r="Z325" s="349"/>
      <c r="AA325" s="709"/>
      <c r="AB325" s="709"/>
      <c r="AC325" s="709"/>
      <c r="AD325" s="709"/>
      <c r="AE325" s="709"/>
      <c r="AF325" s="709"/>
      <c r="AG325" s="430" t="str">
        <f t="shared" si="39"/>
        <v/>
      </c>
      <c r="AH325" s="700"/>
      <c r="AI325" s="253"/>
      <c r="AJ325" s="255"/>
      <c r="AP325" s="244"/>
    </row>
    <row r="326" spans="1:42" s="239" customFormat="1" ht="30" customHeight="1" thickBot="1" x14ac:dyDescent="0.3">
      <c r="A326" s="704"/>
      <c r="B326" s="33"/>
      <c r="C326" s="134"/>
      <c r="D326" s="362" t="str">
        <f>IFERROR(INDEX(DESEMPATE!$D$3:$D$107,MATCH('EXP GEN.'!B326,DESEMPATE!$C$3:$C$107,0)),"")</f>
        <v/>
      </c>
      <c r="E326" s="308"/>
      <c r="F326" s="135"/>
      <c r="G326" s="252"/>
      <c r="H326" s="135"/>
      <c r="I326" s="251"/>
      <c r="J326" s="135"/>
      <c r="K326" s="431"/>
      <c r="L326" s="35"/>
      <c r="M326" s="363"/>
      <c r="N326" s="363"/>
      <c r="O326" s="36" t="str">
        <f t="shared" si="43"/>
        <v/>
      </c>
      <c r="P326" s="37" t="str">
        <f>IFERROR(INDEX(PARAMETROS!$B$53:$B$79,MATCH(O326,PARAMETROS!$A$53:$A$79,0)),"")</f>
        <v/>
      </c>
      <c r="Q326" s="364"/>
      <c r="R326" s="38"/>
      <c r="S326" s="40" t="str">
        <f>IFERROR(IF(R326="","",IF(R326="COP","N/A",IF(OR(R326="USD",R326="US"),1,IF(R326="EUR",VLOOKUP(N326,'SH EURO'!$A$6:$B$6338,2,FALSE),"INGRESAR TASA")))),"")</f>
        <v/>
      </c>
      <c r="T326" s="404" t="str">
        <f t="shared" si="40"/>
        <v/>
      </c>
      <c r="U326" s="39" t="str">
        <f>IFERROR(IF(R326="","",IF(R326="COP",1,IF(S326&lt;&gt;"N/A",VLOOKUP(N326,'[1]SH TRM'!$A$9:$B$8912,2,FALSE),"REVISAR"))),"")</f>
        <v/>
      </c>
      <c r="V326" s="407" t="str">
        <f t="shared" si="41"/>
        <v/>
      </c>
      <c r="W326" s="40" t="str">
        <f t="shared" si="42"/>
        <v/>
      </c>
      <c r="X326" s="40" t="str">
        <f t="shared" si="38"/>
        <v/>
      </c>
      <c r="Y326" s="707"/>
      <c r="Z326" s="350"/>
      <c r="AA326" s="713"/>
      <c r="AB326" s="713"/>
      <c r="AC326" s="713"/>
      <c r="AD326" s="713"/>
      <c r="AE326" s="713"/>
      <c r="AF326" s="713"/>
      <c r="AG326" s="431" t="str">
        <f t="shared" si="39"/>
        <v/>
      </c>
      <c r="AH326" s="701"/>
      <c r="AI326" s="254"/>
      <c r="AJ326" s="255"/>
      <c r="AP326" s="244"/>
    </row>
    <row r="327" spans="1:42" s="239" customFormat="1" ht="30" customHeight="1" x14ac:dyDescent="0.25">
      <c r="A327" s="702" t="s">
        <v>222</v>
      </c>
      <c r="B327" s="25"/>
      <c r="C327" s="26"/>
      <c r="D327" s="338" t="str">
        <f>IFERROR(INDEX(DESEMPATE!$D$3:$D$107,MATCH('EXP GEN.'!B327,DESEMPATE!$C$3:$C$107,0)),"")</f>
        <v/>
      </c>
      <c r="E327" s="306"/>
      <c r="F327" s="32"/>
      <c r="G327" s="247"/>
      <c r="H327" s="32"/>
      <c r="I327" s="250"/>
      <c r="J327" s="32"/>
      <c r="K327" s="432"/>
      <c r="L327" s="27"/>
      <c r="M327" s="28"/>
      <c r="N327" s="28"/>
      <c r="O327" s="29" t="str">
        <f t="shared" si="43"/>
        <v/>
      </c>
      <c r="P327" s="136" t="str">
        <f>IFERROR(INDEX(PARAMETROS!$B$53:$B$79,MATCH(O327,PARAMETROS!$A$53:$A$79,0)),"")</f>
        <v/>
      </c>
      <c r="Q327" s="278"/>
      <c r="R327" s="30"/>
      <c r="S327" s="31" t="str">
        <f>IFERROR(IF(R327="","",IF(R327="COP","N/A",IF(OR(R327="USD",R327="US"),1,IF(R327="EUR",VLOOKUP(N327,'SH EURO'!$A$6:$B$6338,2,FALSE),"INGRESAR TASA")))),"")</f>
        <v/>
      </c>
      <c r="T327" s="402" t="str">
        <f t="shared" si="40"/>
        <v/>
      </c>
      <c r="U327" s="137" t="str">
        <f>IFERROR(IF(R327="","",IF(R327="COP",1,IF(S327&lt;&gt;"N/A",VLOOKUP(N327,'[1]SH TRM'!$A$9:$B$8912,2,FALSE),"REVISAR"))),"")</f>
        <v/>
      </c>
      <c r="V327" s="405" t="str">
        <f t="shared" si="41"/>
        <v/>
      </c>
      <c r="W327" s="31" t="str">
        <f t="shared" si="42"/>
        <v/>
      </c>
      <c r="X327" s="31" t="str">
        <f t="shared" si="38"/>
        <v/>
      </c>
      <c r="Y327" s="705" t="str">
        <f>IFERROR(IF(COUNTIF(X327:X332,"")=6,"",IF(SUM(X327:X332)&gt;=SAMC007,"CUMPLE","NO CUMPLE")),"")</f>
        <v/>
      </c>
      <c r="Z327" s="348"/>
      <c r="AA327" s="708"/>
      <c r="AB327" s="708"/>
      <c r="AC327" s="708"/>
      <c r="AD327" s="708"/>
      <c r="AE327" s="708"/>
      <c r="AF327" s="708"/>
      <c r="AG327" s="432" t="str">
        <f t="shared" si="39"/>
        <v/>
      </c>
      <c r="AH327" s="699" t="s">
        <v>243</v>
      </c>
      <c r="AI327" s="274"/>
      <c r="AJ327" s="255"/>
      <c r="AP327" s="244"/>
    </row>
    <row r="328" spans="1:42" s="239" customFormat="1" ht="30" customHeight="1" x14ac:dyDescent="0.25">
      <c r="A328" s="703"/>
      <c r="B328" s="13"/>
      <c r="C328" s="14"/>
      <c r="D328" s="14" t="str">
        <f>IFERROR(INDEX(DESEMPATE!$D$3:$D$107,MATCH('EXP GEN.'!B328,DESEMPATE!$C$3:$C$107,0)),"")</f>
        <v/>
      </c>
      <c r="E328" s="307"/>
      <c r="F328" s="22"/>
      <c r="G328" s="248"/>
      <c r="H328" s="22"/>
      <c r="I328" s="249"/>
      <c r="J328" s="22"/>
      <c r="K328" s="429"/>
      <c r="L328" s="23"/>
      <c r="M328" s="277"/>
      <c r="N328" s="17"/>
      <c r="O328" s="18" t="str">
        <f t="shared" si="43"/>
        <v/>
      </c>
      <c r="P328" s="19" t="str">
        <f>IFERROR(INDEX(PARAMETROS!$B$53:$B$79,MATCH(O328,PARAMETROS!$A$53:$A$79,0)),"")</f>
        <v/>
      </c>
      <c r="Q328" s="279"/>
      <c r="R328" s="19"/>
      <c r="S328" s="12" t="str">
        <f>IFERROR(IF(R328="","",IF(R328="COP","N/A",IF(OR(R328="USD",R328="US"),1,IF(R328="EUR",VLOOKUP(N328,'SH EURO'!$A$6:$B$6338,2,FALSE),"INGRESAR TASA")))),"")</f>
        <v/>
      </c>
      <c r="T328" s="403" t="str">
        <f t="shared" si="40"/>
        <v/>
      </c>
      <c r="U328" s="21" t="str">
        <f>IFERROR(IF(R328="","",IF(R328="COP",1,IF(S328&lt;&gt;"N/A",VLOOKUP(N328,'[1]SH TRM'!$A$9:$B$8912,2,FALSE),"REVISAR"))),"")</f>
        <v/>
      </c>
      <c r="V328" s="406" t="str">
        <f t="shared" si="41"/>
        <v/>
      </c>
      <c r="W328" s="12" t="str">
        <f t="shared" si="42"/>
        <v/>
      </c>
      <c r="X328" s="12" t="str">
        <f t="shared" si="38"/>
        <v/>
      </c>
      <c r="Y328" s="706"/>
      <c r="Z328" s="349"/>
      <c r="AA328" s="709"/>
      <c r="AB328" s="709"/>
      <c r="AC328" s="709"/>
      <c r="AD328" s="709"/>
      <c r="AE328" s="709"/>
      <c r="AF328" s="709"/>
      <c r="AG328" s="429" t="str">
        <f t="shared" si="39"/>
        <v/>
      </c>
      <c r="AH328" s="700"/>
      <c r="AI328" s="275"/>
      <c r="AJ328" s="255"/>
      <c r="AP328" s="244"/>
    </row>
    <row r="329" spans="1:42" s="239" customFormat="1" ht="30" customHeight="1" x14ac:dyDescent="0.25">
      <c r="A329" s="703"/>
      <c r="B329" s="13"/>
      <c r="C329" s="14"/>
      <c r="D329" s="14" t="str">
        <f>IFERROR(INDEX(DESEMPATE!$D$3:$D$107,MATCH('EXP GEN.'!B329,DESEMPATE!$C$3:$C$107,0)),"")</f>
        <v/>
      </c>
      <c r="E329" s="307"/>
      <c r="F329" s="22"/>
      <c r="G329" s="248"/>
      <c r="H329" s="22"/>
      <c r="I329" s="249"/>
      <c r="J329" s="22"/>
      <c r="K329" s="429"/>
      <c r="L329" s="16"/>
      <c r="M329" s="17"/>
      <c r="N329" s="17"/>
      <c r="O329" s="18" t="str">
        <f t="shared" si="43"/>
        <v/>
      </c>
      <c r="P329" s="19" t="str">
        <f>IFERROR(INDEX(PARAMETROS!$B$53:$B$79,MATCH(O329,PARAMETROS!$A$53:$A$79,0)),"")</f>
        <v/>
      </c>
      <c r="Q329" s="279"/>
      <c r="R329" s="20"/>
      <c r="S329" s="12" t="str">
        <f>IFERROR(IF(R329="","",IF(R329="COP","N/A",IF(OR(R329="USD",R329="US"),1,IF(R329="EUR",VLOOKUP(N329,'SH EURO'!$A$6:$B$6338,2,FALSE),"INGRESAR TASA")))),"")</f>
        <v/>
      </c>
      <c r="T329" s="403" t="str">
        <f t="shared" si="40"/>
        <v/>
      </c>
      <c r="U329" s="24" t="str">
        <f>IFERROR(IF(R329="","",IF(R329="COP",1,IF(S329&lt;&gt;"N/A",VLOOKUP(N329,'[1]SH TRM'!$A$9:$B$8912,2,FALSE),"REVISAR"))),"")</f>
        <v/>
      </c>
      <c r="V329" s="406" t="str">
        <f t="shared" si="41"/>
        <v/>
      </c>
      <c r="W329" s="12" t="str">
        <f t="shared" si="42"/>
        <v/>
      </c>
      <c r="X329" s="12" t="str">
        <f t="shared" ref="X329:X374" si="44">IFERROR(IF(OR(J329="",J329="NO"),"",IF(E329="SI",IFERROR(W329*L329,""),"")),"")</f>
        <v/>
      </c>
      <c r="Y329" s="706"/>
      <c r="Z329" s="349"/>
      <c r="AA329" s="709"/>
      <c r="AB329" s="709"/>
      <c r="AC329" s="709"/>
      <c r="AD329" s="709"/>
      <c r="AE329" s="709"/>
      <c r="AF329" s="709"/>
      <c r="AG329" s="430" t="str">
        <f t="shared" ref="AG329:AG374" si="45">IFERROR(IF(Z329="","",IF(ISNUMBER(Z329),IF(COUNTIF(AA329:AF329,"SI")&gt;0,"SI","NO"),Z329)),"")</f>
        <v/>
      </c>
      <c r="AH329" s="700"/>
      <c r="AI329" s="253"/>
      <c r="AJ329" s="255"/>
      <c r="AP329" s="244"/>
    </row>
    <row r="330" spans="1:42" s="239" customFormat="1" ht="30" customHeight="1" x14ac:dyDescent="0.25">
      <c r="A330" s="703"/>
      <c r="B330" s="13"/>
      <c r="C330" s="14"/>
      <c r="D330" s="14" t="str">
        <f>IFERROR(INDEX(DESEMPATE!$D$3:$D$107,MATCH('EXP GEN.'!B330,DESEMPATE!$C$3:$C$107,0)),"")</f>
        <v/>
      </c>
      <c r="E330" s="307"/>
      <c r="F330" s="22"/>
      <c r="G330" s="248"/>
      <c r="H330" s="22"/>
      <c r="I330" s="249"/>
      <c r="J330" s="22"/>
      <c r="K330" s="429"/>
      <c r="L330" s="16"/>
      <c r="M330" s="17"/>
      <c r="N330" s="17"/>
      <c r="O330" s="18" t="str">
        <f t="shared" si="43"/>
        <v/>
      </c>
      <c r="P330" s="19" t="str">
        <f>IFERROR(INDEX(PARAMETROS!$B$53:$B$79,MATCH(O330,PARAMETROS!$A$53:$A$79,0)),"")</f>
        <v/>
      </c>
      <c r="Q330" s="279"/>
      <c r="R330" s="20"/>
      <c r="S330" s="12" t="str">
        <f>IFERROR(IF(R330="","",IF(R330="COP","N/A",IF(OR(R330="USD",R330="US"),1,IF(R330="EUR",VLOOKUP(N330,'SH EURO'!$A$6:$B$6338,2,FALSE),"INGRESAR TASA")))),"")</f>
        <v/>
      </c>
      <c r="T330" s="403" t="str">
        <f t="shared" ref="T330:T374" si="46">IFERROR(IF(Q330="","",IF(S330="INGRESAR TASA","INGRESAR TASA USD",IF(S330="N/A","N/A",S330*Q330))),"")</f>
        <v/>
      </c>
      <c r="U330" s="21" t="str">
        <f>IFERROR(IF(R330="","",IF(R330="COP",1,IF(S330&lt;&gt;"N/A",VLOOKUP(N330,'[1]SH TRM'!$A$9:$B$8912,2,FALSE),"REVISAR"))),"")</f>
        <v/>
      </c>
      <c r="V330" s="406" t="str">
        <f t="shared" ref="V330:V374" si="47">IFERROR(IF(U330&lt;&gt;"",IF(R330&lt;&gt;"COP",T330*U330,Q330),""),"")</f>
        <v/>
      </c>
      <c r="W330" s="12" t="str">
        <f t="shared" ref="W330:W374" si="48">IFERROR(V330/P330,"")</f>
        <v/>
      </c>
      <c r="X330" s="12" t="str">
        <f t="shared" si="44"/>
        <v/>
      </c>
      <c r="Y330" s="706"/>
      <c r="Z330" s="349"/>
      <c r="AA330" s="710"/>
      <c r="AB330" s="711"/>
      <c r="AC330" s="712"/>
      <c r="AD330" s="710"/>
      <c r="AE330" s="711"/>
      <c r="AF330" s="712"/>
      <c r="AG330" s="429" t="str">
        <f t="shared" si="45"/>
        <v/>
      </c>
      <c r="AH330" s="700"/>
      <c r="AI330" s="275"/>
      <c r="AJ330" s="255"/>
      <c r="AP330" s="244"/>
    </row>
    <row r="331" spans="1:42" s="239" customFormat="1" ht="30" customHeight="1" x14ac:dyDescent="0.25">
      <c r="A331" s="703"/>
      <c r="B331" s="13"/>
      <c r="C331" s="14"/>
      <c r="D331" s="14" t="str">
        <f>IFERROR(INDEX(DESEMPATE!$D$3:$D$107,MATCH('EXP GEN.'!B331,DESEMPATE!$C$3:$C$107,0)),"")</f>
        <v/>
      </c>
      <c r="E331" s="307"/>
      <c r="F331" s="22"/>
      <c r="G331" s="248"/>
      <c r="H331" s="22"/>
      <c r="I331" s="249"/>
      <c r="J331" s="22"/>
      <c r="K331" s="430"/>
      <c r="L331" s="16"/>
      <c r="M331" s="17"/>
      <c r="N331" s="17"/>
      <c r="O331" s="18" t="str">
        <f t="shared" si="43"/>
        <v/>
      </c>
      <c r="P331" s="19" t="str">
        <f>IFERROR(INDEX(PARAMETROS!$B$53:$B$79,MATCH(O331,PARAMETROS!$A$53:$A$79,0)),"")</f>
        <v/>
      </c>
      <c r="Q331" s="279"/>
      <c r="R331" s="20"/>
      <c r="S331" s="12" t="str">
        <f>IFERROR(IF(R331="","",IF(R331="COP","N/A",IF(OR(R331="USD",R331="US"),1,IF(R331="EUR",VLOOKUP(N331,'SH EURO'!$A$6:$B$6338,2,FALSE),"INGRESAR TASA")))),"")</f>
        <v/>
      </c>
      <c r="T331" s="403" t="str">
        <f t="shared" si="46"/>
        <v/>
      </c>
      <c r="U331" s="21" t="str">
        <f>IFERROR(IF(R331="","",IF(R331="COP",1,IF(S331&lt;&gt;"N/A",VLOOKUP(N331,'[1]SH TRM'!$A$9:$B$8912,2,FALSE),"REVISAR"))),"")</f>
        <v/>
      </c>
      <c r="V331" s="406" t="str">
        <f t="shared" si="47"/>
        <v/>
      </c>
      <c r="W331" s="12" t="str">
        <f t="shared" si="48"/>
        <v/>
      </c>
      <c r="X331" s="12" t="str">
        <f t="shared" si="44"/>
        <v/>
      </c>
      <c r="Y331" s="706"/>
      <c r="Z331" s="349"/>
      <c r="AA331" s="709"/>
      <c r="AB331" s="709"/>
      <c r="AC331" s="709"/>
      <c r="AD331" s="709"/>
      <c r="AE331" s="709"/>
      <c r="AF331" s="709"/>
      <c r="AG331" s="430" t="str">
        <f t="shared" si="45"/>
        <v/>
      </c>
      <c r="AH331" s="700"/>
      <c r="AI331" s="253"/>
      <c r="AJ331" s="255"/>
      <c r="AP331" s="244"/>
    </row>
    <row r="332" spans="1:42" s="239" customFormat="1" ht="30" customHeight="1" thickBot="1" x14ac:dyDescent="0.3">
      <c r="A332" s="704"/>
      <c r="B332" s="33"/>
      <c r="C332" s="134"/>
      <c r="D332" s="362" t="str">
        <f>IFERROR(INDEX(DESEMPATE!$D$3:$D$107,MATCH('EXP GEN.'!B332,DESEMPATE!$C$3:$C$107,0)),"")</f>
        <v/>
      </c>
      <c r="E332" s="308"/>
      <c r="F332" s="135"/>
      <c r="G332" s="252"/>
      <c r="H332" s="135"/>
      <c r="I332" s="251"/>
      <c r="J332" s="135"/>
      <c r="K332" s="431"/>
      <c r="L332" s="35"/>
      <c r="M332" s="363"/>
      <c r="N332" s="363"/>
      <c r="O332" s="36" t="str">
        <f t="shared" si="43"/>
        <v/>
      </c>
      <c r="P332" s="37" t="str">
        <f>IFERROR(INDEX(PARAMETROS!$B$53:$B$79,MATCH(O332,PARAMETROS!$A$53:$A$79,0)),"")</f>
        <v/>
      </c>
      <c r="Q332" s="364"/>
      <c r="R332" s="38"/>
      <c r="S332" s="40" t="str">
        <f>IFERROR(IF(R332="","",IF(R332="COP","N/A",IF(OR(R332="USD",R332="US"),1,IF(R332="EUR",VLOOKUP(N332,'SH EURO'!$A$6:$B$6338,2,FALSE),"INGRESAR TASA")))),"")</f>
        <v/>
      </c>
      <c r="T332" s="404" t="str">
        <f t="shared" si="46"/>
        <v/>
      </c>
      <c r="U332" s="39" t="str">
        <f>IFERROR(IF(R332="","",IF(R332="COP",1,IF(S332&lt;&gt;"N/A",VLOOKUP(N332,'[1]SH TRM'!$A$9:$B$8912,2,FALSE),"REVISAR"))),"")</f>
        <v/>
      </c>
      <c r="V332" s="407" t="str">
        <f t="shared" si="47"/>
        <v/>
      </c>
      <c r="W332" s="40" t="str">
        <f t="shared" si="48"/>
        <v/>
      </c>
      <c r="X332" s="40" t="str">
        <f t="shared" si="44"/>
        <v/>
      </c>
      <c r="Y332" s="707"/>
      <c r="Z332" s="350"/>
      <c r="AA332" s="713"/>
      <c r="AB332" s="713"/>
      <c r="AC332" s="713"/>
      <c r="AD332" s="713"/>
      <c r="AE332" s="713"/>
      <c r="AF332" s="713"/>
      <c r="AG332" s="431" t="str">
        <f t="shared" si="45"/>
        <v/>
      </c>
      <c r="AH332" s="701"/>
      <c r="AI332" s="254"/>
      <c r="AJ332" s="255"/>
      <c r="AP332" s="244"/>
    </row>
    <row r="333" spans="1:42" s="239" customFormat="1" ht="30" customHeight="1" x14ac:dyDescent="0.25">
      <c r="A333" s="702" t="s">
        <v>223</v>
      </c>
      <c r="B333" s="25"/>
      <c r="C333" s="26"/>
      <c r="D333" s="338" t="str">
        <f>IFERROR(INDEX(DESEMPATE!$D$3:$D$107,MATCH('EXP GEN.'!B333,DESEMPATE!$C$3:$C$107,0)),"")</f>
        <v/>
      </c>
      <c r="E333" s="306"/>
      <c r="F333" s="32"/>
      <c r="G333" s="247"/>
      <c r="H333" s="32"/>
      <c r="I333" s="250"/>
      <c r="J333" s="32"/>
      <c r="K333" s="432"/>
      <c r="L333" s="27"/>
      <c r="M333" s="28"/>
      <c r="N333" s="28"/>
      <c r="O333" s="29" t="str">
        <f t="shared" si="43"/>
        <v/>
      </c>
      <c r="P333" s="136" t="str">
        <f>IFERROR(INDEX(PARAMETROS!$B$53:$B$79,MATCH(O333,PARAMETROS!$A$53:$A$79,0)),"")</f>
        <v/>
      </c>
      <c r="Q333" s="278"/>
      <c r="R333" s="30"/>
      <c r="S333" s="31" t="str">
        <f>IFERROR(IF(R333="","",IF(R333="COP","N/A",IF(OR(R333="USD",R333="US"),1,IF(R333="EUR",VLOOKUP(N333,'SH EURO'!$A$6:$B$6338,2,FALSE),"INGRESAR TASA")))),"")</f>
        <v/>
      </c>
      <c r="T333" s="402" t="str">
        <f t="shared" si="46"/>
        <v/>
      </c>
      <c r="U333" s="137" t="str">
        <f>IFERROR(IF(R333="","",IF(R333="COP",1,IF(S333&lt;&gt;"N/A",VLOOKUP(N333,'[1]SH TRM'!$A$9:$B$8912,2,FALSE),"REVISAR"))),"")</f>
        <v/>
      </c>
      <c r="V333" s="405" t="str">
        <f t="shared" si="47"/>
        <v/>
      </c>
      <c r="W333" s="31" t="str">
        <f t="shared" si="48"/>
        <v/>
      </c>
      <c r="X333" s="31" t="str">
        <f t="shared" si="44"/>
        <v/>
      </c>
      <c r="Y333" s="705" t="str">
        <f>IFERROR(IF(COUNTIF(X333:X338,"")=6,"",IF(SUM(X333:X338)&gt;=SAMC007,"CUMPLE","NO CUMPLE")),"")</f>
        <v/>
      </c>
      <c r="Z333" s="348"/>
      <c r="AA333" s="708"/>
      <c r="AB333" s="708"/>
      <c r="AC333" s="708"/>
      <c r="AD333" s="708"/>
      <c r="AE333" s="708"/>
      <c r="AF333" s="708"/>
      <c r="AG333" s="432" t="str">
        <f t="shared" si="45"/>
        <v/>
      </c>
      <c r="AH333" s="699" t="s">
        <v>243</v>
      </c>
      <c r="AI333" s="274"/>
      <c r="AJ333" s="255"/>
      <c r="AP333" s="244"/>
    </row>
    <row r="334" spans="1:42" s="239" customFormat="1" ht="30" customHeight="1" x14ac:dyDescent="0.25">
      <c r="A334" s="703"/>
      <c r="B334" s="13"/>
      <c r="C334" s="14"/>
      <c r="D334" s="14" t="str">
        <f>IFERROR(INDEX(DESEMPATE!$D$3:$D$107,MATCH('EXP GEN.'!B334,DESEMPATE!$C$3:$C$107,0)),"")</f>
        <v/>
      </c>
      <c r="E334" s="307"/>
      <c r="F334" s="22"/>
      <c r="G334" s="248"/>
      <c r="H334" s="22"/>
      <c r="I334" s="249"/>
      <c r="J334" s="22"/>
      <c r="K334" s="429"/>
      <c r="L334" s="23"/>
      <c r="M334" s="277"/>
      <c r="N334" s="17"/>
      <c r="O334" s="18" t="str">
        <f t="shared" ref="O334:O374" si="49">IF(N334="","",YEAR(N334))</f>
        <v/>
      </c>
      <c r="P334" s="19" t="str">
        <f>IFERROR(INDEX(PARAMETROS!$B$53:$B$79,MATCH(O334,PARAMETROS!$A$53:$A$79,0)),"")</f>
        <v/>
      </c>
      <c r="Q334" s="279"/>
      <c r="R334" s="19"/>
      <c r="S334" s="12" t="str">
        <f>IFERROR(IF(R334="","",IF(R334="COP","N/A",IF(OR(R334="USD",R334="US"),1,IF(R334="EUR",VLOOKUP(N334,'SH EURO'!$A$6:$B$6338,2,FALSE),"INGRESAR TASA")))),"")</f>
        <v/>
      </c>
      <c r="T334" s="403" t="str">
        <f t="shared" si="46"/>
        <v/>
      </c>
      <c r="U334" s="21" t="str">
        <f>IFERROR(IF(R334="","",IF(R334="COP",1,IF(S334&lt;&gt;"N/A",VLOOKUP(N334,'[1]SH TRM'!$A$9:$B$8912,2,FALSE),"REVISAR"))),"")</f>
        <v/>
      </c>
      <c r="V334" s="406" t="str">
        <f t="shared" si="47"/>
        <v/>
      </c>
      <c r="W334" s="12" t="str">
        <f t="shared" si="48"/>
        <v/>
      </c>
      <c r="X334" s="12" t="str">
        <f t="shared" si="44"/>
        <v/>
      </c>
      <c r="Y334" s="706"/>
      <c r="Z334" s="349"/>
      <c r="AA334" s="709"/>
      <c r="AB334" s="709"/>
      <c r="AC334" s="709"/>
      <c r="AD334" s="709"/>
      <c r="AE334" s="709"/>
      <c r="AF334" s="709"/>
      <c r="AG334" s="429" t="str">
        <f t="shared" si="45"/>
        <v/>
      </c>
      <c r="AH334" s="700"/>
      <c r="AI334" s="275"/>
      <c r="AJ334" s="255"/>
      <c r="AP334" s="244"/>
    </row>
    <row r="335" spans="1:42" s="239" customFormat="1" ht="30" customHeight="1" x14ac:dyDescent="0.25">
      <c r="A335" s="703"/>
      <c r="B335" s="13"/>
      <c r="C335" s="14"/>
      <c r="D335" s="14" t="str">
        <f>IFERROR(INDEX(DESEMPATE!$D$3:$D$107,MATCH('EXP GEN.'!B335,DESEMPATE!$C$3:$C$107,0)),"")</f>
        <v/>
      </c>
      <c r="E335" s="307"/>
      <c r="F335" s="22"/>
      <c r="G335" s="248"/>
      <c r="H335" s="22"/>
      <c r="I335" s="249"/>
      <c r="J335" s="22"/>
      <c r="K335" s="429"/>
      <c r="L335" s="16"/>
      <c r="M335" s="17"/>
      <c r="N335" s="17"/>
      <c r="O335" s="18" t="str">
        <f t="shared" si="49"/>
        <v/>
      </c>
      <c r="P335" s="19" t="str">
        <f>IFERROR(INDEX(PARAMETROS!$B$53:$B$79,MATCH(O335,PARAMETROS!$A$53:$A$79,0)),"")</f>
        <v/>
      </c>
      <c r="Q335" s="279"/>
      <c r="R335" s="20"/>
      <c r="S335" s="12" t="str">
        <f>IFERROR(IF(R335="","",IF(R335="COP","N/A",IF(OR(R335="USD",R335="US"),1,IF(R335="EUR",VLOOKUP(N335,'SH EURO'!$A$6:$B$6338,2,FALSE),"INGRESAR TASA")))),"")</f>
        <v/>
      </c>
      <c r="T335" s="403" t="str">
        <f t="shared" si="46"/>
        <v/>
      </c>
      <c r="U335" s="24" t="str">
        <f>IFERROR(IF(R335="","",IF(R335="COP",1,IF(S335&lt;&gt;"N/A",VLOOKUP(N335,'[1]SH TRM'!$A$9:$B$8912,2,FALSE),"REVISAR"))),"")</f>
        <v/>
      </c>
      <c r="V335" s="406" t="str">
        <f t="shared" si="47"/>
        <v/>
      </c>
      <c r="W335" s="12" t="str">
        <f t="shared" si="48"/>
        <v/>
      </c>
      <c r="X335" s="12" t="str">
        <f t="shared" si="44"/>
        <v/>
      </c>
      <c r="Y335" s="706"/>
      <c r="Z335" s="349"/>
      <c r="AA335" s="709"/>
      <c r="AB335" s="709"/>
      <c r="AC335" s="709"/>
      <c r="AD335" s="709"/>
      <c r="AE335" s="709"/>
      <c r="AF335" s="709"/>
      <c r="AG335" s="430" t="str">
        <f t="shared" si="45"/>
        <v/>
      </c>
      <c r="AH335" s="700"/>
      <c r="AI335" s="253"/>
      <c r="AJ335" s="255"/>
      <c r="AP335" s="244"/>
    </row>
    <row r="336" spans="1:42" s="239" customFormat="1" ht="30" customHeight="1" x14ac:dyDescent="0.25">
      <c r="A336" s="703"/>
      <c r="B336" s="13"/>
      <c r="C336" s="14"/>
      <c r="D336" s="14" t="str">
        <f>IFERROR(INDEX(DESEMPATE!$D$3:$D$107,MATCH('EXP GEN.'!B336,DESEMPATE!$C$3:$C$107,0)),"")</f>
        <v/>
      </c>
      <c r="E336" s="307"/>
      <c r="F336" s="22"/>
      <c r="G336" s="248"/>
      <c r="H336" s="22"/>
      <c r="I336" s="249"/>
      <c r="J336" s="22"/>
      <c r="K336" s="429"/>
      <c r="L336" s="16"/>
      <c r="M336" s="17"/>
      <c r="N336" s="17"/>
      <c r="O336" s="18" t="str">
        <f t="shared" si="49"/>
        <v/>
      </c>
      <c r="P336" s="19" t="str">
        <f>IFERROR(INDEX(PARAMETROS!$B$53:$B$79,MATCH(O336,PARAMETROS!$A$53:$A$79,0)),"")</f>
        <v/>
      </c>
      <c r="Q336" s="279"/>
      <c r="R336" s="20"/>
      <c r="S336" s="12" t="str">
        <f>IFERROR(IF(R336="","",IF(R336="COP","N/A",IF(OR(R336="USD",R336="US"),1,IF(R336="EUR",VLOOKUP(N336,'SH EURO'!$A$6:$B$6338,2,FALSE),"INGRESAR TASA")))),"")</f>
        <v/>
      </c>
      <c r="T336" s="403" t="str">
        <f t="shared" si="46"/>
        <v/>
      </c>
      <c r="U336" s="21" t="str">
        <f>IFERROR(IF(R336="","",IF(R336="COP",1,IF(S336&lt;&gt;"N/A",VLOOKUP(N336,'[1]SH TRM'!$A$9:$B$8912,2,FALSE),"REVISAR"))),"")</f>
        <v/>
      </c>
      <c r="V336" s="406" t="str">
        <f t="shared" si="47"/>
        <v/>
      </c>
      <c r="W336" s="12" t="str">
        <f t="shared" si="48"/>
        <v/>
      </c>
      <c r="X336" s="12" t="str">
        <f t="shared" si="44"/>
        <v/>
      </c>
      <c r="Y336" s="706"/>
      <c r="Z336" s="349"/>
      <c r="AA336" s="710"/>
      <c r="AB336" s="711"/>
      <c r="AC336" s="712"/>
      <c r="AD336" s="710"/>
      <c r="AE336" s="711"/>
      <c r="AF336" s="712"/>
      <c r="AG336" s="429" t="str">
        <f t="shared" si="45"/>
        <v/>
      </c>
      <c r="AH336" s="700"/>
      <c r="AI336" s="275"/>
      <c r="AJ336" s="255"/>
      <c r="AP336" s="244"/>
    </row>
    <row r="337" spans="1:42" s="239" customFormat="1" ht="30" customHeight="1" x14ac:dyDescent="0.25">
      <c r="A337" s="703"/>
      <c r="B337" s="13"/>
      <c r="C337" s="14"/>
      <c r="D337" s="14" t="str">
        <f>IFERROR(INDEX(DESEMPATE!$D$3:$D$107,MATCH('EXP GEN.'!B337,DESEMPATE!$C$3:$C$107,0)),"")</f>
        <v/>
      </c>
      <c r="E337" s="307"/>
      <c r="F337" s="22"/>
      <c r="G337" s="248"/>
      <c r="H337" s="22"/>
      <c r="I337" s="249"/>
      <c r="J337" s="22"/>
      <c r="K337" s="430"/>
      <c r="L337" s="16"/>
      <c r="M337" s="17"/>
      <c r="N337" s="17"/>
      <c r="O337" s="18" t="str">
        <f t="shared" si="49"/>
        <v/>
      </c>
      <c r="P337" s="19" t="str">
        <f>IFERROR(INDEX(PARAMETROS!$B$53:$B$79,MATCH(O337,PARAMETROS!$A$53:$A$79,0)),"")</f>
        <v/>
      </c>
      <c r="Q337" s="279"/>
      <c r="R337" s="20"/>
      <c r="S337" s="12" t="str">
        <f>IFERROR(IF(R337="","",IF(R337="COP","N/A",IF(OR(R337="USD",R337="US"),1,IF(R337="EUR",VLOOKUP(N337,'SH EURO'!$A$6:$B$6338,2,FALSE),"INGRESAR TASA")))),"")</f>
        <v/>
      </c>
      <c r="T337" s="403" t="str">
        <f t="shared" si="46"/>
        <v/>
      </c>
      <c r="U337" s="21" t="str">
        <f>IFERROR(IF(R337="","",IF(R337="COP",1,IF(S337&lt;&gt;"N/A",VLOOKUP(N337,'[1]SH TRM'!$A$9:$B$8912,2,FALSE),"REVISAR"))),"")</f>
        <v/>
      </c>
      <c r="V337" s="406" t="str">
        <f t="shared" si="47"/>
        <v/>
      </c>
      <c r="W337" s="12" t="str">
        <f t="shared" si="48"/>
        <v/>
      </c>
      <c r="X337" s="12" t="str">
        <f t="shared" si="44"/>
        <v/>
      </c>
      <c r="Y337" s="706"/>
      <c r="Z337" s="349"/>
      <c r="AA337" s="709"/>
      <c r="AB337" s="709"/>
      <c r="AC337" s="709"/>
      <c r="AD337" s="709"/>
      <c r="AE337" s="709"/>
      <c r="AF337" s="709"/>
      <c r="AG337" s="430" t="str">
        <f t="shared" si="45"/>
        <v/>
      </c>
      <c r="AH337" s="700"/>
      <c r="AI337" s="253"/>
      <c r="AJ337" s="255"/>
      <c r="AP337" s="244"/>
    </row>
    <row r="338" spans="1:42" s="239" customFormat="1" ht="30" customHeight="1" thickBot="1" x14ac:dyDescent="0.3">
      <c r="A338" s="704"/>
      <c r="B338" s="33"/>
      <c r="C338" s="134"/>
      <c r="D338" s="362" t="str">
        <f>IFERROR(INDEX(DESEMPATE!$D$3:$D$107,MATCH('EXP GEN.'!B338,DESEMPATE!$C$3:$C$107,0)),"")</f>
        <v/>
      </c>
      <c r="E338" s="308"/>
      <c r="F338" s="135"/>
      <c r="G338" s="252"/>
      <c r="H338" s="135"/>
      <c r="I338" s="251"/>
      <c r="J338" s="135"/>
      <c r="K338" s="431"/>
      <c r="L338" s="35"/>
      <c r="M338" s="363"/>
      <c r="N338" s="363"/>
      <c r="O338" s="36" t="str">
        <f t="shared" si="49"/>
        <v/>
      </c>
      <c r="P338" s="37" t="str">
        <f>IFERROR(INDEX(PARAMETROS!$B$53:$B$79,MATCH(O338,PARAMETROS!$A$53:$A$79,0)),"")</f>
        <v/>
      </c>
      <c r="Q338" s="364"/>
      <c r="R338" s="38"/>
      <c r="S338" s="40" t="str">
        <f>IFERROR(IF(R338="","",IF(R338="COP","N/A",IF(OR(R338="USD",R338="US"),1,IF(R338="EUR",VLOOKUP(N338,'SH EURO'!$A$6:$B$6338,2,FALSE),"INGRESAR TASA")))),"")</f>
        <v/>
      </c>
      <c r="T338" s="404" t="str">
        <f t="shared" si="46"/>
        <v/>
      </c>
      <c r="U338" s="39" t="str">
        <f>IFERROR(IF(R338="","",IF(R338="COP",1,IF(S338&lt;&gt;"N/A",VLOOKUP(N338,'[1]SH TRM'!$A$9:$B$8912,2,FALSE),"REVISAR"))),"")</f>
        <v/>
      </c>
      <c r="V338" s="407" t="str">
        <f t="shared" si="47"/>
        <v/>
      </c>
      <c r="W338" s="40" t="str">
        <f t="shared" si="48"/>
        <v/>
      </c>
      <c r="X338" s="40" t="str">
        <f t="shared" si="44"/>
        <v/>
      </c>
      <c r="Y338" s="707"/>
      <c r="Z338" s="350"/>
      <c r="AA338" s="713"/>
      <c r="AB338" s="713"/>
      <c r="AC338" s="713"/>
      <c r="AD338" s="713"/>
      <c r="AE338" s="713"/>
      <c r="AF338" s="713"/>
      <c r="AG338" s="431" t="str">
        <f t="shared" si="45"/>
        <v/>
      </c>
      <c r="AH338" s="701"/>
      <c r="AI338" s="254"/>
      <c r="AJ338" s="255"/>
      <c r="AP338" s="244"/>
    </row>
    <row r="339" spans="1:42" s="239" customFormat="1" ht="30" customHeight="1" x14ac:dyDescent="0.25">
      <c r="A339" s="702" t="s">
        <v>224</v>
      </c>
      <c r="B339" s="25"/>
      <c r="C339" s="26"/>
      <c r="D339" s="338" t="str">
        <f>IFERROR(INDEX(DESEMPATE!$D$3:$D$107,MATCH('EXP GEN.'!B339,DESEMPATE!$C$3:$C$107,0)),"")</f>
        <v/>
      </c>
      <c r="E339" s="306"/>
      <c r="F339" s="32"/>
      <c r="G339" s="247"/>
      <c r="H339" s="32"/>
      <c r="I339" s="250"/>
      <c r="J339" s="32"/>
      <c r="K339" s="432"/>
      <c r="L339" s="27"/>
      <c r="M339" s="28"/>
      <c r="N339" s="28"/>
      <c r="O339" s="29" t="str">
        <f t="shared" si="49"/>
        <v/>
      </c>
      <c r="P339" s="136" t="str">
        <f>IFERROR(INDEX(PARAMETROS!$B$53:$B$79,MATCH(O339,PARAMETROS!$A$53:$A$79,0)),"")</f>
        <v/>
      </c>
      <c r="Q339" s="278"/>
      <c r="R339" s="30"/>
      <c r="S339" s="31" t="str">
        <f>IFERROR(IF(R339="","",IF(R339="COP","N/A",IF(OR(R339="USD",R339="US"),1,IF(R339="EUR",VLOOKUP(N339,'SH EURO'!$A$6:$B$6338,2,FALSE),"INGRESAR TASA")))),"")</f>
        <v/>
      </c>
      <c r="T339" s="402" t="str">
        <f t="shared" si="46"/>
        <v/>
      </c>
      <c r="U339" s="137" t="str">
        <f>IFERROR(IF(R339="","",IF(R339="COP",1,IF(S339&lt;&gt;"N/A",VLOOKUP(N339,'[1]SH TRM'!$A$9:$B$8912,2,FALSE),"REVISAR"))),"")</f>
        <v/>
      </c>
      <c r="V339" s="405" t="str">
        <f t="shared" si="47"/>
        <v/>
      </c>
      <c r="W339" s="31" t="str">
        <f t="shared" si="48"/>
        <v/>
      </c>
      <c r="X339" s="31" t="str">
        <f t="shared" si="44"/>
        <v/>
      </c>
      <c r="Y339" s="705" t="str">
        <f>IFERROR(IF(COUNTIF(X339:X344,"")=6,"",IF(SUM(X339:X344)&gt;=SAMC007,"CUMPLE","NO CUMPLE")),"")</f>
        <v/>
      </c>
      <c r="Z339" s="348"/>
      <c r="AA339" s="708"/>
      <c r="AB339" s="708"/>
      <c r="AC339" s="708"/>
      <c r="AD339" s="708"/>
      <c r="AE339" s="708"/>
      <c r="AF339" s="708"/>
      <c r="AG339" s="432" t="str">
        <f t="shared" si="45"/>
        <v/>
      </c>
      <c r="AH339" s="699" t="s">
        <v>243</v>
      </c>
      <c r="AI339" s="274"/>
      <c r="AJ339" s="255"/>
      <c r="AP339" s="244"/>
    </row>
    <row r="340" spans="1:42" s="239" customFormat="1" ht="30" customHeight="1" x14ac:dyDescent="0.25">
      <c r="A340" s="703"/>
      <c r="B340" s="13"/>
      <c r="C340" s="14"/>
      <c r="D340" s="14" t="str">
        <f>IFERROR(INDEX(DESEMPATE!$D$3:$D$107,MATCH('EXP GEN.'!B340,DESEMPATE!$C$3:$C$107,0)),"")</f>
        <v/>
      </c>
      <c r="E340" s="307"/>
      <c r="F340" s="22"/>
      <c r="G340" s="248"/>
      <c r="H340" s="22"/>
      <c r="I340" s="249"/>
      <c r="J340" s="22"/>
      <c r="K340" s="429"/>
      <c r="L340" s="23"/>
      <c r="M340" s="277"/>
      <c r="N340" s="17"/>
      <c r="O340" s="18" t="str">
        <f t="shared" si="49"/>
        <v/>
      </c>
      <c r="P340" s="19" t="str">
        <f>IFERROR(INDEX(PARAMETROS!$B$53:$B$79,MATCH(O340,PARAMETROS!$A$53:$A$79,0)),"")</f>
        <v/>
      </c>
      <c r="Q340" s="279"/>
      <c r="R340" s="19"/>
      <c r="S340" s="12" t="str">
        <f>IFERROR(IF(R340="","",IF(R340="COP","N/A",IF(OR(R340="USD",R340="US"),1,IF(R340="EUR",VLOOKUP(N340,'SH EURO'!$A$6:$B$6338,2,FALSE),"INGRESAR TASA")))),"")</f>
        <v/>
      </c>
      <c r="T340" s="403" t="str">
        <f t="shared" si="46"/>
        <v/>
      </c>
      <c r="U340" s="21" t="str">
        <f>IFERROR(IF(R340="","",IF(R340="COP",1,IF(S340&lt;&gt;"N/A",VLOOKUP(N340,'[1]SH TRM'!$A$9:$B$8912,2,FALSE),"REVISAR"))),"")</f>
        <v/>
      </c>
      <c r="V340" s="406" t="str">
        <f t="shared" si="47"/>
        <v/>
      </c>
      <c r="W340" s="12" t="str">
        <f t="shared" si="48"/>
        <v/>
      </c>
      <c r="X340" s="12" t="str">
        <f t="shared" si="44"/>
        <v/>
      </c>
      <c r="Y340" s="706"/>
      <c r="Z340" s="349"/>
      <c r="AA340" s="709"/>
      <c r="AB340" s="709"/>
      <c r="AC340" s="709"/>
      <c r="AD340" s="709"/>
      <c r="AE340" s="709"/>
      <c r="AF340" s="709"/>
      <c r="AG340" s="429" t="str">
        <f t="shared" si="45"/>
        <v/>
      </c>
      <c r="AH340" s="700"/>
      <c r="AI340" s="275"/>
      <c r="AJ340" s="255"/>
      <c r="AP340" s="244"/>
    </row>
    <row r="341" spans="1:42" s="239" customFormat="1" ht="30" customHeight="1" x14ac:dyDescent="0.25">
      <c r="A341" s="703"/>
      <c r="B341" s="13"/>
      <c r="C341" s="14"/>
      <c r="D341" s="14" t="str">
        <f>IFERROR(INDEX(DESEMPATE!$D$3:$D$107,MATCH('EXP GEN.'!B341,DESEMPATE!$C$3:$C$107,0)),"")</f>
        <v/>
      </c>
      <c r="E341" s="307"/>
      <c r="F341" s="22"/>
      <c r="G341" s="248"/>
      <c r="H341" s="22"/>
      <c r="I341" s="249"/>
      <c r="J341" s="22"/>
      <c r="K341" s="429"/>
      <c r="L341" s="16"/>
      <c r="M341" s="17"/>
      <c r="N341" s="17"/>
      <c r="O341" s="18" t="str">
        <f t="shared" si="49"/>
        <v/>
      </c>
      <c r="P341" s="19" t="str">
        <f>IFERROR(INDEX(PARAMETROS!$B$53:$B$79,MATCH(O341,PARAMETROS!$A$53:$A$79,0)),"")</f>
        <v/>
      </c>
      <c r="Q341" s="279"/>
      <c r="R341" s="20"/>
      <c r="S341" s="12" t="str">
        <f>IFERROR(IF(R341="","",IF(R341="COP","N/A",IF(OR(R341="USD",R341="US"),1,IF(R341="EUR",VLOOKUP(N341,'SH EURO'!$A$6:$B$6338,2,FALSE),"INGRESAR TASA")))),"")</f>
        <v/>
      </c>
      <c r="T341" s="403" t="str">
        <f t="shared" si="46"/>
        <v/>
      </c>
      <c r="U341" s="24" t="str">
        <f>IFERROR(IF(R341="","",IF(R341="COP",1,IF(S341&lt;&gt;"N/A",VLOOKUP(N341,'[1]SH TRM'!$A$9:$B$8912,2,FALSE),"REVISAR"))),"")</f>
        <v/>
      </c>
      <c r="V341" s="406" t="str">
        <f t="shared" si="47"/>
        <v/>
      </c>
      <c r="W341" s="12" t="str">
        <f t="shared" si="48"/>
        <v/>
      </c>
      <c r="X341" s="12" t="str">
        <f t="shared" si="44"/>
        <v/>
      </c>
      <c r="Y341" s="706"/>
      <c r="Z341" s="349"/>
      <c r="AA341" s="709"/>
      <c r="AB341" s="709"/>
      <c r="AC341" s="709"/>
      <c r="AD341" s="709"/>
      <c r="AE341" s="709"/>
      <c r="AF341" s="709"/>
      <c r="AG341" s="430" t="str">
        <f t="shared" si="45"/>
        <v/>
      </c>
      <c r="AH341" s="700"/>
      <c r="AI341" s="253"/>
      <c r="AJ341" s="255"/>
      <c r="AP341" s="244"/>
    </row>
    <row r="342" spans="1:42" s="239" customFormat="1" ht="30" customHeight="1" x14ac:dyDescent="0.25">
      <c r="A342" s="703"/>
      <c r="B342" s="13"/>
      <c r="C342" s="14"/>
      <c r="D342" s="14" t="str">
        <f>IFERROR(INDEX(DESEMPATE!$D$3:$D$107,MATCH('EXP GEN.'!B342,DESEMPATE!$C$3:$C$107,0)),"")</f>
        <v/>
      </c>
      <c r="E342" s="307"/>
      <c r="F342" s="22"/>
      <c r="G342" s="248"/>
      <c r="H342" s="22"/>
      <c r="I342" s="249"/>
      <c r="J342" s="22"/>
      <c r="K342" s="429"/>
      <c r="L342" s="16"/>
      <c r="M342" s="17"/>
      <c r="N342" s="17"/>
      <c r="O342" s="18" t="str">
        <f t="shared" si="49"/>
        <v/>
      </c>
      <c r="P342" s="19" t="str">
        <f>IFERROR(INDEX(PARAMETROS!$B$53:$B$79,MATCH(O342,PARAMETROS!$A$53:$A$79,0)),"")</f>
        <v/>
      </c>
      <c r="Q342" s="279"/>
      <c r="R342" s="20"/>
      <c r="S342" s="12" t="str">
        <f>IFERROR(IF(R342="","",IF(R342="COP","N/A",IF(OR(R342="USD",R342="US"),1,IF(R342="EUR",VLOOKUP(N342,'SH EURO'!$A$6:$B$6338,2,FALSE),"INGRESAR TASA")))),"")</f>
        <v/>
      </c>
      <c r="T342" s="403" t="str">
        <f t="shared" si="46"/>
        <v/>
      </c>
      <c r="U342" s="21" t="str">
        <f>IFERROR(IF(R342="","",IF(R342="COP",1,IF(S342&lt;&gt;"N/A",VLOOKUP(N342,'[1]SH TRM'!$A$9:$B$8912,2,FALSE),"REVISAR"))),"")</f>
        <v/>
      </c>
      <c r="V342" s="406" t="str">
        <f t="shared" si="47"/>
        <v/>
      </c>
      <c r="W342" s="12" t="str">
        <f t="shared" si="48"/>
        <v/>
      </c>
      <c r="X342" s="12" t="str">
        <f t="shared" si="44"/>
        <v/>
      </c>
      <c r="Y342" s="706"/>
      <c r="Z342" s="349"/>
      <c r="AA342" s="710"/>
      <c r="AB342" s="711"/>
      <c r="AC342" s="712"/>
      <c r="AD342" s="710"/>
      <c r="AE342" s="711"/>
      <c r="AF342" s="712"/>
      <c r="AG342" s="429" t="str">
        <f t="shared" si="45"/>
        <v/>
      </c>
      <c r="AH342" s="700"/>
      <c r="AI342" s="275"/>
      <c r="AJ342" s="255"/>
      <c r="AP342" s="244"/>
    </row>
    <row r="343" spans="1:42" s="239" customFormat="1" ht="30" customHeight="1" x14ac:dyDescent="0.25">
      <c r="A343" s="703"/>
      <c r="B343" s="13"/>
      <c r="C343" s="14"/>
      <c r="D343" s="14" t="str">
        <f>IFERROR(INDEX(DESEMPATE!$D$3:$D$107,MATCH('EXP GEN.'!B343,DESEMPATE!$C$3:$C$107,0)),"")</f>
        <v/>
      </c>
      <c r="E343" s="307"/>
      <c r="F343" s="22"/>
      <c r="G343" s="248"/>
      <c r="H343" s="22"/>
      <c r="I343" s="249"/>
      <c r="J343" s="22"/>
      <c r="K343" s="430"/>
      <c r="L343" s="16"/>
      <c r="M343" s="17"/>
      <c r="N343" s="17"/>
      <c r="O343" s="18" t="str">
        <f t="shared" si="49"/>
        <v/>
      </c>
      <c r="P343" s="19" t="str">
        <f>IFERROR(INDEX(PARAMETROS!$B$53:$B$79,MATCH(O343,PARAMETROS!$A$53:$A$79,0)),"")</f>
        <v/>
      </c>
      <c r="Q343" s="279"/>
      <c r="R343" s="20"/>
      <c r="S343" s="12" t="str">
        <f>IFERROR(IF(R343="","",IF(R343="COP","N/A",IF(OR(R343="USD",R343="US"),1,IF(R343="EUR",VLOOKUP(N343,'SH EURO'!$A$6:$B$6338,2,FALSE),"INGRESAR TASA")))),"")</f>
        <v/>
      </c>
      <c r="T343" s="403" t="str">
        <f t="shared" si="46"/>
        <v/>
      </c>
      <c r="U343" s="21" t="str">
        <f>IFERROR(IF(R343="","",IF(R343="COP",1,IF(S343&lt;&gt;"N/A",VLOOKUP(N343,'[1]SH TRM'!$A$9:$B$8912,2,FALSE),"REVISAR"))),"")</f>
        <v/>
      </c>
      <c r="V343" s="406" t="str">
        <f t="shared" si="47"/>
        <v/>
      </c>
      <c r="W343" s="12" t="str">
        <f t="shared" si="48"/>
        <v/>
      </c>
      <c r="X343" s="12" t="str">
        <f t="shared" si="44"/>
        <v/>
      </c>
      <c r="Y343" s="706"/>
      <c r="Z343" s="349"/>
      <c r="AA343" s="709"/>
      <c r="AB343" s="709"/>
      <c r="AC343" s="709"/>
      <c r="AD343" s="709"/>
      <c r="AE343" s="709"/>
      <c r="AF343" s="709"/>
      <c r="AG343" s="430" t="str">
        <f t="shared" si="45"/>
        <v/>
      </c>
      <c r="AH343" s="700"/>
      <c r="AI343" s="253"/>
      <c r="AJ343" s="255"/>
      <c r="AP343" s="244"/>
    </row>
    <row r="344" spans="1:42" s="239" customFormat="1" ht="30" customHeight="1" thickBot="1" x14ac:dyDescent="0.3">
      <c r="A344" s="704"/>
      <c r="B344" s="33"/>
      <c r="C344" s="134"/>
      <c r="D344" s="362" t="str">
        <f>IFERROR(INDEX(DESEMPATE!$D$3:$D$107,MATCH('EXP GEN.'!B344,DESEMPATE!$C$3:$C$107,0)),"")</f>
        <v/>
      </c>
      <c r="E344" s="308"/>
      <c r="F344" s="135"/>
      <c r="G344" s="252"/>
      <c r="H344" s="135"/>
      <c r="I344" s="251"/>
      <c r="J344" s="135"/>
      <c r="K344" s="431"/>
      <c r="L344" s="35"/>
      <c r="M344" s="363"/>
      <c r="N344" s="363"/>
      <c r="O344" s="36" t="str">
        <f t="shared" si="49"/>
        <v/>
      </c>
      <c r="P344" s="37" t="str">
        <f>IFERROR(INDEX(PARAMETROS!$B$53:$B$79,MATCH(O344,PARAMETROS!$A$53:$A$79,0)),"")</f>
        <v/>
      </c>
      <c r="Q344" s="364"/>
      <c r="R344" s="38"/>
      <c r="S344" s="40" t="str">
        <f>IFERROR(IF(R344="","",IF(R344="COP","N/A",IF(OR(R344="USD",R344="US"),1,IF(R344="EUR",VLOOKUP(N344,'SH EURO'!$A$6:$B$6338,2,FALSE),"INGRESAR TASA")))),"")</f>
        <v/>
      </c>
      <c r="T344" s="404" t="str">
        <f t="shared" si="46"/>
        <v/>
      </c>
      <c r="U344" s="39" t="str">
        <f>IFERROR(IF(R344="","",IF(R344="COP",1,IF(S344&lt;&gt;"N/A",VLOOKUP(N344,'[1]SH TRM'!$A$9:$B$8912,2,FALSE),"REVISAR"))),"")</f>
        <v/>
      </c>
      <c r="V344" s="407" t="str">
        <f t="shared" si="47"/>
        <v/>
      </c>
      <c r="W344" s="40" t="str">
        <f t="shared" si="48"/>
        <v/>
      </c>
      <c r="X344" s="40" t="str">
        <f t="shared" si="44"/>
        <v/>
      </c>
      <c r="Y344" s="707"/>
      <c r="Z344" s="350"/>
      <c r="AA344" s="713"/>
      <c r="AB344" s="713"/>
      <c r="AC344" s="713"/>
      <c r="AD344" s="713"/>
      <c r="AE344" s="713"/>
      <c r="AF344" s="713"/>
      <c r="AG344" s="431" t="str">
        <f t="shared" si="45"/>
        <v/>
      </c>
      <c r="AH344" s="701"/>
      <c r="AI344" s="254"/>
      <c r="AJ344" s="255"/>
      <c r="AP344" s="244"/>
    </row>
    <row r="345" spans="1:42" s="239" customFormat="1" ht="30" customHeight="1" x14ac:dyDescent="0.25">
      <c r="A345" s="702" t="s">
        <v>225</v>
      </c>
      <c r="B345" s="25"/>
      <c r="C345" s="26"/>
      <c r="D345" s="338" t="str">
        <f>IFERROR(INDEX(DESEMPATE!$D$3:$D$107,MATCH('EXP GEN.'!B345,DESEMPATE!$C$3:$C$107,0)),"")</f>
        <v/>
      </c>
      <c r="E345" s="306"/>
      <c r="F345" s="32"/>
      <c r="G345" s="247"/>
      <c r="H345" s="32"/>
      <c r="I345" s="250"/>
      <c r="J345" s="32"/>
      <c r="K345" s="432"/>
      <c r="L345" s="27"/>
      <c r="M345" s="28"/>
      <c r="N345" s="28"/>
      <c r="O345" s="29" t="str">
        <f t="shared" si="49"/>
        <v/>
      </c>
      <c r="P345" s="136" t="str">
        <f>IFERROR(INDEX(PARAMETROS!$B$53:$B$79,MATCH(O345,PARAMETROS!$A$53:$A$79,0)),"")</f>
        <v/>
      </c>
      <c r="Q345" s="278"/>
      <c r="R345" s="30"/>
      <c r="S345" s="31" t="str">
        <f>IFERROR(IF(R345="","",IF(R345="COP","N/A",IF(OR(R345="USD",R345="US"),1,IF(R345="EUR",VLOOKUP(N345,'SH EURO'!$A$6:$B$6338,2,FALSE),"INGRESAR TASA")))),"")</f>
        <v/>
      </c>
      <c r="T345" s="402" t="str">
        <f t="shared" si="46"/>
        <v/>
      </c>
      <c r="U345" s="137" t="str">
        <f>IFERROR(IF(R345="","",IF(R345="COP",1,IF(S345&lt;&gt;"N/A",VLOOKUP(N345,'[1]SH TRM'!$A$9:$B$8912,2,FALSE),"REVISAR"))),"")</f>
        <v/>
      </c>
      <c r="V345" s="405" t="str">
        <f t="shared" si="47"/>
        <v/>
      </c>
      <c r="W345" s="31" t="str">
        <f t="shared" si="48"/>
        <v/>
      </c>
      <c r="X345" s="31" t="str">
        <f t="shared" si="44"/>
        <v/>
      </c>
      <c r="Y345" s="705" t="str">
        <f>IFERROR(IF(COUNTIF(X345:X350,"")=6,"",IF(SUM(X345:X350)&gt;=SAMC007,"CUMPLE","NO CUMPLE")),"")</f>
        <v/>
      </c>
      <c r="Z345" s="348"/>
      <c r="AA345" s="708"/>
      <c r="AB345" s="708"/>
      <c r="AC345" s="708"/>
      <c r="AD345" s="708"/>
      <c r="AE345" s="708"/>
      <c r="AF345" s="708"/>
      <c r="AG345" s="432" t="str">
        <f t="shared" si="45"/>
        <v/>
      </c>
      <c r="AH345" s="699" t="s">
        <v>243</v>
      </c>
      <c r="AI345" s="274"/>
      <c r="AJ345" s="255"/>
      <c r="AP345" s="244"/>
    </row>
    <row r="346" spans="1:42" s="239" customFormat="1" ht="30" customHeight="1" x14ac:dyDescent="0.25">
      <c r="A346" s="703"/>
      <c r="B346" s="13"/>
      <c r="C346" s="14"/>
      <c r="D346" s="14" t="str">
        <f>IFERROR(INDEX(DESEMPATE!$D$3:$D$107,MATCH('EXP GEN.'!B346,DESEMPATE!$C$3:$C$107,0)),"")</f>
        <v/>
      </c>
      <c r="E346" s="307"/>
      <c r="F346" s="22"/>
      <c r="G346" s="248"/>
      <c r="H346" s="22"/>
      <c r="I346" s="249"/>
      <c r="J346" s="22"/>
      <c r="K346" s="429"/>
      <c r="L346" s="23"/>
      <c r="M346" s="277"/>
      <c r="N346" s="17"/>
      <c r="O346" s="18" t="str">
        <f t="shared" si="49"/>
        <v/>
      </c>
      <c r="P346" s="19" t="str">
        <f>IFERROR(INDEX(PARAMETROS!$B$53:$B$79,MATCH(O346,PARAMETROS!$A$53:$A$79,0)),"")</f>
        <v/>
      </c>
      <c r="Q346" s="279"/>
      <c r="R346" s="19"/>
      <c r="S346" s="12" t="str">
        <f>IFERROR(IF(R346="","",IF(R346="COP","N/A",IF(OR(R346="USD",R346="US"),1,IF(R346="EUR",VLOOKUP(N346,'SH EURO'!$A$6:$B$6338,2,FALSE),"INGRESAR TASA")))),"")</f>
        <v/>
      </c>
      <c r="T346" s="403" t="str">
        <f t="shared" si="46"/>
        <v/>
      </c>
      <c r="U346" s="21" t="str">
        <f>IFERROR(IF(R346="","",IF(R346="COP",1,IF(S346&lt;&gt;"N/A",VLOOKUP(N346,'[1]SH TRM'!$A$9:$B$8912,2,FALSE),"REVISAR"))),"")</f>
        <v/>
      </c>
      <c r="V346" s="406" t="str">
        <f t="shared" si="47"/>
        <v/>
      </c>
      <c r="W346" s="12" t="str">
        <f t="shared" si="48"/>
        <v/>
      </c>
      <c r="X346" s="12" t="str">
        <f t="shared" si="44"/>
        <v/>
      </c>
      <c r="Y346" s="706"/>
      <c r="Z346" s="349"/>
      <c r="AA346" s="709"/>
      <c r="AB346" s="709"/>
      <c r="AC346" s="709"/>
      <c r="AD346" s="709"/>
      <c r="AE346" s="709"/>
      <c r="AF346" s="709"/>
      <c r="AG346" s="429" t="str">
        <f t="shared" si="45"/>
        <v/>
      </c>
      <c r="AH346" s="700"/>
      <c r="AI346" s="275"/>
      <c r="AJ346" s="255"/>
      <c r="AP346" s="244"/>
    </row>
    <row r="347" spans="1:42" s="239" customFormat="1" ht="30" customHeight="1" x14ac:dyDescent="0.25">
      <c r="A347" s="703"/>
      <c r="B347" s="13"/>
      <c r="C347" s="14"/>
      <c r="D347" s="14" t="str">
        <f>IFERROR(INDEX(DESEMPATE!$D$3:$D$107,MATCH('EXP GEN.'!B347,DESEMPATE!$C$3:$C$107,0)),"")</f>
        <v/>
      </c>
      <c r="E347" s="307"/>
      <c r="F347" s="22"/>
      <c r="G347" s="248"/>
      <c r="H347" s="22"/>
      <c r="I347" s="249"/>
      <c r="J347" s="22"/>
      <c r="K347" s="429"/>
      <c r="L347" s="16"/>
      <c r="M347" s="17"/>
      <c r="N347" s="17"/>
      <c r="O347" s="18" t="str">
        <f t="shared" si="49"/>
        <v/>
      </c>
      <c r="P347" s="19" t="str">
        <f>IFERROR(INDEX(PARAMETROS!$B$53:$B$79,MATCH(O347,PARAMETROS!$A$53:$A$79,0)),"")</f>
        <v/>
      </c>
      <c r="Q347" s="279"/>
      <c r="R347" s="20"/>
      <c r="S347" s="12" t="str">
        <f>IFERROR(IF(R347="","",IF(R347="COP","N/A",IF(OR(R347="USD",R347="US"),1,IF(R347="EUR",VLOOKUP(N347,'SH EURO'!$A$6:$B$6338,2,FALSE),"INGRESAR TASA")))),"")</f>
        <v/>
      </c>
      <c r="T347" s="403" t="str">
        <f t="shared" si="46"/>
        <v/>
      </c>
      <c r="U347" s="24" t="str">
        <f>IFERROR(IF(R347="","",IF(R347="COP",1,IF(S347&lt;&gt;"N/A",VLOOKUP(N347,'[1]SH TRM'!$A$9:$B$8912,2,FALSE),"REVISAR"))),"")</f>
        <v/>
      </c>
      <c r="V347" s="406" t="str">
        <f t="shared" si="47"/>
        <v/>
      </c>
      <c r="W347" s="12" t="str">
        <f t="shared" si="48"/>
        <v/>
      </c>
      <c r="X347" s="12" t="str">
        <f t="shared" si="44"/>
        <v/>
      </c>
      <c r="Y347" s="706"/>
      <c r="Z347" s="349"/>
      <c r="AA347" s="709"/>
      <c r="AB347" s="709"/>
      <c r="AC347" s="709"/>
      <c r="AD347" s="709"/>
      <c r="AE347" s="709"/>
      <c r="AF347" s="709"/>
      <c r="AG347" s="430" t="str">
        <f t="shared" si="45"/>
        <v/>
      </c>
      <c r="AH347" s="700"/>
      <c r="AI347" s="253"/>
      <c r="AJ347" s="255"/>
      <c r="AP347" s="244"/>
    </row>
    <row r="348" spans="1:42" s="239" customFormat="1" ht="30" customHeight="1" x14ac:dyDescent="0.25">
      <c r="A348" s="703"/>
      <c r="B348" s="13"/>
      <c r="C348" s="14"/>
      <c r="D348" s="14" t="str">
        <f>IFERROR(INDEX(DESEMPATE!$D$3:$D$107,MATCH('EXP GEN.'!B348,DESEMPATE!$C$3:$C$107,0)),"")</f>
        <v/>
      </c>
      <c r="E348" s="307"/>
      <c r="F348" s="22"/>
      <c r="G348" s="248"/>
      <c r="H348" s="22"/>
      <c r="I348" s="249"/>
      <c r="J348" s="22"/>
      <c r="K348" s="429"/>
      <c r="L348" s="16"/>
      <c r="M348" s="17"/>
      <c r="N348" s="17"/>
      <c r="O348" s="18" t="str">
        <f t="shared" si="49"/>
        <v/>
      </c>
      <c r="P348" s="19" t="str">
        <f>IFERROR(INDEX(PARAMETROS!$B$53:$B$79,MATCH(O348,PARAMETROS!$A$53:$A$79,0)),"")</f>
        <v/>
      </c>
      <c r="Q348" s="279"/>
      <c r="R348" s="20"/>
      <c r="S348" s="12" t="str">
        <f>IFERROR(IF(R348="","",IF(R348="COP","N/A",IF(OR(R348="USD",R348="US"),1,IF(R348="EUR",VLOOKUP(N348,'SH EURO'!$A$6:$B$6338,2,FALSE),"INGRESAR TASA")))),"")</f>
        <v/>
      </c>
      <c r="T348" s="403" t="str">
        <f t="shared" si="46"/>
        <v/>
      </c>
      <c r="U348" s="21" t="str">
        <f>IFERROR(IF(R348="","",IF(R348="COP",1,IF(S348&lt;&gt;"N/A",VLOOKUP(N348,'[1]SH TRM'!$A$9:$B$8912,2,FALSE),"REVISAR"))),"")</f>
        <v/>
      </c>
      <c r="V348" s="406" t="str">
        <f t="shared" si="47"/>
        <v/>
      </c>
      <c r="W348" s="12" t="str">
        <f t="shared" si="48"/>
        <v/>
      </c>
      <c r="X348" s="12" t="str">
        <f t="shared" si="44"/>
        <v/>
      </c>
      <c r="Y348" s="706"/>
      <c r="Z348" s="349"/>
      <c r="AA348" s="710"/>
      <c r="AB348" s="711"/>
      <c r="AC348" s="712"/>
      <c r="AD348" s="710"/>
      <c r="AE348" s="711"/>
      <c r="AF348" s="712"/>
      <c r="AG348" s="429" t="str">
        <f t="shared" si="45"/>
        <v/>
      </c>
      <c r="AH348" s="700"/>
      <c r="AI348" s="275"/>
      <c r="AJ348" s="255"/>
      <c r="AP348" s="244"/>
    </row>
    <row r="349" spans="1:42" s="239" customFormat="1" ht="30" customHeight="1" x14ac:dyDescent="0.25">
      <c r="A349" s="703"/>
      <c r="B349" s="13"/>
      <c r="C349" s="14"/>
      <c r="D349" s="14" t="str">
        <f>IFERROR(INDEX(DESEMPATE!$D$3:$D$107,MATCH('EXP GEN.'!B349,DESEMPATE!$C$3:$C$107,0)),"")</f>
        <v/>
      </c>
      <c r="E349" s="307"/>
      <c r="F349" s="22"/>
      <c r="G349" s="248"/>
      <c r="H349" s="22"/>
      <c r="I349" s="249"/>
      <c r="J349" s="22"/>
      <c r="K349" s="430"/>
      <c r="L349" s="16"/>
      <c r="M349" s="17"/>
      <c r="N349" s="17"/>
      <c r="O349" s="18" t="str">
        <f t="shared" si="49"/>
        <v/>
      </c>
      <c r="P349" s="19" t="str">
        <f>IFERROR(INDEX(PARAMETROS!$B$53:$B$79,MATCH(O349,PARAMETROS!$A$53:$A$79,0)),"")</f>
        <v/>
      </c>
      <c r="Q349" s="279"/>
      <c r="R349" s="20"/>
      <c r="S349" s="12" t="str">
        <f>IFERROR(IF(R349="","",IF(R349="COP","N/A",IF(OR(R349="USD",R349="US"),1,IF(R349="EUR",VLOOKUP(N349,'SH EURO'!$A$6:$B$6338,2,FALSE),"INGRESAR TASA")))),"")</f>
        <v/>
      </c>
      <c r="T349" s="403" t="str">
        <f t="shared" si="46"/>
        <v/>
      </c>
      <c r="U349" s="21" t="str">
        <f>IFERROR(IF(R349="","",IF(R349="COP",1,IF(S349&lt;&gt;"N/A",VLOOKUP(N349,'[1]SH TRM'!$A$9:$B$8912,2,FALSE),"REVISAR"))),"")</f>
        <v/>
      </c>
      <c r="V349" s="406" t="str">
        <f t="shared" si="47"/>
        <v/>
      </c>
      <c r="W349" s="12" t="str">
        <f t="shared" si="48"/>
        <v/>
      </c>
      <c r="X349" s="12" t="str">
        <f t="shared" si="44"/>
        <v/>
      </c>
      <c r="Y349" s="706"/>
      <c r="Z349" s="349"/>
      <c r="AA349" s="709"/>
      <c r="AB349" s="709"/>
      <c r="AC349" s="709"/>
      <c r="AD349" s="709"/>
      <c r="AE349" s="709"/>
      <c r="AF349" s="709"/>
      <c r="AG349" s="430" t="str">
        <f t="shared" si="45"/>
        <v/>
      </c>
      <c r="AH349" s="700"/>
      <c r="AI349" s="253"/>
      <c r="AJ349" s="255"/>
      <c r="AP349" s="244"/>
    </row>
    <row r="350" spans="1:42" s="239" customFormat="1" ht="30" customHeight="1" thickBot="1" x14ac:dyDescent="0.3">
      <c r="A350" s="704"/>
      <c r="B350" s="33"/>
      <c r="C350" s="134"/>
      <c r="D350" s="362" t="str">
        <f>IFERROR(INDEX(DESEMPATE!$D$3:$D$107,MATCH('EXP GEN.'!B350,DESEMPATE!$C$3:$C$107,0)),"")</f>
        <v/>
      </c>
      <c r="E350" s="308"/>
      <c r="F350" s="135"/>
      <c r="G350" s="252"/>
      <c r="H350" s="135"/>
      <c r="I350" s="251"/>
      <c r="J350" s="135"/>
      <c r="K350" s="431"/>
      <c r="L350" s="35"/>
      <c r="M350" s="363"/>
      <c r="N350" s="363"/>
      <c r="O350" s="36" t="str">
        <f t="shared" si="49"/>
        <v/>
      </c>
      <c r="P350" s="37" t="str">
        <f>IFERROR(INDEX(PARAMETROS!$B$53:$B$79,MATCH(O350,PARAMETROS!$A$53:$A$79,0)),"")</f>
        <v/>
      </c>
      <c r="Q350" s="364"/>
      <c r="R350" s="38"/>
      <c r="S350" s="40" t="str">
        <f>IFERROR(IF(R350="","",IF(R350="COP","N/A",IF(OR(R350="USD",R350="US"),1,IF(R350="EUR",VLOOKUP(N350,'SH EURO'!$A$6:$B$6338,2,FALSE),"INGRESAR TASA")))),"")</f>
        <v/>
      </c>
      <c r="T350" s="404" t="str">
        <f t="shared" si="46"/>
        <v/>
      </c>
      <c r="U350" s="39" t="str">
        <f>IFERROR(IF(R350="","",IF(R350="COP",1,IF(S350&lt;&gt;"N/A",VLOOKUP(N350,'[1]SH TRM'!$A$9:$B$8912,2,FALSE),"REVISAR"))),"")</f>
        <v/>
      </c>
      <c r="V350" s="407" t="str">
        <f t="shared" si="47"/>
        <v/>
      </c>
      <c r="W350" s="40" t="str">
        <f t="shared" si="48"/>
        <v/>
      </c>
      <c r="X350" s="40" t="str">
        <f t="shared" si="44"/>
        <v/>
      </c>
      <c r="Y350" s="707"/>
      <c r="Z350" s="350"/>
      <c r="AA350" s="713"/>
      <c r="AB350" s="713"/>
      <c r="AC350" s="713"/>
      <c r="AD350" s="713"/>
      <c r="AE350" s="713"/>
      <c r="AF350" s="713"/>
      <c r="AG350" s="431" t="str">
        <f t="shared" si="45"/>
        <v/>
      </c>
      <c r="AH350" s="701"/>
      <c r="AI350" s="254"/>
      <c r="AJ350" s="255"/>
      <c r="AP350" s="244"/>
    </row>
    <row r="351" spans="1:42" s="239" customFormat="1" ht="30" customHeight="1" x14ac:dyDescent="0.25">
      <c r="A351" s="702" t="s">
        <v>226</v>
      </c>
      <c r="B351" s="25"/>
      <c r="C351" s="26"/>
      <c r="D351" s="338" t="str">
        <f>IFERROR(INDEX(DESEMPATE!$D$3:$D$107,MATCH('EXP GEN.'!B351,DESEMPATE!$C$3:$C$107,0)),"")</f>
        <v/>
      </c>
      <c r="E351" s="306"/>
      <c r="F351" s="32"/>
      <c r="G351" s="247"/>
      <c r="H351" s="32"/>
      <c r="I351" s="250"/>
      <c r="J351" s="32"/>
      <c r="K351" s="432"/>
      <c r="L351" s="27"/>
      <c r="M351" s="28"/>
      <c r="N351" s="28"/>
      <c r="O351" s="29" t="str">
        <f t="shared" si="49"/>
        <v/>
      </c>
      <c r="P351" s="136" t="str">
        <f>IFERROR(INDEX(PARAMETROS!$B$53:$B$79,MATCH(O351,PARAMETROS!$A$53:$A$79,0)),"")</f>
        <v/>
      </c>
      <c r="Q351" s="278"/>
      <c r="R351" s="30"/>
      <c r="S351" s="31" t="str">
        <f>IFERROR(IF(R351="","",IF(R351="COP","N/A",IF(OR(R351="USD",R351="US"),1,IF(R351="EUR",VLOOKUP(N351,'SH EURO'!$A$6:$B$6338,2,FALSE),"INGRESAR TASA")))),"")</f>
        <v/>
      </c>
      <c r="T351" s="402" t="str">
        <f t="shared" si="46"/>
        <v/>
      </c>
      <c r="U351" s="137" t="str">
        <f>IFERROR(IF(R351="","",IF(R351="COP",1,IF(S351&lt;&gt;"N/A",VLOOKUP(N351,'[1]SH TRM'!$A$9:$B$8912,2,FALSE),"REVISAR"))),"")</f>
        <v/>
      </c>
      <c r="V351" s="405" t="str">
        <f t="shared" si="47"/>
        <v/>
      </c>
      <c r="W351" s="31" t="str">
        <f t="shared" si="48"/>
        <v/>
      </c>
      <c r="X351" s="31" t="str">
        <f t="shared" si="44"/>
        <v/>
      </c>
      <c r="Y351" s="705" t="str">
        <f>IFERROR(IF(COUNTIF(X351:X356,"")=6,"",IF(SUM(X351:X356)&gt;=SAMC007,"CUMPLE","NO CUMPLE")),"")</f>
        <v/>
      </c>
      <c r="Z351" s="348"/>
      <c r="AA351" s="708"/>
      <c r="AB351" s="708"/>
      <c r="AC351" s="708"/>
      <c r="AD351" s="708"/>
      <c r="AE351" s="708"/>
      <c r="AF351" s="708"/>
      <c r="AG351" s="432" t="str">
        <f t="shared" si="45"/>
        <v/>
      </c>
      <c r="AH351" s="699" t="s">
        <v>243</v>
      </c>
      <c r="AI351" s="274"/>
      <c r="AJ351" s="255"/>
      <c r="AP351" s="244"/>
    </row>
    <row r="352" spans="1:42" s="239" customFormat="1" ht="30" customHeight="1" x14ac:dyDescent="0.25">
      <c r="A352" s="703"/>
      <c r="B352" s="13"/>
      <c r="C352" s="14"/>
      <c r="D352" s="14" t="str">
        <f>IFERROR(INDEX(DESEMPATE!$D$3:$D$107,MATCH('EXP GEN.'!B352,DESEMPATE!$C$3:$C$107,0)),"")</f>
        <v/>
      </c>
      <c r="E352" s="307"/>
      <c r="F352" s="22"/>
      <c r="G352" s="248"/>
      <c r="H352" s="22"/>
      <c r="I352" s="249"/>
      <c r="J352" s="22"/>
      <c r="K352" s="429"/>
      <c r="L352" s="23"/>
      <c r="M352" s="277"/>
      <c r="N352" s="17"/>
      <c r="O352" s="18" t="str">
        <f t="shared" si="49"/>
        <v/>
      </c>
      <c r="P352" s="19" t="str">
        <f>IFERROR(INDEX(PARAMETROS!$B$53:$B$79,MATCH(O352,PARAMETROS!$A$53:$A$79,0)),"")</f>
        <v/>
      </c>
      <c r="Q352" s="279"/>
      <c r="R352" s="19"/>
      <c r="S352" s="12" t="str">
        <f>IFERROR(IF(R352="","",IF(R352="COP","N/A",IF(OR(R352="USD",R352="US"),1,IF(R352="EUR",VLOOKUP(N352,'SH EURO'!$A$6:$B$6338,2,FALSE),"INGRESAR TASA")))),"")</f>
        <v/>
      </c>
      <c r="T352" s="403" t="str">
        <f t="shared" si="46"/>
        <v/>
      </c>
      <c r="U352" s="21" t="str">
        <f>IFERROR(IF(R352="","",IF(R352="COP",1,IF(S352&lt;&gt;"N/A",VLOOKUP(N352,'[1]SH TRM'!$A$9:$B$8912,2,FALSE),"REVISAR"))),"")</f>
        <v/>
      </c>
      <c r="V352" s="406" t="str">
        <f t="shared" si="47"/>
        <v/>
      </c>
      <c r="W352" s="12" t="str">
        <f t="shared" si="48"/>
        <v/>
      </c>
      <c r="X352" s="12" t="str">
        <f t="shared" si="44"/>
        <v/>
      </c>
      <c r="Y352" s="706"/>
      <c r="Z352" s="349"/>
      <c r="AA352" s="709"/>
      <c r="AB352" s="709"/>
      <c r="AC352" s="709"/>
      <c r="AD352" s="709"/>
      <c r="AE352" s="709"/>
      <c r="AF352" s="709"/>
      <c r="AG352" s="429" t="str">
        <f t="shared" si="45"/>
        <v/>
      </c>
      <c r="AH352" s="700"/>
      <c r="AI352" s="275"/>
      <c r="AJ352" s="255"/>
      <c r="AP352" s="244"/>
    </row>
    <row r="353" spans="1:42" s="239" customFormat="1" ht="30" customHeight="1" x14ac:dyDescent="0.25">
      <c r="A353" s="703"/>
      <c r="B353" s="13"/>
      <c r="C353" s="14"/>
      <c r="D353" s="14" t="str">
        <f>IFERROR(INDEX(DESEMPATE!$D$3:$D$107,MATCH('EXP GEN.'!B353,DESEMPATE!$C$3:$C$107,0)),"")</f>
        <v/>
      </c>
      <c r="E353" s="307"/>
      <c r="F353" s="22"/>
      <c r="G353" s="248"/>
      <c r="H353" s="22"/>
      <c r="I353" s="249"/>
      <c r="J353" s="22"/>
      <c r="K353" s="429"/>
      <c r="L353" s="16"/>
      <c r="M353" s="17"/>
      <c r="N353" s="17"/>
      <c r="O353" s="18" t="str">
        <f t="shared" si="49"/>
        <v/>
      </c>
      <c r="P353" s="19" t="str">
        <f>IFERROR(INDEX(PARAMETROS!$B$53:$B$79,MATCH(O353,PARAMETROS!$A$53:$A$79,0)),"")</f>
        <v/>
      </c>
      <c r="Q353" s="279"/>
      <c r="R353" s="20"/>
      <c r="S353" s="12" t="str">
        <f>IFERROR(IF(R353="","",IF(R353="COP","N/A",IF(OR(R353="USD",R353="US"),1,IF(R353="EUR",VLOOKUP(N353,'SH EURO'!$A$6:$B$6338,2,FALSE),"INGRESAR TASA")))),"")</f>
        <v/>
      </c>
      <c r="T353" s="403" t="str">
        <f t="shared" si="46"/>
        <v/>
      </c>
      <c r="U353" s="24" t="str">
        <f>IFERROR(IF(R353="","",IF(R353="COP",1,IF(S353&lt;&gt;"N/A",VLOOKUP(N353,'[1]SH TRM'!$A$9:$B$8912,2,FALSE),"REVISAR"))),"")</f>
        <v/>
      </c>
      <c r="V353" s="406" t="str">
        <f t="shared" si="47"/>
        <v/>
      </c>
      <c r="W353" s="12" t="str">
        <f t="shared" si="48"/>
        <v/>
      </c>
      <c r="X353" s="12" t="str">
        <f t="shared" si="44"/>
        <v/>
      </c>
      <c r="Y353" s="706"/>
      <c r="Z353" s="349"/>
      <c r="AA353" s="709"/>
      <c r="AB353" s="709"/>
      <c r="AC353" s="709"/>
      <c r="AD353" s="709"/>
      <c r="AE353" s="709"/>
      <c r="AF353" s="709"/>
      <c r="AG353" s="430" t="str">
        <f t="shared" si="45"/>
        <v/>
      </c>
      <c r="AH353" s="700"/>
      <c r="AI353" s="253"/>
      <c r="AJ353" s="255"/>
      <c r="AP353" s="244"/>
    </row>
    <row r="354" spans="1:42" s="239" customFormat="1" ht="30" customHeight="1" x14ac:dyDescent="0.25">
      <c r="A354" s="703"/>
      <c r="B354" s="13"/>
      <c r="C354" s="14"/>
      <c r="D354" s="14" t="str">
        <f>IFERROR(INDEX(DESEMPATE!$D$3:$D$107,MATCH('EXP GEN.'!B354,DESEMPATE!$C$3:$C$107,0)),"")</f>
        <v/>
      </c>
      <c r="E354" s="307"/>
      <c r="F354" s="22"/>
      <c r="G354" s="248"/>
      <c r="H354" s="22"/>
      <c r="I354" s="249"/>
      <c r="J354" s="22"/>
      <c r="K354" s="429"/>
      <c r="L354" s="16"/>
      <c r="M354" s="17"/>
      <c r="N354" s="17"/>
      <c r="O354" s="18" t="str">
        <f t="shared" si="49"/>
        <v/>
      </c>
      <c r="P354" s="19" t="str">
        <f>IFERROR(INDEX(PARAMETROS!$B$53:$B$79,MATCH(O354,PARAMETROS!$A$53:$A$79,0)),"")</f>
        <v/>
      </c>
      <c r="Q354" s="279"/>
      <c r="R354" s="20"/>
      <c r="S354" s="12" t="str">
        <f>IFERROR(IF(R354="","",IF(R354="COP","N/A",IF(OR(R354="USD",R354="US"),1,IF(R354="EUR",VLOOKUP(N354,'SH EURO'!$A$6:$B$6338,2,FALSE),"INGRESAR TASA")))),"")</f>
        <v/>
      </c>
      <c r="T354" s="403" t="str">
        <f t="shared" si="46"/>
        <v/>
      </c>
      <c r="U354" s="21" t="str">
        <f>IFERROR(IF(R354="","",IF(R354="COP",1,IF(S354&lt;&gt;"N/A",VLOOKUP(N354,'[1]SH TRM'!$A$9:$B$8912,2,FALSE),"REVISAR"))),"")</f>
        <v/>
      </c>
      <c r="V354" s="406" t="str">
        <f t="shared" si="47"/>
        <v/>
      </c>
      <c r="W354" s="12" t="str">
        <f t="shared" si="48"/>
        <v/>
      </c>
      <c r="X354" s="12" t="str">
        <f t="shared" si="44"/>
        <v/>
      </c>
      <c r="Y354" s="706"/>
      <c r="Z354" s="349"/>
      <c r="AA354" s="710"/>
      <c r="AB354" s="711"/>
      <c r="AC354" s="712"/>
      <c r="AD354" s="710"/>
      <c r="AE354" s="711"/>
      <c r="AF354" s="712"/>
      <c r="AG354" s="429" t="str">
        <f t="shared" si="45"/>
        <v/>
      </c>
      <c r="AH354" s="700"/>
      <c r="AI354" s="275"/>
      <c r="AJ354" s="255"/>
      <c r="AP354" s="244"/>
    </row>
    <row r="355" spans="1:42" s="239" customFormat="1" ht="30" customHeight="1" x14ac:dyDescent="0.25">
      <c r="A355" s="703"/>
      <c r="B355" s="13"/>
      <c r="C355" s="14"/>
      <c r="D355" s="14" t="str">
        <f>IFERROR(INDEX(DESEMPATE!$D$3:$D$107,MATCH('EXP GEN.'!B355,DESEMPATE!$C$3:$C$107,0)),"")</f>
        <v/>
      </c>
      <c r="E355" s="307"/>
      <c r="F355" s="22"/>
      <c r="G355" s="248"/>
      <c r="H355" s="22"/>
      <c r="I355" s="249"/>
      <c r="J355" s="22"/>
      <c r="K355" s="430"/>
      <c r="L355" s="16"/>
      <c r="M355" s="17"/>
      <c r="N355" s="17"/>
      <c r="O355" s="18" t="str">
        <f t="shared" si="49"/>
        <v/>
      </c>
      <c r="P355" s="19" t="str">
        <f>IFERROR(INDEX(PARAMETROS!$B$53:$B$79,MATCH(O355,PARAMETROS!$A$53:$A$79,0)),"")</f>
        <v/>
      </c>
      <c r="Q355" s="279"/>
      <c r="R355" s="20"/>
      <c r="S355" s="12" t="str">
        <f>IFERROR(IF(R355="","",IF(R355="COP","N/A",IF(OR(R355="USD",R355="US"),1,IF(R355="EUR",VLOOKUP(N355,'SH EURO'!$A$6:$B$6338,2,FALSE),"INGRESAR TASA")))),"")</f>
        <v/>
      </c>
      <c r="T355" s="403" t="str">
        <f t="shared" si="46"/>
        <v/>
      </c>
      <c r="U355" s="21" t="str">
        <f>IFERROR(IF(R355="","",IF(R355="COP",1,IF(S355&lt;&gt;"N/A",VLOOKUP(N355,'[1]SH TRM'!$A$9:$B$8912,2,FALSE),"REVISAR"))),"")</f>
        <v/>
      </c>
      <c r="V355" s="406" t="str">
        <f t="shared" si="47"/>
        <v/>
      </c>
      <c r="W355" s="12" t="str">
        <f t="shared" si="48"/>
        <v/>
      </c>
      <c r="X355" s="12" t="str">
        <f t="shared" si="44"/>
        <v/>
      </c>
      <c r="Y355" s="706"/>
      <c r="Z355" s="349"/>
      <c r="AA355" s="709"/>
      <c r="AB355" s="709"/>
      <c r="AC355" s="709"/>
      <c r="AD355" s="709"/>
      <c r="AE355" s="709"/>
      <c r="AF355" s="709"/>
      <c r="AG355" s="430" t="str">
        <f t="shared" si="45"/>
        <v/>
      </c>
      <c r="AH355" s="700"/>
      <c r="AI355" s="253"/>
      <c r="AJ355" s="255"/>
      <c r="AP355" s="244"/>
    </row>
    <row r="356" spans="1:42" s="239" customFormat="1" ht="30" customHeight="1" thickBot="1" x14ac:dyDescent="0.3">
      <c r="A356" s="704"/>
      <c r="B356" s="33"/>
      <c r="C356" s="134"/>
      <c r="D356" s="362" t="str">
        <f>IFERROR(INDEX(DESEMPATE!$D$3:$D$107,MATCH('EXP GEN.'!B356,DESEMPATE!$C$3:$C$107,0)),"")</f>
        <v/>
      </c>
      <c r="E356" s="308"/>
      <c r="F356" s="135"/>
      <c r="G356" s="252"/>
      <c r="H356" s="135"/>
      <c r="I356" s="251"/>
      <c r="J356" s="135"/>
      <c r="K356" s="431"/>
      <c r="L356" s="35"/>
      <c r="M356" s="363"/>
      <c r="N356" s="363"/>
      <c r="O356" s="36" t="str">
        <f t="shared" si="49"/>
        <v/>
      </c>
      <c r="P356" s="37" t="str">
        <f>IFERROR(INDEX(PARAMETROS!$B$53:$B$79,MATCH(O356,PARAMETROS!$A$53:$A$79,0)),"")</f>
        <v/>
      </c>
      <c r="Q356" s="364"/>
      <c r="R356" s="38"/>
      <c r="S356" s="40" t="str">
        <f>IFERROR(IF(R356="","",IF(R356="COP","N/A",IF(OR(R356="USD",R356="US"),1,IF(R356="EUR",VLOOKUP(N356,'SH EURO'!$A$6:$B$6338,2,FALSE),"INGRESAR TASA")))),"")</f>
        <v/>
      </c>
      <c r="T356" s="404" t="str">
        <f t="shared" si="46"/>
        <v/>
      </c>
      <c r="U356" s="39" t="str">
        <f>IFERROR(IF(R356="","",IF(R356="COP",1,IF(S356&lt;&gt;"N/A",VLOOKUP(N356,'[1]SH TRM'!$A$9:$B$8912,2,FALSE),"REVISAR"))),"")</f>
        <v/>
      </c>
      <c r="V356" s="407" t="str">
        <f t="shared" si="47"/>
        <v/>
      </c>
      <c r="W356" s="40" t="str">
        <f t="shared" si="48"/>
        <v/>
      </c>
      <c r="X356" s="40" t="str">
        <f t="shared" si="44"/>
        <v/>
      </c>
      <c r="Y356" s="707"/>
      <c r="Z356" s="350"/>
      <c r="AA356" s="713"/>
      <c r="AB356" s="713"/>
      <c r="AC356" s="713"/>
      <c r="AD356" s="713"/>
      <c r="AE356" s="713"/>
      <c r="AF356" s="713"/>
      <c r="AG356" s="431" t="str">
        <f t="shared" si="45"/>
        <v/>
      </c>
      <c r="AH356" s="701"/>
      <c r="AI356" s="254"/>
      <c r="AJ356" s="255"/>
      <c r="AP356" s="244"/>
    </row>
    <row r="357" spans="1:42" s="239" customFormat="1" ht="30" customHeight="1" x14ac:dyDescent="0.25">
      <c r="A357" s="702" t="s">
        <v>227</v>
      </c>
      <c r="B357" s="25"/>
      <c r="C357" s="26"/>
      <c r="D357" s="338" t="str">
        <f>IFERROR(INDEX(DESEMPATE!$D$3:$D$107,MATCH('EXP GEN.'!B357,DESEMPATE!$C$3:$C$107,0)),"")</f>
        <v/>
      </c>
      <c r="E357" s="306"/>
      <c r="F357" s="32"/>
      <c r="G357" s="247"/>
      <c r="H357" s="32"/>
      <c r="I357" s="250"/>
      <c r="J357" s="32"/>
      <c r="K357" s="432"/>
      <c r="L357" s="27"/>
      <c r="M357" s="28"/>
      <c r="N357" s="28"/>
      <c r="O357" s="29" t="str">
        <f t="shared" si="49"/>
        <v/>
      </c>
      <c r="P357" s="136" t="str">
        <f>IFERROR(INDEX(PARAMETROS!$B$53:$B$79,MATCH(O357,PARAMETROS!$A$53:$A$79,0)),"")</f>
        <v/>
      </c>
      <c r="Q357" s="278"/>
      <c r="R357" s="30"/>
      <c r="S357" s="31" t="str">
        <f>IFERROR(IF(R357="","",IF(R357="COP","N/A",IF(OR(R357="USD",R357="US"),1,IF(R357="EUR",VLOOKUP(N357,'SH EURO'!$A$6:$B$6338,2,FALSE),"INGRESAR TASA")))),"")</f>
        <v/>
      </c>
      <c r="T357" s="402" t="str">
        <f t="shared" si="46"/>
        <v/>
      </c>
      <c r="U357" s="137" t="str">
        <f>IFERROR(IF(R357="","",IF(R357="COP",1,IF(S357&lt;&gt;"N/A",VLOOKUP(N357,'[1]SH TRM'!$A$9:$B$8912,2,FALSE),"REVISAR"))),"")</f>
        <v/>
      </c>
      <c r="V357" s="405" t="str">
        <f t="shared" si="47"/>
        <v/>
      </c>
      <c r="W357" s="31" t="str">
        <f t="shared" si="48"/>
        <v/>
      </c>
      <c r="X357" s="31" t="str">
        <f t="shared" si="44"/>
        <v/>
      </c>
      <c r="Y357" s="705" t="str">
        <f>IFERROR(IF(COUNTIF(X357:X362,"")=6,"",IF(SUM(X357:X362)&gt;=SAMC007,"CUMPLE","NO CUMPLE")),"")</f>
        <v/>
      </c>
      <c r="Z357" s="348"/>
      <c r="AA357" s="708"/>
      <c r="AB357" s="708"/>
      <c r="AC357" s="708"/>
      <c r="AD357" s="708"/>
      <c r="AE357" s="708"/>
      <c r="AF357" s="708"/>
      <c r="AG357" s="432" t="str">
        <f t="shared" si="45"/>
        <v/>
      </c>
      <c r="AH357" s="699" t="s">
        <v>243</v>
      </c>
      <c r="AI357" s="274"/>
      <c r="AJ357" s="255"/>
      <c r="AP357" s="244"/>
    </row>
    <row r="358" spans="1:42" s="239" customFormat="1" ht="30" customHeight="1" x14ac:dyDescent="0.25">
      <c r="A358" s="703"/>
      <c r="B358" s="13"/>
      <c r="C358" s="14"/>
      <c r="D358" s="14" t="str">
        <f>IFERROR(INDEX(DESEMPATE!$D$3:$D$107,MATCH('EXP GEN.'!B358,DESEMPATE!$C$3:$C$107,0)),"")</f>
        <v/>
      </c>
      <c r="E358" s="307"/>
      <c r="F358" s="22"/>
      <c r="G358" s="248"/>
      <c r="H358" s="22"/>
      <c r="I358" s="249"/>
      <c r="J358" s="22"/>
      <c r="K358" s="429"/>
      <c r="L358" s="23"/>
      <c r="M358" s="277"/>
      <c r="N358" s="17"/>
      <c r="O358" s="18" t="str">
        <f t="shared" si="49"/>
        <v/>
      </c>
      <c r="P358" s="19" t="str">
        <f>IFERROR(INDEX(PARAMETROS!$B$53:$B$79,MATCH(O358,PARAMETROS!$A$53:$A$79,0)),"")</f>
        <v/>
      </c>
      <c r="Q358" s="279"/>
      <c r="R358" s="19"/>
      <c r="S358" s="12" t="str">
        <f>IFERROR(IF(R358="","",IF(R358="COP","N/A",IF(OR(R358="USD",R358="US"),1,IF(R358="EUR",VLOOKUP(N358,'SH EURO'!$A$6:$B$6338,2,FALSE),"INGRESAR TASA")))),"")</f>
        <v/>
      </c>
      <c r="T358" s="403" t="str">
        <f t="shared" si="46"/>
        <v/>
      </c>
      <c r="U358" s="21" t="str">
        <f>IFERROR(IF(R358="","",IF(R358="COP",1,IF(S358&lt;&gt;"N/A",VLOOKUP(N358,'[1]SH TRM'!$A$9:$B$8912,2,FALSE),"REVISAR"))),"")</f>
        <v/>
      </c>
      <c r="V358" s="406" t="str">
        <f t="shared" si="47"/>
        <v/>
      </c>
      <c r="W358" s="12" t="str">
        <f t="shared" si="48"/>
        <v/>
      </c>
      <c r="X358" s="12" t="str">
        <f t="shared" si="44"/>
        <v/>
      </c>
      <c r="Y358" s="706"/>
      <c r="Z358" s="349"/>
      <c r="AA358" s="709"/>
      <c r="AB358" s="709"/>
      <c r="AC358" s="709"/>
      <c r="AD358" s="709"/>
      <c r="AE358" s="709"/>
      <c r="AF358" s="709"/>
      <c r="AG358" s="429" t="str">
        <f t="shared" si="45"/>
        <v/>
      </c>
      <c r="AH358" s="700"/>
      <c r="AI358" s="275"/>
      <c r="AJ358" s="255"/>
      <c r="AP358" s="244"/>
    </row>
    <row r="359" spans="1:42" s="239" customFormat="1" ht="30" customHeight="1" x14ac:dyDescent="0.25">
      <c r="A359" s="703"/>
      <c r="B359" s="13"/>
      <c r="C359" s="14"/>
      <c r="D359" s="14" t="str">
        <f>IFERROR(INDEX(DESEMPATE!$D$3:$D$107,MATCH('EXP GEN.'!B359,DESEMPATE!$C$3:$C$107,0)),"")</f>
        <v/>
      </c>
      <c r="E359" s="307"/>
      <c r="F359" s="22"/>
      <c r="G359" s="248"/>
      <c r="H359" s="22"/>
      <c r="I359" s="249"/>
      <c r="J359" s="22"/>
      <c r="K359" s="429"/>
      <c r="L359" s="16"/>
      <c r="M359" s="17"/>
      <c r="N359" s="17"/>
      <c r="O359" s="18" t="str">
        <f t="shared" si="49"/>
        <v/>
      </c>
      <c r="P359" s="19" t="str">
        <f>IFERROR(INDEX(PARAMETROS!$B$53:$B$79,MATCH(O359,PARAMETROS!$A$53:$A$79,0)),"")</f>
        <v/>
      </c>
      <c r="Q359" s="279"/>
      <c r="R359" s="20"/>
      <c r="S359" s="12" t="str">
        <f>IFERROR(IF(R359="","",IF(R359="COP","N/A",IF(OR(R359="USD",R359="US"),1,IF(R359="EUR",VLOOKUP(N359,'SH EURO'!$A$6:$B$6338,2,FALSE),"INGRESAR TASA")))),"")</f>
        <v/>
      </c>
      <c r="T359" s="403" t="str">
        <f t="shared" si="46"/>
        <v/>
      </c>
      <c r="U359" s="24" t="str">
        <f>IFERROR(IF(R359="","",IF(R359="COP",1,IF(S359&lt;&gt;"N/A",VLOOKUP(N359,'[1]SH TRM'!$A$9:$B$8912,2,FALSE),"REVISAR"))),"")</f>
        <v/>
      </c>
      <c r="V359" s="406" t="str">
        <f t="shared" si="47"/>
        <v/>
      </c>
      <c r="W359" s="12" t="str">
        <f t="shared" si="48"/>
        <v/>
      </c>
      <c r="X359" s="12" t="str">
        <f t="shared" si="44"/>
        <v/>
      </c>
      <c r="Y359" s="706"/>
      <c r="Z359" s="349"/>
      <c r="AA359" s="709"/>
      <c r="AB359" s="709"/>
      <c r="AC359" s="709"/>
      <c r="AD359" s="709"/>
      <c r="AE359" s="709"/>
      <c r="AF359" s="709"/>
      <c r="AG359" s="430" t="str">
        <f t="shared" si="45"/>
        <v/>
      </c>
      <c r="AH359" s="700"/>
      <c r="AI359" s="253"/>
      <c r="AJ359" s="255"/>
      <c r="AP359" s="244"/>
    </row>
    <row r="360" spans="1:42" s="239" customFormat="1" ht="30" customHeight="1" x14ac:dyDescent="0.25">
      <c r="A360" s="703"/>
      <c r="B360" s="13"/>
      <c r="C360" s="14"/>
      <c r="D360" s="14" t="str">
        <f>IFERROR(INDEX(DESEMPATE!$D$3:$D$107,MATCH('EXP GEN.'!B360,DESEMPATE!$C$3:$C$107,0)),"")</f>
        <v/>
      </c>
      <c r="E360" s="307"/>
      <c r="F360" s="22"/>
      <c r="G360" s="248"/>
      <c r="H360" s="22"/>
      <c r="I360" s="249"/>
      <c r="J360" s="22"/>
      <c r="K360" s="429"/>
      <c r="L360" s="16"/>
      <c r="M360" s="17"/>
      <c r="N360" s="17"/>
      <c r="O360" s="18" t="str">
        <f t="shared" si="49"/>
        <v/>
      </c>
      <c r="P360" s="19" t="str">
        <f>IFERROR(INDEX(PARAMETROS!$B$53:$B$79,MATCH(O360,PARAMETROS!$A$53:$A$79,0)),"")</f>
        <v/>
      </c>
      <c r="Q360" s="279"/>
      <c r="R360" s="20"/>
      <c r="S360" s="12" t="str">
        <f>IFERROR(IF(R360="","",IF(R360="COP","N/A",IF(OR(R360="USD",R360="US"),1,IF(R360="EUR",VLOOKUP(N360,'SH EURO'!$A$6:$B$6338,2,FALSE),"INGRESAR TASA")))),"")</f>
        <v/>
      </c>
      <c r="T360" s="403" t="str">
        <f t="shared" si="46"/>
        <v/>
      </c>
      <c r="U360" s="21" t="str">
        <f>IFERROR(IF(R360="","",IF(R360="COP",1,IF(S360&lt;&gt;"N/A",VLOOKUP(N360,'[1]SH TRM'!$A$9:$B$8912,2,FALSE),"REVISAR"))),"")</f>
        <v/>
      </c>
      <c r="V360" s="406" t="str">
        <f t="shared" si="47"/>
        <v/>
      </c>
      <c r="W360" s="12" t="str">
        <f t="shared" si="48"/>
        <v/>
      </c>
      <c r="X360" s="12" t="str">
        <f t="shared" si="44"/>
        <v/>
      </c>
      <c r="Y360" s="706"/>
      <c r="Z360" s="349"/>
      <c r="AA360" s="710"/>
      <c r="AB360" s="711"/>
      <c r="AC360" s="712"/>
      <c r="AD360" s="710"/>
      <c r="AE360" s="711"/>
      <c r="AF360" s="712"/>
      <c r="AG360" s="429" t="str">
        <f t="shared" si="45"/>
        <v/>
      </c>
      <c r="AH360" s="700"/>
      <c r="AI360" s="275"/>
      <c r="AJ360" s="255"/>
      <c r="AP360" s="244"/>
    </row>
    <row r="361" spans="1:42" s="239" customFormat="1" ht="30" customHeight="1" x14ac:dyDescent="0.25">
      <c r="A361" s="703"/>
      <c r="B361" s="13"/>
      <c r="C361" s="14"/>
      <c r="D361" s="14" t="str">
        <f>IFERROR(INDEX(DESEMPATE!$D$3:$D$107,MATCH('EXP GEN.'!B361,DESEMPATE!$C$3:$C$107,0)),"")</f>
        <v/>
      </c>
      <c r="E361" s="307"/>
      <c r="F361" s="22"/>
      <c r="G361" s="248"/>
      <c r="H361" s="22"/>
      <c r="I361" s="249"/>
      <c r="J361" s="22"/>
      <c r="K361" s="430"/>
      <c r="L361" s="16"/>
      <c r="M361" s="17"/>
      <c r="N361" s="17"/>
      <c r="O361" s="18" t="str">
        <f t="shared" si="49"/>
        <v/>
      </c>
      <c r="P361" s="19" t="str">
        <f>IFERROR(INDEX(PARAMETROS!$B$53:$B$79,MATCH(O361,PARAMETROS!$A$53:$A$79,0)),"")</f>
        <v/>
      </c>
      <c r="Q361" s="279"/>
      <c r="R361" s="20"/>
      <c r="S361" s="12" t="str">
        <f>IFERROR(IF(R361="","",IF(R361="COP","N/A",IF(OR(R361="USD",R361="US"),1,IF(R361="EUR",VLOOKUP(N361,'SH EURO'!$A$6:$B$6338,2,FALSE),"INGRESAR TASA")))),"")</f>
        <v/>
      </c>
      <c r="T361" s="403" t="str">
        <f t="shared" si="46"/>
        <v/>
      </c>
      <c r="U361" s="21" t="str">
        <f>IFERROR(IF(R361="","",IF(R361="COP",1,IF(S361&lt;&gt;"N/A",VLOOKUP(N361,'[1]SH TRM'!$A$9:$B$8912,2,FALSE),"REVISAR"))),"")</f>
        <v/>
      </c>
      <c r="V361" s="406" t="str">
        <f t="shared" si="47"/>
        <v/>
      </c>
      <c r="W361" s="12" t="str">
        <f t="shared" si="48"/>
        <v/>
      </c>
      <c r="X361" s="12" t="str">
        <f t="shared" si="44"/>
        <v/>
      </c>
      <c r="Y361" s="706"/>
      <c r="Z361" s="349"/>
      <c r="AA361" s="709"/>
      <c r="AB361" s="709"/>
      <c r="AC361" s="709"/>
      <c r="AD361" s="709"/>
      <c r="AE361" s="709"/>
      <c r="AF361" s="709"/>
      <c r="AG361" s="430" t="str">
        <f t="shared" si="45"/>
        <v/>
      </c>
      <c r="AH361" s="700"/>
      <c r="AI361" s="253"/>
      <c r="AJ361" s="255"/>
      <c r="AP361" s="244"/>
    </row>
    <row r="362" spans="1:42" s="239" customFormat="1" ht="30" customHeight="1" thickBot="1" x14ac:dyDescent="0.3">
      <c r="A362" s="704"/>
      <c r="B362" s="33"/>
      <c r="C362" s="134"/>
      <c r="D362" s="362" t="str">
        <f>IFERROR(INDEX(DESEMPATE!$D$3:$D$107,MATCH('EXP GEN.'!B362,DESEMPATE!$C$3:$C$107,0)),"")</f>
        <v/>
      </c>
      <c r="E362" s="308"/>
      <c r="F362" s="135"/>
      <c r="G362" s="252"/>
      <c r="H362" s="135"/>
      <c r="I362" s="251"/>
      <c r="J362" s="135"/>
      <c r="K362" s="431"/>
      <c r="L362" s="35"/>
      <c r="M362" s="363"/>
      <c r="N362" s="363"/>
      <c r="O362" s="36" t="str">
        <f t="shared" si="49"/>
        <v/>
      </c>
      <c r="P362" s="37" t="str">
        <f>IFERROR(INDEX(PARAMETROS!$B$53:$B$79,MATCH(O362,PARAMETROS!$A$53:$A$79,0)),"")</f>
        <v/>
      </c>
      <c r="Q362" s="364"/>
      <c r="R362" s="38"/>
      <c r="S362" s="40" t="str">
        <f>IFERROR(IF(R362="","",IF(R362="COP","N/A",IF(OR(R362="USD",R362="US"),1,IF(R362="EUR",VLOOKUP(N362,'SH EURO'!$A$6:$B$6338,2,FALSE),"INGRESAR TASA")))),"")</f>
        <v/>
      </c>
      <c r="T362" s="404" t="str">
        <f t="shared" si="46"/>
        <v/>
      </c>
      <c r="U362" s="39" t="str">
        <f>IFERROR(IF(R362="","",IF(R362="COP",1,IF(S362&lt;&gt;"N/A",VLOOKUP(N362,'[1]SH TRM'!$A$9:$B$8912,2,FALSE),"REVISAR"))),"")</f>
        <v/>
      </c>
      <c r="V362" s="407" t="str">
        <f t="shared" si="47"/>
        <v/>
      </c>
      <c r="W362" s="40" t="str">
        <f t="shared" si="48"/>
        <v/>
      </c>
      <c r="X362" s="40" t="str">
        <f t="shared" si="44"/>
        <v/>
      </c>
      <c r="Y362" s="707"/>
      <c r="Z362" s="350"/>
      <c r="AA362" s="713"/>
      <c r="AB362" s="713"/>
      <c r="AC362" s="713"/>
      <c r="AD362" s="713"/>
      <c r="AE362" s="713"/>
      <c r="AF362" s="713"/>
      <c r="AG362" s="431" t="str">
        <f t="shared" si="45"/>
        <v/>
      </c>
      <c r="AH362" s="701"/>
      <c r="AI362" s="254"/>
      <c r="AJ362" s="255"/>
      <c r="AP362" s="244"/>
    </row>
    <row r="363" spans="1:42" s="239" customFormat="1" ht="30" customHeight="1" x14ac:dyDescent="0.25">
      <c r="A363" s="702" t="s">
        <v>228</v>
      </c>
      <c r="B363" s="25"/>
      <c r="C363" s="26"/>
      <c r="D363" s="338" t="str">
        <f>IFERROR(INDEX(DESEMPATE!$D$3:$D$107,MATCH('EXP GEN.'!B363,DESEMPATE!$C$3:$C$107,0)),"")</f>
        <v/>
      </c>
      <c r="E363" s="306"/>
      <c r="F363" s="32"/>
      <c r="G363" s="247"/>
      <c r="H363" s="32"/>
      <c r="I363" s="250"/>
      <c r="J363" s="32"/>
      <c r="K363" s="432"/>
      <c r="L363" s="27"/>
      <c r="M363" s="28"/>
      <c r="N363" s="28"/>
      <c r="O363" s="29" t="str">
        <f t="shared" si="49"/>
        <v/>
      </c>
      <c r="P363" s="136" t="str">
        <f>IFERROR(INDEX(PARAMETROS!$B$53:$B$79,MATCH(O363,PARAMETROS!$A$53:$A$79,0)),"")</f>
        <v/>
      </c>
      <c r="Q363" s="278"/>
      <c r="R363" s="30"/>
      <c r="S363" s="31" t="str">
        <f>IFERROR(IF(R363="","",IF(R363="COP","N/A",IF(OR(R363="USD",R363="US"),1,IF(R363="EUR",VLOOKUP(N363,'SH EURO'!$A$6:$B$6338,2,FALSE),"INGRESAR TASA")))),"")</f>
        <v/>
      </c>
      <c r="T363" s="402" t="str">
        <f t="shared" si="46"/>
        <v/>
      </c>
      <c r="U363" s="137" t="str">
        <f>IFERROR(IF(R363="","",IF(R363="COP",1,IF(S363&lt;&gt;"N/A",VLOOKUP(N363,'[1]SH TRM'!$A$9:$B$8912,2,FALSE),"REVISAR"))),"")</f>
        <v/>
      </c>
      <c r="V363" s="405" t="str">
        <f t="shared" si="47"/>
        <v/>
      </c>
      <c r="W363" s="31" t="str">
        <f t="shared" si="48"/>
        <v/>
      </c>
      <c r="X363" s="31" t="str">
        <f t="shared" si="44"/>
        <v/>
      </c>
      <c r="Y363" s="705" t="str">
        <f>IFERROR(IF(COUNTIF(X363:X368,"")=6,"",IF(SUM(X363:X368)&gt;=SAMC007,"CUMPLE","NO CUMPLE")),"")</f>
        <v/>
      </c>
      <c r="Z363" s="348"/>
      <c r="AA363" s="708"/>
      <c r="AB363" s="708"/>
      <c r="AC363" s="708"/>
      <c r="AD363" s="708"/>
      <c r="AE363" s="708"/>
      <c r="AF363" s="708"/>
      <c r="AG363" s="432" t="str">
        <f t="shared" si="45"/>
        <v/>
      </c>
      <c r="AH363" s="699" t="s">
        <v>243</v>
      </c>
      <c r="AI363" s="274"/>
      <c r="AJ363" s="255"/>
      <c r="AP363" s="244"/>
    </row>
    <row r="364" spans="1:42" ht="30" customHeight="1" x14ac:dyDescent="0.25">
      <c r="A364" s="703"/>
      <c r="B364" s="13"/>
      <c r="C364" s="14"/>
      <c r="D364" s="14" t="str">
        <f>IFERROR(INDEX(DESEMPATE!$D$3:$D$107,MATCH('EXP GEN.'!B364,DESEMPATE!$C$3:$C$107,0)),"")</f>
        <v/>
      </c>
      <c r="E364" s="307"/>
      <c r="F364" s="22"/>
      <c r="G364" s="248"/>
      <c r="H364" s="22"/>
      <c r="I364" s="249"/>
      <c r="J364" s="22"/>
      <c r="K364" s="429"/>
      <c r="L364" s="23"/>
      <c r="M364" s="277"/>
      <c r="N364" s="17"/>
      <c r="O364" s="18" t="str">
        <f t="shared" si="49"/>
        <v/>
      </c>
      <c r="P364" s="19" t="str">
        <f>IFERROR(INDEX(PARAMETROS!$B$53:$B$79,MATCH(O364,PARAMETROS!$A$53:$A$79,0)),"")</f>
        <v/>
      </c>
      <c r="Q364" s="279"/>
      <c r="R364" s="19"/>
      <c r="S364" s="12" t="str">
        <f>IFERROR(IF(R364="","",IF(R364="COP","N/A",IF(OR(R364="USD",R364="US"),1,IF(R364="EUR",VLOOKUP(N364,'SH EURO'!$A$6:$B$6338,2,FALSE),"INGRESAR TASA")))),"")</f>
        <v/>
      </c>
      <c r="T364" s="403" t="str">
        <f t="shared" si="46"/>
        <v/>
      </c>
      <c r="U364" s="21" t="str">
        <f>IFERROR(IF(R364="","",IF(R364="COP",1,IF(S364&lt;&gt;"N/A",VLOOKUP(N364,'[1]SH TRM'!$A$9:$B$8912,2,FALSE),"REVISAR"))),"")</f>
        <v/>
      </c>
      <c r="V364" s="406" t="str">
        <f t="shared" si="47"/>
        <v/>
      </c>
      <c r="W364" s="12" t="str">
        <f t="shared" si="48"/>
        <v/>
      </c>
      <c r="X364" s="12" t="str">
        <f t="shared" si="44"/>
        <v/>
      </c>
      <c r="Y364" s="706"/>
      <c r="Z364" s="349"/>
      <c r="AA364" s="709"/>
      <c r="AB364" s="709"/>
      <c r="AC364" s="709"/>
      <c r="AD364" s="709"/>
      <c r="AE364" s="709"/>
      <c r="AF364" s="709"/>
      <c r="AG364" s="429" t="str">
        <f t="shared" si="45"/>
        <v/>
      </c>
      <c r="AH364" s="700"/>
      <c r="AI364" s="275"/>
      <c r="AJ364" s="257"/>
    </row>
    <row r="365" spans="1:42" ht="30" customHeight="1" x14ac:dyDescent="0.25">
      <c r="A365" s="703"/>
      <c r="B365" s="13"/>
      <c r="C365" s="14"/>
      <c r="D365" s="14" t="str">
        <f>IFERROR(INDEX(DESEMPATE!$D$3:$D$107,MATCH('EXP GEN.'!B365,DESEMPATE!$C$3:$C$107,0)),"")</f>
        <v/>
      </c>
      <c r="E365" s="307"/>
      <c r="F365" s="22"/>
      <c r="G365" s="248"/>
      <c r="H365" s="22"/>
      <c r="I365" s="249"/>
      <c r="J365" s="22"/>
      <c r="K365" s="429"/>
      <c r="L365" s="16"/>
      <c r="M365" s="17"/>
      <c r="N365" s="17"/>
      <c r="O365" s="18" t="str">
        <f t="shared" si="49"/>
        <v/>
      </c>
      <c r="P365" s="19" t="str">
        <f>IFERROR(INDEX(PARAMETROS!$B$53:$B$79,MATCH(O365,PARAMETROS!$A$53:$A$79,0)),"")</f>
        <v/>
      </c>
      <c r="Q365" s="279"/>
      <c r="R365" s="20"/>
      <c r="S365" s="12" t="str">
        <f>IFERROR(IF(R365="","",IF(R365="COP","N/A",IF(OR(R365="USD",R365="US"),1,IF(R365="EUR",VLOOKUP(N365,'SH EURO'!$A$6:$B$6338,2,FALSE),"INGRESAR TASA")))),"")</f>
        <v/>
      </c>
      <c r="T365" s="403" t="str">
        <f t="shared" si="46"/>
        <v/>
      </c>
      <c r="U365" s="24" t="str">
        <f>IFERROR(IF(R365="","",IF(R365="COP",1,IF(S365&lt;&gt;"N/A",VLOOKUP(N365,'[1]SH TRM'!$A$9:$B$8912,2,FALSE),"REVISAR"))),"")</f>
        <v/>
      </c>
      <c r="V365" s="406" t="str">
        <f t="shared" si="47"/>
        <v/>
      </c>
      <c r="W365" s="12" t="str">
        <f t="shared" si="48"/>
        <v/>
      </c>
      <c r="X365" s="12" t="str">
        <f t="shared" si="44"/>
        <v/>
      </c>
      <c r="Y365" s="706"/>
      <c r="Z365" s="349"/>
      <c r="AA365" s="709"/>
      <c r="AB365" s="709"/>
      <c r="AC365" s="709"/>
      <c r="AD365" s="709"/>
      <c r="AE365" s="709"/>
      <c r="AF365" s="709"/>
      <c r="AG365" s="430" t="str">
        <f t="shared" si="45"/>
        <v/>
      </c>
      <c r="AH365" s="700"/>
      <c r="AI365" s="253"/>
      <c r="AJ365" s="257"/>
    </row>
    <row r="366" spans="1:42" ht="30" customHeight="1" x14ac:dyDescent="0.25">
      <c r="A366" s="703"/>
      <c r="B366" s="13"/>
      <c r="C366" s="14"/>
      <c r="D366" s="14" t="str">
        <f>IFERROR(INDEX(DESEMPATE!$D$3:$D$107,MATCH('EXP GEN.'!B366,DESEMPATE!$C$3:$C$107,0)),"")</f>
        <v/>
      </c>
      <c r="E366" s="307"/>
      <c r="F366" s="22"/>
      <c r="G366" s="248"/>
      <c r="H366" s="22"/>
      <c r="I366" s="249"/>
      <c r="J366" s="22"/>
      <c r="K366" s="429"/>
      <c r="L366" s="16"/>
      <c r="M366" s="17"/>
      <c r="N366" s="17"/>
      <c r="O366" s="18" t="str">
        <f t="shared" si="49"/>
        <v/>
      </c>
      <c r="P366" s="19" t="str">
        <f>IFERROR(INDEX(PARAMETROS!$B$53:$B$79,MATCH(O366,PARAMETROS!$A$53:$A$79,0)),"")</f>
        <v/>
      </c>
      <c r="Q366" s="279"/>
      <c r="R366" s="20"/>
      <c r="S366" s="12" t="str">
        <f>IFERROR(IF(R366="","",IF(R366="COP","N/A",IF(OR(R366="USD",R366="US"),1,IF(R366="EUR",VLOOKUP(N366,'SH EURO'!$A$6:$B$6338,2,FALSE),"INGRESAR TASA")))),"")</f>
        <v/>
      </c>
      <c r="T366" s="403" t="str">
        <f t="shared" si="46"/>
        <v/>
      </c>
      <c r="U366" s="21" t="str">
        <f>IFERROR(IF(R366="","",IF(R366="COP",1,IF(S366&lt;&gt;"N/A",VLOOKUP(N366,'[1]SH TRM'!$A$9:$B$8912,2,FALSE),"REVISAR"))),"")</f>
        <v/>
      </c>
      <c r="V366" s="406" t="str">
        <f t="shared" si="47"/>
        <v/>
      </c>
      <c r="W366" s="12" t="str">
        <f t="shared" si="48"/>
        <v/>
      </c>
      <c r="X366" s="12" t="str">
        <f t="shared" si="44"/>
        <v/>
      </c>
      <c r="Y366" s="706"/>
      <c r="Z366" s="349"/>
      <c r="AA366" s="710"/>
      <c r="AB366" s="711"/>
      <c r="AC366" s="712"/>
      <c r="AD366" s="710"/>
      <c r="AE366" s="711"/>
      <c r="AF366" s="712"/>
      <c r="AG366" s="429" t="str">
        <f t="shared" si="45"/>
        <v/>
      </c>
      <c r="AH366" s="700"/>
      <c r="AI366" s="275"/>
      <c r="AJ366" s="257"/>
    </row>
    <row r="367" spans="1:42" ht="30" customHeight="1" x14ac:dyDescent="0.25">
      <c r="A367" s="703"/>
      <c r="B367" s="13"/>
      <c r="C367" s="14"/>
      <c r="D367" s="14" t="str">
        <f>IFERROR(INDEX(DESEMPATE!$D$3:$D$107,MATCH('EXP GEN.'!B367,DESEMPATE!$C$3:$C$107,0)),"")</f>
        <v/>
      </c>
      <c r="E367" s="307"/>
      <c r="F367" s="22"/>
      <c r="G367" s="248"/>
      <c r="H367" s="22"/>
      <c r="I367" s="249"/>
      <c r="J367" s="22"/>
      <c r="K367" s="430"/>
      <c r="L367" s="16"/>
      <c r="M367" s="17"/>
      <c r="N367" s="17"/>
      <c r="O367" s="18" t="str">
        <f t="shared" si="49"/>
        <v/>
      </c>
      <c r="P367" s="19" t="str">
        <f>IFERROR(INDEX(PARAMETROS!$B$53:$B$79,MATCH(O367,PARAMETROS!$A$53:$A$79,0)),"")</f>
        <v/>
      </c>
      <c r="Q367" s="279"/>
      <c r="R367" s="20"/>
      <c r="S367" s="12" t="str">
        <f>IFERROR(IF(R367="","",IF(R367="COP","N/A",IF(OR(R367="USD",R367="US"),1,IF(R367="EUR",VLOOKUP(N367,'SH EURO'!$A$6:$B$6338,2,FALSE),"INGRESAR TASA")))),"")</f>
        <v/>
      </c>
      <c r="T367" s="403" t="str">
        <f t="shared" si="46"/>
        <v/>
      </c>
      <c r="U367" s="21" t="str">
        <f>IFERROR(IF(R367="","",IF(R367="COP",1,IF(S367&lt;&gt;"N/A",VLOOKUP(N367,'[1]SH TRM'!$A$9:$B$8912,2,FALSE),"REVISAR"))),"")</f>
        <v/>
      </c>
      <c r="V367" s="406" t="str">
        <f t="shared" si="47"/>
        <v/>
      </c>
      <c r="W367" s="12" t="str">
        <f t="shared" si="48"/>
        <v/>
      </c>
      <c r="X367" s="12" t="str">
        <f t="shared" si="44"/>
        <v/>
      </c>
      <c r="Y367" s="706"/>
      <c r="Z367" s="349"/>
      <c r="AA367" s="709"/>
      <c r="AB367" s="709"/>
      <c r="AC367" s="709"/>
      <c r="AD367" s="709"/>
      <c r="AE367" s="709"/>
      <c r="AF367" s="709"/>
      <c r="AG367" s="430" t="str">
        <f t="shared" si="45"/>
        <v/>
      </c>
      <c r="AH367" s="700"/>
      <c r="AI367" s="253"/>
      <c r="AJ367" s="257"/>
    </row>
    <row r="368" spans="1:42" ht="30" customHeight="1" thickBot="1" x14ac:dyDescent="0.3">
      <c r="A368" s="704"/>
      <c r="B368" s="33"/>
      <c r="C368" s="134"/>
      <c r="D368" s="362" t="str">
        <f>IFERROR(INDEX(DESEMPATE!$D$3:$D$107,MATCH('EXP GEN.'!B368,DESEMPATE!$C$3:$C$107,0)),"")</f>
        <v/>
      </c>
      <c r="E368" s="308"/>
      <c r="F368" s="135"/>
      <c r="G368" s="252"/>
      <c r="H368" s="135"/>
      <c r="I368" s="251"/>
      <c r="J368" s="135"/>
      <c r="K368" s="431"/>
      <c r="L368" s="35"/>
      <c r="M368" s="363"/>
      <c r="N368" s="363"/>
      <c r="O368" s="36" t="str">
        <f t="shared" si="49"/>
        <v/>
      </c>
      <c r="P368" s="37" t="str">
        <f>IFERROR(INDEX(PARAMETROS!$B$53:$B$79,MATCH(O368,PARAMETROS!$A$53:$A$79,0)),"")</f>
        <v/>
      </c>
      <c r="Q368" s="364"/>
      <c r="R368" s="38"/>
      <c r="S368" s="40" t="str">
        <f>IFERROR(IF(R368="","",IF(R368="COP","N/A",IF(OR(R368="USD",R368="US"),1,IF(R368="EUR",VLOOKUP(N368,'SH EURO'!$A$6:$B$6338,2,FALSE),"INGRESAR TASA")))),"")</f>
        <v/>
      </c>
      <c r="T368" s="404" t="str">
        <f t="shared" si="46"/>
        <v/>
      </c>
      <c r="U368" s="39" t="str">
        <f>IFERROR(IF(R368="","",IF(R368="COP",1,IF(S368&lt;&gt;"N/A",VLOOKUP(N368,'[1]SH TRM'!$A$9:$B$8912,2,FALSE),"REVISAR"))),"")</f>
        <v/>
      </c>
      <c r="V368" s="407" t="str">
        <f t="shared" si="47"/>
        <v/>
      </c>
      <c r="W368" s="40" t="str">
        <f t="shared" si="48"/>
        <v/>
      </c>
      <c r="X368" s="40" t="str">
        <f t="shared" si="44"/>
        <v/>
      </c>
      <c r="Y368" s="707"/>
      <c r="Z368" s="350"/>
      <c r="AA368" s="713"/>
      <c r="AB368" s="713"/>
      <c r="AC368" s="713"/>
      <c r="AD368" s="713"/>
      <c r="AE368" s="713"/>
      <c r="AF368" s="713"/>
      <c r="AG368" s="431" t="str">
        <f t="shared" si="45"/>
        <v/>
      </c>
      <c r="AH368" s="701"/>
      <c r="AI368" s="254"/>
      <c r="AJ368" s="257"/>
    </row>
    <row r="369" spans="1:36" ht="30" customHeight="1" x14ac:dyDescent="0.25">
      <c r="A369" s="702" t="s">
        <v>229</v>
      </c>
      <c r="B369" s="25"/>
      <c r="C369" s="26"/>
      <c r="D369" s="338" t="str">
        <f>IFERROR(INDEX(DESEMPATE!$D$3:$D$107,MATCH('EXP GEN.'!B369,DESEMPATE!$C$3:$C$107,0)),"")</f>
        <v/>
      </c>
      <c r="E369" s="306"/>
      <c r="F369" s="32"/>
      <c r="G369" s="247"/>
      <c r="H369" s="32"/>
      <c r="I369" s="250"/>
      <c r="J369" s="32"/>
      <c r="K369" s="432"/>
      <c r="L369" s="27"/>
      <c r="M369" s="28"/>
      <c r="N369" s="28"/>
      <c r="O369" s="29" t="str">
        <f t="shared" si="49"/>
        <v/>
      </c>
      <c r="P369" s="136" t="str">
        <f>IFERROR(INDEX(PARAMETROS!$B$53:$B$79,MATCH(O369,PARAMETROS!$A$53:$A$79,0)),"")</f>
        <v/>
      </c>
      <c r="Q369" s="278"/>
      <c r="R369" s="30"/>
      <c r="S369" s="31" t="str">
        <f>IFERROR(IF(R369="","",IF(R369="COP","N/A",IF(OR(R369="USD",R369="US"),1,IF(R369="EUR",VLOOKUP(N369,'SH EURO'!$A$6:$B$6338,2,FALSE),"INGRESAR TASA")))),"")</f>
        <v/>
      </c>
      <c r="T369" s="402" t="str">
        <f t="shared" si="46"/>
        <v/>
      </c>
      <c r="U369" s="137" t="str">
        <f>IFERROR(IF(R369="","",IF(R369="COP",1,IF(S369&lt;&gt;"N/A",VLOOKUP(N369,'[1]SH TRM'!$A$9:$B$8912,2,FALSE),"REVISAR"))),"")</f>
        <v/>
      </c>
      <c r="V369" s="405" t="str">
        <f t="shared" si="47"/>
        <v/>
      </c>
      <c r="W369" s="31" t="str">
        <f t="shared" si="48"/>
        <v/>
      </c>
      <c r="X369" s="31" t="str">
        <f t="shared" si="44"/>
        <v/>
      </c>
      <c r="Y369" s="705" t="str">
        <f>IFERROR(IF(COUNTIF(X369:X374,"")=6,"",IF(SUM(X369:X374)&gt;=SAMC007,"CUMPLE","NO CUMPLE")),"")</f>
        <v/>
      </c>
      <c r="Z369" s="348"/>
      <c r="AA369" s="708"/>
      <c r="AB369" s="708"/>
      <c r="AC369" s="708"/>
      <c r="AD369" s="708"/>
      <c r="AE369" s="708"/>
      <c r="AF369" s="708"/>
      <c r="AG369" s="432" t="str">
        <f t="shared" si="45"/>
        <v/>
      </c>
      <c r="AH369" s="699" t="s">
        <v>243</v>
      </c>
      <c r="AI369" s="274"/>
      <c r="AJ369" s="257"/>
    </row>
    <row r="370" spans="1:36" ht="30" customHeight="1" x14ac:dyDescent="0.25">
      <c r="A370" s="703"/>
      <c r="B370" s="13"/>
      <c r="C370" s="14"/>
      <c r="D370" s="14" t="str">
        <f>IFERROR(INDEX(DESEMPATE!$D$3:$D$107,MATCH('EXP GEN.'!B370,DESEMPATE!$C$3:$C$107,0)),"")</f>
        <v/>
      </c>
      <c r="E370" s="307"/>
      <c r="F370" s="22"/>
      <c r="G370" s="248"/>
      <c r="H370" s="22"/>
      <c r="I370" s="249"/>
      <c r="J370" s="22"/>
      <c r="K370" s="429"/>
      <c r="L370" s="23"/>
      <c r="M370" s="277"/>
      <c r="N370" s="17"/>
      <c r="O370" s="18" t="str">
        <f t="shared" si="49"/>
        <v/>
      </c>
      <c r="P370" s="19" t="str">
        <f>IFERROR(INDEX(PARAMETROS!$B$53:$B$79,MATCH(O370,PARAMETROS!$A$53:$A$79,0)),"")</f>
        <v/>
      </c>
      <c r="Q370" s="279"/>
      <c r="R370" s="19"/>
      <c r="S370" s="12" t="str">
        <f>IFERROR(IF(R370="","",IF(R370="COP","N/A",IF(OR(R370="USD",R370="US"),1,IF(R370="EUR",VLOOKUP(N370,'SH EURO'!$A$6:$B$6338,2,FALSE),"INGRESAR TASA")))),"")</f>
        <v/>
      </c>
      <c r="T370" s="403" t="str">
        <f t="shared" si="46"/>
        <v/>
      </c>
      <c r="U370" s="21" t="str">
        <f>IFERROR(IF(R370="","",IF(R370="COP",1,IF(S370&lt;&gt;"N/A",VLOOKUP(N370,'[1]SH TRM'!$A$9:$B$8912,2,FALSE),"REVISAR"))),"")</f>
        <v/>
      </c>
      <c r="V370" s="406" t="str">
        <f t="shared" si="47"/>
        <v/>
      </c>
      <c r="W370" s="12" t="str">
        <f t="shared" si="48"/>
        <v/>
      </c>
      <c r="X370" s="12" t="str">
        <f t="shared" si="44"/>
        <v/>
      </c>
      <c r="Y370" s="706"/>
      <c r="Z370" s="349"/>
      <c r="AA370" s="709"/>
      <c r="AB370" s="709"/>
      <c r="AC370" s="709"/>
      <c r="AD370" s="709"/>
      <c r="AE370" s="709"/>
      <c r="AF370" s="709"/>
      <c r="AG370" s="429" t="str">
        <f t="shared" si="45"/>
        <v/>
      </c>
      <c r="AH370" s="700"/>
      <c r="AI370" s="275"/>
      <c r="AJ370" s="257"/>
    </row>
    <row r="371" spans="1:36" ht="30" customHeight="1" x14ac:dyDescent="0.25">
      <c r="A371" s="703"/>
      <c r="B371" s="13"/>
      <c r="C371" s="14"/>
      <c r="D371" s="14" t="str">
        <f>IFERROR(INDEX(DESEMPATE!$D$3:$D$107,MATCH('EXP GEN.'!B371,DESEMPATE!$C$3:$C$107,0)),"")</f>
        <v/>
      </c>
      <c r="E371" s="307"/>
      <c r="F371" s="22"/>
      <c r="G371" s="248"/>
      <c r="H371" s="22"/>
      <c r="I371" s="249"/>
      <c r="J371" s="22"/>
      <c r="K371" s="429"/>
      <c r="L371" s="16"/>
      <c r="M371" s="17"/>
      <c r="N371" s="17"/>
      <c r="O371" s="18" t="str">
        <f t="shared" si="49"/>
        <v/>
      </c>
      <c r="P371" s="19" t="str">
        <f>IFERROR(INDEX(PARAMETROS!$B$53:$B$79,MATCH(O371,PARAMETROS!$A$53:$A$79,0)),"")</f>
        <v/>
      </c>
      <c r="Q371" s="279"/>
      <c r="R371" s="20"/>
      <c r="S371" s="12" t="str">
        <f>IFERROR(IF(R371="","",IF(R371="COP","N/A",IF(OR(R371="USD",R371="US"),1,IF(R371="EUR",VLOOKUP(N371,'SH EURO'!$A$6:$B$6338,2,FALSE),"INGRESAR TASA")))),"")</f>
        <v/>
      </c>
      <c r="T371" s="403" t="str">
        <f t="shared" si="46"/>
        <v/>
      </c>
      <c r="U371" s="24" t="str">
        <f>IFERROR(IF(R371="","",IF(R371="COP",1,IF(S371&lt;&gt;"N/A",VLOOKUP(N371,'[1]SH TRM'!$A$9:$B$8912,2,FALSE),"REVISAR"))),"")</f>
        <v/>
      </c>
      <c r="V371" s="406" t="str">
        <f t="shared" si="47"/>
        <v/>
      </c>
      <c r="W371" s="12" t="str">
        <f t="shared" si="48"/>
        <v/>
      </c>
      <c r="X371" s="12" t="str">
        <f t="shared" si="44"/>
        <v/>
      </c>
      <c r="Y371" s="706"/>
      <c r="Z371" s="349"/>
      <c r="AA371" s="709"/>
      <c r="AB371" s="709"/>
      <c r="AC371" s="709"/>
      <c r="AD371" s="709"/>
      <c r="AE371" s="709"/>
      <c r="AF371" s="709"/>
      <c r="AG371" s="430" t="str">
        <f t="shared" si="45"/>
        <v/>
      </c>
      <c r="AH371" s="700"/>
      <c r="AI371" s="253"/>
      <c r="AJ371" s="257"/>
    </row>
    <row r="372" spans="1:36" ht="30" customHeight="1" x14ac:dyDescent="0.25">
      <c r="A372" s="703"/>
      <c r="B372" s="13"/>
      <c r="C372" s="14"/>
      <c r="D372" s="14" t="str">
        <f>IFERROR(INDEX(DESEMPATE!$D$3:$D$107,MATCH('EXP GEN.'!B372,DESEMPATE!$C$3:$C$107,0)),"")</f>
        <v/>
      </c>
      <c r="E372" s="307"/>
      <c r="F372" s="22"/>
      <c r="G372" s="248"/>
      <c r="H372" s="22"/>
      <c r="I372" s="249"/>
      <c r="J372" s="22"/>
      <c r="K372" s="429"/>
      <c r="L372" s="16"/>
      <c r="M372" s="17"/>
      <c r="N372" s="17"/>
      <c r="O372" s="18" t="str">
        <f t="shared" si="49"/>
        <v/>
      </c>
      <c r="P372" s="19" t="str">
        <f>IFERROR(INDEX(PARAMETROS!$B$53:$B$79,MATCH(O372,PARAMETROS!$A$53:$A$79,0)),"")</f>
        <v/>
      </c>
      <c r="Q372" s="279"/>
      <c r="R372" s="20"/>
      <c r="S372" s="12" t="str">
        <f>IFERROR(IF(R372="","",IF(R372="COP","N/A",IF(OR(R372="USD",R372="US"),1,IF(R372="EUR",VLOOKUP(N372,'SH EURO'!$A$6:$B$6338,2,FALSE),"INGRESAR TASA")))),"")</f>
        <v/>
      </c>
      <c r="T372" s="403" t="str">
        <f t="shared" si="46"/>
        <v/>
      </c>
      <c r="U372" s="21" t="str">
        <f>IFERROR(IF(R372="","",IF(R372="COP",1,IF(S372&lt;&gt;"N/A",VLOOKUP(N372,'[1]SH TRM'!$A$9:$B$8912,2,FALSE),"REVISAR"))),"")</f>
        <v/>
      </c>
      <c r="V372" s="406" t="str">
        <f t="shared" si="47"/>
        <v/>
      </c>
      <c r="W372" s="12" t="str">
        <f t="shared" si="48"/>
        <v/>
      </c>
      <c r="X372" s="12" t="str">
        <f t="shared" si="44"/>
        <v/>
      </c>
      <c r="Y372" s="706"/>
      <c r="Z372" s="349"/>
      <c r="AA372" s="710"/>
      <c r="AB372" s="711"/>
      <c r="AC372" s="712"/>
      <c r="AD372" s="710"/>
      <c r="AE372" s="711"/>
      <c r="AF372" s="712"/>
      <c r="AG372" s="429" t="str">
        <f t="shared" si="45"/>
        <v/>
      </c>
      <c r="AH372" s="700"/>
      <c r="AI372" s="275"/>
      <c r="AJ372" s="257"/>
    </row>
    <row r="373" spans="1:36" ht="30" customHeight="1" x14ac:dyDescent="0.25">
      <c r="A373" s="703"/>
      <c r="B373" s="13"/>
      <c r="C373" s="14"/>
      <c r="D373" s="14" t="str">
        <f>IFERROR(INDEX(DESEMPATE!$D$3:$D$107,MATCH('EXP GEN.'!B373,DESEMPATE!$C$3:$C$107,0)),"")</f>
        <v/>
      </c>
      <c r="E373" s="307"/>
      <c r="F373" s="22"/>
      <c r="G373" s="248"/>
      <c r="H373" s="22"/>
      <c r="I373" s="249"/>
      <c r="J373" s="22"/>
      <c r="K373" s="430"/>
      <c r="L373" s="16"/>
      <c r="M373" s="17"/>
      <c r="N373" s="17"/>
      <c r="O373" s="18" t="str">
        <f t="shared" si="49"/>
        <v/>
      </c>
      <c r="P373" s="19" t="str">
        <f>IFERROR(INDEX(PARAMETROS!$B$53:$B$79,MATCH(O373,PARAMETROS!$A$53:$A$79,0)),"")</f>
        <v/>
      </c>
      <c r="Q373" s="279"/>
      <c r="R373" s="20"/>
      <c r="S373" s="12" t="str">
        <f>IFERROR(IF(R373="","",IF(R373="COP","N/A",IF(OR(R373="USD",R373="US"),1,IF(R373="EUR",VLOOKUP(N373,'SH EURO'!$A$6:$B$6338,2,FALSE),"INGRESAR TASA")))),"")</f>
        <v/>
      </c>
      <c r="T373" s="403" t="str">
        <f t="shared" si="46"/>
        <v/>
      </c>
      <c r="U373" s="21" t="str">
        <f>IFERROR(IF(R373="","",IF(R373="COP",1,IF(S373&lt;&gt;"N/A",VLOOKUP(N373,'[1]SH TRM'!$A$9:$B$8912,2,FALSE),"REVISAR"))),"")</f>
        <v/>
      </c>
      <c r="V373" s="406" t="str">
        <f t="shared" si="47"/>
        <v/>
      </c>
      <c r="W373" s="12" t="str">
        <f t="shared" si="48"/>
        <v/>
      </c>
      <c r="X373" s="12" t="str">
        <f t="shared" si="44"/>
        <v/>
      </c>
      <c r="Y373" s="706"/>
      <c r="Z373" s="349"/>
      <c r="AA373" s="709"/>
      <c r="AB373" s="709"/>
      <c r="AC373" s="709"/>
      <c r="AD373" s="709"/>
      <c r="AE373" s="709"/>
      <c r="AF373" s="709"/>
      <c r="AG373" s="430" t="str">
        <f t="shared" si="45"/>
        <v/>
      </c>
      <c r="AH373" s="700"/>
      <c r="AI373" s="253"/>
      <c r="AJ373" s="257"/>
    </row>
    <row r="374" spans="1:36" ht="30" customHeight="1" thickBot="1" x14ac:dyDescent="0.3">
      <c r="A374" s="704"/>
      <c r="B374" s="33"/>
      <c r="C374" s="134"/>
      <c r="D374" s="44" t="str">
        <f>IFERROR(INDEX(DESEMPATE!$D$3:$D$107,MATCH('EXP GEN.'!B374,DESEMPATE!$C$3:$C$107,0)),"")</f>
        <v/>
      </c>
      <c r="E374" s="308"/>
      <c r="F374" s="135"/>
      <c r="G374" s="252"/>
      <c r="H374" s="135"/>
      <c r="I374" s="251"/>
      <c r="J374" s="135"/>
      <c r="K374" s="431"/>
      <c r="L374" s="35"/>
      <c r="M374" s="363"/>
      <c r="N374" s="363"/>
      <c r="O374" s="36" t="str">
        <f t="shared" si="49"/>
        <v/>
      </c>
      <c r="P374" s="37" t="str">
        <f>IFERROR(INDEX(PARAMETROS!$B$53:$B$79,MATCH(O374,PARAMETROS!$A$53:$A$79,0)),"")</f>
        <v/>
      </c>
      <c r="Q374" s="364"/>
      <c r="R374" s="38"/>
      <c r="S374" s="40" t="str">
        <f>IFERROR(IF(R374="","",IF(R374="COP","N/A",IF(OR(R374="USD",R374="US"),1,IF(R374="EUR",VLOOKUP(N374,'SH EURO'!$A$6:$B$6338,2,FALSE),"INGRESAR TASA")))),"")</f>
        <v/>
      </c>
      <c r="T374" s="404" t="str">
        <f t="shared" si="46"/>
        <v/>
      </c>
      <c r="U374" s="39" t="str">
        <f>IFERROR(IF(R374="","",IF(R374="COP",1,IF(S374&lt;&gt;"N/A",VLOOKUP(N374,'[1]SH TRM'!$A$9:$B$8912,2,FALSE),"REVISAR"))),"")</f>
        <v/>
      </c>
      <c r="V374" s="407" t="str">
        <f t="shared" si="47"/>
        <v/>
      </c>
      <c r="W374" s="40" t="str">
        <f t="shared" si="48"/>
        <v/>
      </c>
      <c r="X374" s="40" t="str">
        <f t="shared" si="44"/>
        <v/>
      </c>
      <c r="Y374" s="707"/>
      <c r="Z374" s="350"/>
      <c r="AA374" s="713"/>
      <c r="AB374" s="713"/>
      <c r="AC374" s="713"/>
      <c r="AD374" s="713"/>
      <c r="AE374" s="713"/>
      <c r="AF374" s="713"/>
      <c r="AG374" s="431" t="str">
        <f t="shared" si="45"/>
        <v/>
      </c>
      <c r="AH374" s="701"/>
      <c r="AI374" s="254"/>
      <c r="AJ374" s="257"/>
    </row>
    <row r="375" spans="1:36" x14ac:dyDescent="0.25">
      <c r="A375" s="379"/>
      <c r="B375" s="380"/>
      <c r="C375" s="381"/>
      <c r="E375" s="382"/>
      <c r="F375" s="382"/>
      <c r="G375" s="383"/>
      <c r="H375" s="382"/>
      <c r="I375" s="384"/>
      <c r="J375" s="382"/>
      <c r="K375" s="385"/>
      <c r="Y375" s="380"/>
      <c r="Z375" s="393"/>
      <c r="AA375" s="380"/>
      <c r="AB375" s="394"/>
      <c r="AC375" s="394"/>
      <c r="AD375" s="394"/>
      <c r="AE375" s="394"/>
      <c r="AF375" s="394"/>
    </row>
    <row r="376" spans="1:36" x14ac:dyDescent="0.25"/>
    <row r="377" spans="1:36" x14ac:dyDescent="0.25"/>
    <row r="378" spans="1:36" x14ac:dyDescent="0.25"/>
    <row r="379" spans="1:36" x14ac:dyDescent="0.25"/>
    <row r="380" spans="1:36" x14ac:dyDescent="0.25"/>
    <row r="381" spans="1:36" x14ac:dyDescent="0.25"/>
    <row r="382" spans="1:36" x14ac:dyDescent="0.25"/>
    <row r="383" spans="1:36" x14ac:dyDescent="0.25"/>
    <row r="384" spans="1:36"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sheetData>
  <mergeCells count="961">
    <mergeCell ref="AA60:AC60"/>
    <mergeCell ref="AA61:AC61"/>
    <mergeCell ref="AA62:AC62"/>
    <mergeCell ref="AA53:AC53"/>
    <mergeCell ref="AA54:AC54"/>
    <mergeCell ref="AA55:AC55"/>
    <mergeCell ref="AA56:AC56"/>
    <mergeCell ref="AA57:AC57"/>
    <mergeCell ref="AA107:AC107"/>
    <mergeCell ref="AA97:AC97"/>
    <mergeCell ref="AD107:AF107"/>
    <mergeCell ref="AA108:AC108"/>
    <mergeCell ref="AD370:AF370"/>
    <mergeCell ref="AA371:AC371"/>
    <mergeCell ref="AD371:AF371"/>
    <mergeCell ref="AA364:AC364"/>
    <mergeCell ref="AD364:AF364"/>
    <mergeCell ref="AA365:AC365"/>
    <mergeCell ref="AD365:AF365"/>
    <mergeCell ref="AA366:AC366"/>
    <mergeCell ref="AD366:AF366"/>
    <mergeCell ref="AA367:AC367"/>
    <mergeCell ref="AD367:AF367"/>
    <mergeCell ref="AA368:AC368"/>
    <mergeCell ref="AD368:AF368"/>
    <mergeCell ref="AD116:AF116"/>
    <mergeCell ref="AD108:AF108"/>
    <mergeCell ref="AA109:AC109"/>
    <mergeCell ref="AD109:AF109"/>
    <mergeCell ref="AA110:AC110"/>
    <mergeCell ref="AD110:AF110"/>
    <mergeCell ref="AD128:AF128"/>
    <mergeCell ref="AA118:AC118"/>
    <mergeCell ref="AD118:AF118"/>
    <mergeCell ref="AA21:AC21"/>
    <mergeCell ref="AA22:AC22"/>
    <mergeCell ref="AA49:AC49"/>
    <mergeCell ref="AA58:AC58"/>
    <mergeCell ref="AA59:AC59"/>
    <mergeCell ref="A69:A74"/>
    <mergeCell ref="A75:A80"/>
    <mergeCell ref="Y69:Y74"/>
    <mergeCell ref="Y75:Y80"/>
    <mergeCell ref="AA80:AC80"/>
    <mergeCell ref="AA78:AC78"/>
    <mergeCell ref="AA79:AC79"/>
    <mergeCell ref="AA73:AC73"/>
    <mergeCell ref="AA74:AC74"/>
    <mergeCell ref="AA75:AC75"/>
    <mergeCell ref="AA76:AC76"/>
    <mergeCell ref="AA77:AC77"/>
    <mergeCell ref="AA43:AC43"/>
    <mergeCell ref="AA44:AC44"/>
    <mergeCell ref="AA45:AC45"/>
    <mergeCell ref="AA46:AC46"/>
    <mergeCell ref="AA47:AC47"/>
    <mergeCell ref="AA69:AC69"/>
    <mergeCell ref="AA70:AC70"/>
    <mergeCell ref="AD80:AF80"/>
    <mergeCell ref="AD74:AF74"/>
    <mergeCell ref="AD71:AF71"/>
    <mergeCell ref="AD72:AF72"/>
    <mergeCell ref="AD69:AF69"/>
    <mergeCell ref="AD70:AF70"/>
    <mergeCell ref="AA68:AC68"/>
    <mergeCell ref="AA63:AC63"/>
    <mergeCell ref="AA64:AC64"/>
    <mergeCell ref="AA65:AC65"/>
    <mergeCell ref="AA66:AC66"/>
    <mergeCell ref="AA67:AC67"/>
    <mergeCell ref="AA71:AC71"/>
    <mergeCell ref="AA72:AC72"/>
    <mergeCell ref="AD79:AF79"/>
    <mergeCell ref="AD77:AF77"/>
    <mergeCell ref="AA24:AC24"/>
    <mergeCell ref="AA25:AC25"/>
    <mergeCell ref="AA26:AC26"/>
    <mergeCell ref="AA27:AC27"/>
    <mergeCell ref="AA41:AC41"/>
    <mergeCell ref="AA42:AC42"/>
    <mergeCell ref="AA36:AC36"/>
    <mergeCell ref="AA37:AC37"/>
    <mergeCell ref="AA48:AC48"/>
    <mergeCell ref="AA39:AC39"/>
    <mergeCell ref="AA40:AC40"/>
    <mergeCell ref="AA30:AC30"/>
    <mergeCell ref="AA31:AC31"/>
    <mergeCell ref="AA32:AC32"/>
    <mergeCell ref="AA33:AC33"/>
    <mergeCell ref="AA34:AC34"/>
    <mergeCell ref="AA35:AC35"/>
    <mergeCell ref="AA23:AC23"/>
    <mergeCell ref="AA11:AC11"/>
    <mergeCell ref="AA14:AC14"/>
    <mergeCell ref="A33:A38"/>
    <mergeCell ref="A39:A44"/>
    <mergeCell ref="A45:A50"/>
    <mergeCell ref="Y51:Y56"/>
    <mergeCell ref="Y57:Y62"/>
    <mergeCell ref="Y63:Y68"/>
    <mergeCell ref="Y33:Y38"/>
    <mergeCell ref="Y39:Y44"/>
    <mergeCell ref="Y45:Y50"/>
    <mergeCell ref="A63:A68"/>
    <mergeCell ref="A51:A56"/>
    <mergeCell ref="A57:A62"/>
    <mergeCell ref="A9:A14"/>
    <mergeCell ref="A15:A20"/>
    <mergeCell ref="A21:A26"/>
    <mergeCell ref="A27:A32"/>
    <mergeCell ref="AA28:AC28"/>
    <mergeCell ref="AA29:AC29"/>
    <mergeCell ref="Y21:Y26"/>
    <mergeCell ref="Y27:Y32"/>
    <mergeCell ref="AA38:AC38"/>
    <mergeCell ref="AD61:AF61"/>
    <mergeCell ref="AD62:AF62"/>
    <mergeCell ref="AD59:AF59"/>
    <mergeCell ref="AD60:AF60"/>
    <mergeCell ref="AD78:AF78"/>
    <mergeCell ref="AD75:AF75"/>
    <mergeCell ref="AD76:AF76"/>
    <mergeCell ref="AD73:AF73"/>
    <mergeCell ref="AD65:AF65"/>
    <mergeCell ref="AD63:AF63"/>
    <mergeCell ref="AD66:AF66"/>
    <mergeCell ref="AD67:AF67"/>
    <mergeCell ref="AD68:AF68"/>
    <mergeCell ref="AD64:AF64"/>
    <mergeCell ref="AD54:AF54"/>
    <mergeCell ref="AD51:AF51"/>
    <mergeCell ref="AD52:AF52"/>
    <mergeCell ref="AD57:AF57"/>
    <mergeCell ref="AD58:AF58"/>
    <mergeCell ref="AD42:AF42"/>
    <mergeCell ref="AD39:AF39"/>
    <mergeCell ref="AD40:AF40"/>
    <mergeCell ref="AD45:AF45"/>
    <mergeCell ref="AD46:AF46"/>
    <mergeCell ref="AD43:AF43"/>
    <mergeCell ref="AD44:AF44"/>
    <mergeCell ref="AD49:AF49"/>
    <mergeCell ref="AD50:AF50"/>
    <mergeCell ref="AD55:AF55"/>
    <mergeCell ref="AD56:AF56"/>
    <mergeCell ref="AA50:AC50"/>
    <mergeCell ref="AA51:AC51"/>
    <mergeCell ref="AA52:AC52"/>
    <mergeCell ref="AD47:AF47"/>
    <mergeCell ref="AD48:AF48"/>
    <mergeCell ref="AD53:AF53"/>
    <mergeCell ref="AD33:AF33"/>
    <mergeCell ref="AD34:AF34"/>
    <mergeCell ref="AD28:AF28"/>
    <mergeCell ref="AD21:AF21"/>
    <mergeCell ref="AD22:AF22"/>
    <mergeCell ref="AD16:AF16"/>
    <mergeCell ref="AD37:AF37"/>
    <mergeCell ref="AD38:AF38"/>
    <mergeCell ref="AD35:AF35"/>
    <mergeCell ref="AD36:AF36"/>
    <mergeCell ref="AD41:AF41"/>
    <mergeCell ref="AD23:AF23"/>
    <mergeCell ref="AD24:AF24"/>
    <mergeCell ref="AD31:AF31"/>
    <mergeCell ref="AD32:AF32"/>
    <mergeCell ref="AD29:AF29"/>
    <mergeCell ref="AD30:AF30"/>
    <mergeCell ref="AD27:AF27"/>
    <mergeCell ref="AD25:AF25"/>
    <mergeCell ref="AD26:AF26"/>
    <mergeCell ref="AH3:AH8"/>
    <mergeCell ref="AA19:AC19"/>
    <mergeCell ref="AA20:AC20"/>
    <mergeCell ref="AD10:AF10"/>
    <mergeCell ref="AA3:AC3"/>
    <mergeCell ref="AD3:AF3"/>
    <mergeCell ref="AA8:AC8"/>
    <mergeCell ref="AD19:AF19"/>
    <mergeCell ref="AD20:AF20"/>
    <mergeCell ref="AA15:AC15"/>
    <mergeCell ref="AA16:AC16"/>
    <mergeCell ref="AA17:AC17"/>
    <mergeCell ref="AA18:AC18"/>
    <mergeCell ref="AD6:AF6"/>
    <mergeCell ref="AA6:AC6"/>
    <mergeCell ref="AA12:AC12"/>
    <mergeCell ref="AA13:AC13"/>
    <mergeCell ref="AD17:AF17"/>
    <mergeCell ref="AD18:AF18"/>
    <mergeCell ref="AD15:AF15"/>
    <mergeCell ref="AH9:AH14"/>
    <mergeCell ref="AH15:AH20"/>
    <mergeCell ref="AG1:AG2"/>
    <mergeCell ref="AI1:AI2"/>
    <mergeCell ref="V1:V2"/>
    <mergeCell ref="W1:W2"/>
    <mergeCell ref="X1:X2"/>
    <mergeCell ref="AA1:AC1"/>
    <mergeCell ref="Z1:Z2"/>
    <mergeCell ref="Y1:Y2"/>
    <mergeCell ref="AH1:AH2"/>
    <mergeCell ref="N1:N2"/>
    <mergeCell ref="O1:O2"/>
    <mergeCell ref="P1:P2"/>
    <mergeCell ref="Q1:Q2"/>
    <mergeCell ref="R1:R2"/>
    <mergeCell ref="S1:S2"/>
    <mergeCell ref="H1:H2"/>
    <mergeCell ref="E1:E2"/>
    <mergeCell ref="A3:A8"/>
    <mergeCell ref="J1:J2"/>
    <mergeCell ref="G1:G2"/>
    <mergeCell ref="A1:A2"/>
    <mergeCell ref="B1:B2"/>
    <mergeCell ref="D1:D2"/>
    <mergeCell ref="F1:F2"/>
    <mergeCell ref="I1:I2"/>
    <mergeCell ref="C1:C2"/>
    <mergeCell ref="L1:L2"/>
    <mergeCell ref="K1:K2"/>
    <mergeCell ref="M1:M2"/>
    <mergeCell ref="Y15:Y20"/>
    <mergeCell ref="T1:T2"/>
    <mergeCell ref="AD8:AF8"/>
    <mergeCell ref="AA4:AC4"/>
    <mergeCell ref="AD4:AF4"/>
    <mergeCell ref="AA9:AC9"/>
    <mergeCell ref="AA10:AC10"/>
    <mergeCell ref="AA5:AC5"/>
    <mergeCell ref="AD5:AF5"/>
    <mergeCell ref="AA7:AC7"/>
    <mergeCell ref="U1:U2"/>
    <mergeCell ref="AD13:AF13"/>
    <mergeCell ref="AD14:AF14"/>
    <mergeCell ref="AD11:AF11"/>
    <mergeCell ref="AD12:AF12"/>
    <mergeCell ref="AD9:AF9"/>
    <mergeCell ref="Y9:Y14"/>
    <mergeCell ref="Y3:Y8"/>
    <mergeCell ref="AD7:AF7"/>
    <mergeCell ref="AD1:AF1"/>
    <mergeCell ref="A81:A86"/>
    <mergeCell ref="Y81:Y86"/>
    <mergeCell ref="AA81:AC81"/>
    <mergeCell ref="AD81:AF81"/>
    <mergeCell ref="AA85:AC85"/>
    <mergeCell ref="AD85:AF85"/>
    <mergeCell ref="AA86:AC86"/>
    <mergeCell ref="AD86:AF86"/>
    <mergeCell ref="AA82:AC82"/>
    <mergeCell ref="AD82:AF82"/>
    <mergeCell ref="AA83:AC83"/>
    <mergeCell ref="AD83:AF83"/>
    <mergeCell ref="AA84:AC84"/>
    <mergeCell ref="AD84:AF84"/>
    <mergeCell ref="A87:A92"/>
    <mergeCell ref="Y87:Y92"/>
    <mergeCell ref="AA87:AC87"/>
    <mergeCell ref="AD87:AF87"/>
    <mergeCell ref="AA88:AC88"/>
    <mergeCell ref="AD88:AF88"/>
    <mergeCell ref="AA89:AC89"/>
    <mergeCell ref="AD89:AF89"/>
    <mergeCell ref="AA90:AC90"/>
    <mergeCell ref="AD90:AF90"/>
    <mergeCell ref="AA91:AC91"/>
    <mergeCell ref="AD91:AF91"/>
    <mergeCell ref="AA92:AC92"/>
    <mergeCell ref="AD92:AF92"/>
    <mergeCell ref="AD97:AF97"/>
    <mergeCell ref="AA98:AC98"/>
    <mergeCell ref="AD98:AF98"/>
    <mergeCell ref="A99:A104"/>
    <mergeCell ref="Y99:Y104"/>
    <mergeCell ref="AA99:AC99"/>
    <mergeCell ref="AD99:AF99"/>
    <mergeCell ref="AA100:AC100"/>
    <mergeCell ref="AD100:AF100"/>
    <mergeCell ref="AA101:AC101"/>
    <mergeCell ref="AD101:AF101"/>
    <mergeCell ref="AA102:AC102"/>
    <mergeCell ref="A93:A98"/>
    <mergeCell ref="Y93:Y98"/>
    <mergeCell ref="AA93:AC93"/>
    <mergeCell ref="AD93:AF93"/>
    <mergeCell ref="AA94:AC94"/>
    <mergeCell ref="AD94:AF94"/>
    <mergeCell ref="AA95:AC95"/>
    <mergeCell ref="AD95:AF95"/>
    <mergeCell ref="AA96:AC96"/>
    <mergeCell ref="AD96:AF96"/>
    <mergeCell ref="A111:A116"/>
    <mergeCell ref="Y111:Y116"/>
    <mergeCell ref="AA111:AC111"/>
    <mergeCell ref="AD111:AF111"/>
    <mergeCell ref="AA112:AC112"/>
    <mergeCell ref="AD112:AF112"/>
    <mergeCell ref="AA113:AC113"/>
    <mergeCell ref="AD113:AF113"/>
    <mergeCell ref="AD102:AF102"/>
    <mergeCell ref="AA103:AC103"/>
    <mergeCell ref="AD103:AF103"/>
    <mergeCell ref="AA104:AC104"/>
    <mergeCell ref="AD104:AF104"/>
    <mergeCell ref="A105:A110"/>
    <mergeCell ref="Y105:Y110"/>
    <mergeCell ref="AA105:AC105"/>
    <mergeCell ref="AD105:AF105"/>
    <mergeCell ref="AA106:AC106"/>
    <mergeCell ref="AD106:AF106"/>
    <mergeCell ref="AA114:AC114"/>
    <mergeCell ref="AD114:AF114"/>
    <mergeCell ref="AA115:AC115"/>
    <mergeCell ref="AD115:AF115"/>
    <mergeCell ref="AA116:AC116"/>
    <mergeCell ref="AA119:AC119"/>
    <mergeCell ref="AD119:AF119"/>
    <mergeCell ref="AA120:AC120"/>
    <mergeCell ref="AD120:AF120"/>
    <mergeCell ref="A117:A122"/>
    <mergeCell ref="Y117:Y122"/>
    <mergeCell ref="AA117:AC117"/>
    <mergeCell ref="AD117:AF117"/>
    <mergeCell ref="AA121:AC121"/>
    <mergeCell ref="AD121:AF121"/>
    <mergeCell ref="AA122:AC122"/>
    <mergeCell ref="AD122:AF122"/>
    <mergeCell ref="A123:A128"/>
    <mergeCell ref="Y123:Y128"/>
    <mergeCell ref="AA123:AC123"/>
    <mergeCell ref="AD123:AF123"/>
    <mergeCell ref="AA124:AC124"/>
    <mergeCell ref="AD124:AF124"/>
    <mergeCell ref="AA125:AC125"/>
    <mergeCell ref="AD125:AF125"/>
    <mergeCell ref="AA126:AC126"/>
    <mergeCell ref="AD126:AF126"/>
    <mergeCell ref="AA127:AC127"/>
    <mergeCell ref="AD127:AF127"/>
    <mergeCell ref="AA128:AC128"/>
    <mergeCell ref="AA133:AC133"/>
    <mergeCell ref="AD133:AF133"/>
    <mergeCell ref="AA134:AC134"/>
    <mergeCell ref="AD134:AF134"/>
    <mergeCell ref="A135:A140"/>
    <mergeCell ref="Y135:Y140"/>
    <mergeCell ref="AA135:AC135"/>
    <mergeCell ref="AD135:AF135"/>
    <mergeCell ref="AA136:AC136"/>
    <mergeCell ref="AD136:AF136"/>
    <mergeCell ref="AA137:AC137"/>
    <mergeCell ref="AD137:AF137"/>
    <mergeCell ref="AA138:AC138"/>
    <mergeCell ref="A129:A134"/>
    <mergeCell ref="Y129:Y134"/>
    <mergeCell ref="AA129:AC129"/>
    <mergeCell ref="AA132:AC132"/>
    <mergeCell ref="AD132:AF132"/>
    <mergeCell ref="AA130:AC130"/>
    <mergeCell ref="AD130:AF130"/>
    <mergeCell ref="AA131:AC131"/>
    <mergeCell ref="AD131:AF131"/>
    <mergeCell ref="AD129:AF129"/>
    <mergeCell ref="A147:A152"/>
    <mergeCell ref="Y147:Y152"/>
    <mergeCell ref="AA147:AC147"/>
    <mergeCell ref="AD147:AF147"/>
    <mergeCell ref="AA148:AC148"/>
    <mergeCell ref="AD148:AF148"/>
    <mergeCell ref="AA149:AC149"/>
    <mergeCell ref="AD149:AF149"/>
    <mergeCell ref="AD138:AF138"/>
    <mergeCell ref="AA139:AC139"/>
    <mergeCell ref="AD139:AF139"/>
    <mergeCell ref="AA140:AC140"/>
    <mergeCell ref="AD140:AF140"/>
    <mergeCell ref="A141:A146"/>
    <mergeCell ref="Y141:Y146"/>
    <mergeCell ref="AA141:AC141"/>
    <mergeCell ref="AD141:AF141"/>
    <mergeCell ref="AA142:AC142"/>
    <mergeCell ref="AD142:AF142"/>
    <mergeCell ref="AA150:AC150"/>
    <mergeCell ref="AD150:AF150"/>
    <mergeCell ref="AA151:AC151"/>
    <mergeCell ref="AA143:AC143"/>
    <mergeCell ref="AD143:AF143"/>
    <mergeCell ref="AD151:AF151"/>
    <mergeCell ref="AA152:AC152"/>
    <mergeCell ref="AD152:AF152"/>
    <mergeCell ref="AD144:AF144"/>
    <mergeCell ref="AA145:AC145"/>
    <mergeCell ref="AD145:AF145"/>
    <mergeCell ref="AA146:AC146"/>
    <mergeCell ref="AD146:AF146"/>
    <mergeCell ref="AD164:AF164"/>
    <mergeCell ref="AA154:AC154"/>
    <mergeCell ref="AD154:AF154"/>
    <mergeCell ref="AA155:AC155"/>
    <mergeCell ref="AD155:AF155"/>
    <mergeCell ref="AA156:AC156"/>
    <mergeCell ref="AD156:AF156"/>
    <mergeCell ref="AA144:AC144"/>
    <mergeCell ref="A153:A158"/>
    <mergeCell ref="Y153:Y158"/>
    <mergeCell ref="AA153:AC153"/>
    <mergeCell ref="AD153:AF153"/>
    <mergeCell ref="AA157:AC157"/>
    <mergeCell ref="AD157:AF157"/>
    <mergeCell ref="AA158:AC158"/>
    <mergeCell ref="AD158:AF158"/>
    <mergeCell ref="AD165:AF165"/>
    <mergeCell ref="A159:A164"/>
    <mergeCell ref="Y159:Y164"/>
    <mergeCell ref="AA159:AC159"/>
    <mergeCell ref="AD159:AF159"/>
    <mergeCell ref="AA160:AC160"/>
    <mergeCell ref="AD160:AF160"/>
    <mergeCell ref="AA161:AC161"/>
    <mergeCell ref="AD161:AF161"/>
    <mergeCell ref="AA162:AC162"/>
    <mergeCell ref="AD162:AF162"/>
    <mergeCell ref="AA163:AC163"/>
    <mergeCell ref="AD163:AF163"/>
    <mergeCell ref="AA164:AC164"/>
    <mergeCell ref="AA169:AC169"/>
    <mergeCell ref="AD169:AF169"/>
    <mergeCell ref="AA170:AC170"/>
    <mergeCell ref="AD170:AF170"/>
    <mergeCell ref="A171:A176"/>
    <mergeCell ref="Y171:Y176"/>
    <mergeCell ref="AA171:AC171"/>
    <mergeCell ref="AD171:AF171"/>
    <mergeCell ref="AA172:AC172"/>
    <mergeCell ref="AD172:AF172"/>
    <mergeCell ref="AA173:AC173"/>
    <mergeCell ref="AD173:AF173"/>
    <mergeCell ref="AA174:AC174"/>
    <mergeCell ref="A165:A170"/>
    <mergeCell ref="Y165:Y170"/>
    <mergeCell ref="AA165:AC165"/>
    <mergeCell ref="AA168:AC168"/>
    <mergeCell ref="AD168:AF168"/>
    <mergeCell ref="AA166:AC166"/>
    <mergeCell ref="AD166:AF166"/>
    <mergeCell ref="AA167:AC167"/>
    <mergeCell ref="AD167:AF167"/>
    <mergeCell ref="A183:A188"/>
    <mergeCell ref="Y183:Y188"/>
    <mergeCell ref="AA183:AC183"/>
    <mergeCell ref="AD183:AF183"/>
    <mergeCell ref="AA184:AC184"/>
    <mergeCell ref="AD184:AF184"/>
    <mergeCell ref="AA185:AC185"/>
    <mergeCell ref="AD185:AF185"/>
    <mergeCell ref="AD174:AF174"/>
    <mergeCell ref="AA175:AC175"/>
    <mergeCell ref="AD175:AF175"/>
    <mergeCell ref="AA176:AC176"/>
    <mergeCell ref="AD176:AF176"/>
    <mergeCell ref="A177:A182"/>
    <mergeCell ref="Y177:Y182"/>
    <mergeCell ref="AA177:AC177"/>
    <mergeCell ref="AD177:AF177"/>
    <mergeCell ref="AA178:AC178"/>
    <mergeCell ref="AD178:AF178"/>
    <mergeCell ref="AA186:AC186"/>
    <mergeCell ref="AD186:AF186"/>
    <mergeCell ref="AA187:AC187"/>
    <mergeCell ref="AA179:AC179"/>
    <mergeCell ref="AD179:AF179"/>
    <mergeCell ref="AD187:AF187"/>
    <mergeCell ref="AA188:AC188"/>
    <mergeCell ref="AD188:AF188"/>
    <mergeCell ref="AD180:AF180"/>
    <mergeCell ref="AA181:AC181"/>
    <mergeCell ref="AD181:AF181"/>
    <mergeCell ref="AA182:AC182"/>
    <mergeCell ref="AD182:AF182"/>
    <mergeCell ref="AD200:AF200"/>
    <mergeCell ref="AA190:AC190"/>
    <mergeCell ref="AD190:AF190"/>
    <mergeCell ref="AA191:AC191"/>
    <mergeCell ref="AD191:AF191"/>
    <mergeCell ref="AA192:AC192"/>
    <mergeCell ref="AD192:AF192"/>
    <mergeCell ref="AA180:AC180"/>
    <mergeCell ref="A189:A194"/>
    <mergeCell ref="Y189:Y194"/>
    <mergeCell ref="AA189:AC189"/>
    <mergeCell ref="AD189:AF189"/>
    <mergeCell ref="AA193:AC193"/>
    <mergeCell ref="AD193:AF193"/>
    <mergeCell ref="AA194:AC194"/>
    <mergeCell ref="AD194:AF194"/>
    <mergeCell ref="AD201:AF201"/>
    <mergeCell ref="A195:A200"/>
    <mergeCell ref="Y195:Y200"/>
    <mergeCell ref="AA195:AC195"/>
    <mergeCell ref="AD195:AF195"/>
    <mergeCell ref="AA196:AC196"/>
    <mergeCell ref="AD196:AF196"/>
    <mergeCell ref="AA197:AC197"/>
    <mergeCell ref="AD197:AF197"/>
    <mergeCell ref="AA198:AC198"/>
    <mergeCell ref="AD198:AF198"/>
    <mergeCell ref="AA199:AC199"/>
    <mergeCell ref="AD199:AF199"/>
    <mergeCell ref="AA200:AC200"/>
    <mergeCell ref="AA205:AC205"/>
    <mergeCell ref="AD205:AF205"/>
    <mergeCell ref="AA206:AC206"/>
    <mergeCell ref="AD206:AF206"/>
    <mergeCell ref="A207:A212"/>
    <mergeCell ref="Y207:Y212"/>
    <mergeCell ref="AA207:AC207"/>
    <mergeCell ref="AD207:AF207"/>
    <mergeCell ref="AA208:AC208"/>
    <mergeCell ref="AD208:AF208"/>
    <mergeCell ref="AA209:AC209"/>
    <mergeCell ref="AD209:AF209"/>
    <mergeCell ref="AA210:AC210"/>
    <mergeCell ref="A201:A206"/>
    <mergeCell ref="Y201:Y206"/>
    <mergeCell ref="AA201:AC201"/>
    <mergeCell ref="AA204:AC204"/>
    <mergeCell ref="AD204:AF204"/>
    <mergeCell ref="AA202:AC202"/>
    <mergeCell ref="AD202:AF202"/>
    <mergeCell ref="AA203:AC203"/>
    <mergeCell ref="AD203:AF203"/>
    <mergeCell ref="A219:A224"/>
    <mergeCell ref="Y219:Y224"/>
    <mergeCell ref="AA219:AC219"/>
    <mergeCell ref="AD219:AF219"/>
    <mergeCell ref="AA220:AC220"/>
    <mergeCell ref="AD220:AF220"/>
    <mergeCell ref="AA221:AC221"/>
    <mergeCell ref="AD221:AF221"/>
    <mergeCell ref="AD210:AF210"/>
    <mergeCell ref="AA211:AC211"/>
    <mergeCell ref="AD211:AF211"/>
    <mergeCell ref="AA212:AC212"/>
    <mergeCell ref="AD212:AF212"/>
    <mergeCell ref="A213:A218"/>
    <mergeCell ref="Y213:Y218"/>
    <mergeCell ref="AA213:AC213"/>
    <mergeCell ref="AD213:AF213"/>
    <mergeCell ref="AA214:AC214"/>
    <mergeCell ref="AD214:AF214"/>
    <mergeCell ref="AA222:AC222"/>
    <mergeCell ref="AD222:AF222"/>
    <mergeCell ref="AA223:AC223"/>
    <mergeCell ref="AA215:AC215"/>
    <mergeCell ref="AD215:AF215"/>
    <mergeCell ref="AD223:AF223"/>
    <mergeCell ref="AA224:AC224"/>
    <mergeCell ref="AD224:AF224"/>
    <mergeCell ref="AD216:AF216"/>
    <mergeCell ref="AA217:AC217"/>
    <mergeCell ref="AD217:AF217"/>
    <mergeCell ref="AA218:AC218"/>
    <mergeCell ref="AD218:AF218"/>
    <mergeCell ref="AD236:AF236"/>
    <mergeCell ref="AA226:AC226"/>
    <mergeCell ref="AD226:AF226"/>
    <mergeCell ref="AA227:AC227"/>
    <mergeCell ref="AD227:AF227"/>
    <mergeCell ref="AA228:AC228"/>
    <mergeCell ref="AD228:AF228"/>
    <mergeCell ref="AA216:AC216"/>
    <mergeCell ref="A225:A230"/>
    <mergeCell ref="Y225:Y230"/>
    <mergeCell ref="AA225:AC225"/>
    <mergeCell ref="AD225:AF225"/>
    <mergeCell ref="AA229:AC229"/>
    <mergeCell ref="AD229:AF229"/>
    <mergeCell ref="AA230:AC230"/>
    <mergeCell ref="AD230:AF230"/>
    <mergeCell ref="AD237:AF237"/>
    <mergeCell ref="A231:A236"/>
    <mergeCell ref="Y231:Y236"/>
    <mergeCell ref="AA231:AC231"/>
    <mergeCell ref="AD231:AF231"/>
    <mergeCell ref="AA232:AC232"/>
    <mergeCell ref="AD232:AF232"/>
    <mergeCell ref="AA233:AC233"/>
    <mergeCell ref="AD233:AF233"/>
    <mergeCell ref="AA234:AC234"/>
    <mergeCell ref="AD234:AF234"/>
    <mergeCell ref="AA235:AC235"/>
    <mergeCell ref="AD235:AF235"/>
    <mergeCell ref="AA236:AC236"/>
    <mergeCell ref="AA241:AC241"/>
    <mergeCell ref="AD241:AF241"/>
    <mergeCell ref="AA242:AC242"/>
    <mergeCell ref="AD242:AF242"/>
    <mergeCell ref="A243:A248"/>
    <mergeCell ref="Y243:Y248"/>
    <mergeCell ref="AA243:AC243"/>
    <mergeCell ref="AD243:AF243"/>
    <mergeCell ref="AA244:AC244"/>
    <mergeCell ref="AD244:AF244"/>
    <mergeCell ref="AA245:AC245"/>
    <mergeCell ref="AD245:AF245"/>
    <mergeCell ref="AA246:AC246"/>
    <mergeCell ref="A237:A242"/>
    <mergeCell ref="Y237:Y242"/>
    <mergeCell ref="AA237:AC237"/>
    <mergeCell ref="AA240:AC240"/>
    <mergeCell ref="AD240:AF240"/>
    <mergeCell ref="AA238:AC238"/>
    <mergeCell ref="AD238:AF238"/>
    <mergeCell ref="AA239:AC239"/>
    <mergeCell ref="AD239:AF239"/>
    <mergeCell ref="A255:A260"/>
    <mergeCell ref="Y255:Y260"/>
    <mergeCell ref="AA255:AC255"/>
    <mergeCell ref="AD255:AF255"/>
    <mergeCell ref="AA256:AC256"/>
    <mergeCell ref="AD256:AF256"/>
    <mergeCell ref="AA257:AC257"/>
    <mergeCell ref="AD257:AF257"/>
    <mergeCell ref="AD246:AF246"/>
    <mergeCell ref="AA247:AC247"/>
    <mergeCell ref="AD247:AF247"/>
    <mergeCell ref="AA248:AC248"/>
    <mergeCell ref="AD248:AF248"/>
    <mergeCell ref="A249:A254"/>
    <mergeCell ref="Y249:Y254"/>
    <mergeCell ref="AA249:AC249"/>
    <mergeCell ref="AD249:AF249"/>
    <mergeCell ref="AA250:AC250"/>
    <mergeCell ref="AD250:AF250"/>
    <mergeCell ref="AA258:AC258"/>
    <mergeCell ref="AD258:AF258"/>
    <mergeCell ref="AA259:AC259"/>
    <mergeCell ref="AA251:AC251"/>
    <mergeCell ref="AD251:AF251"/>
    <mergeCell ref="AD259:AF259"/>
    <mergeCell ref="AA260:AC260"/>
    <mergeCell ref="AD260:AF260"/>
    <mergeCell ref="AD252:AF252"/>
    <mergeCell ref="AA253:AC253"/>
    <mergeCell ref="AD253:AF253"/>
    <mergeCell ref="AA254:AC254"/>
    <mergeCell ref="AD254:AF254"/>
    <mergeCell ref="AD272:AF272"/>
    <mergeCell ref="AA262:AC262"/>
    <mergeCell ref="AD262:AF262"/>
    <mergeCell ref="AA263:AC263"/>
    <mergeCell ref="AD263:AF263"/>
    <mergeCell ref="AA264:AC264"/>
    <mergeCell ref="AD264:AF264"/>
    <mergeCell ref="AA252:AC252"/>
    <mergeCell ref="A261:A266"/>
    <mergeCell ref="Y261:Y266"/>
    <mergeCell ref="AA261:AC261"/>
    <mergeCell ref="AD261:AF261"/>
    <mergeCell ref="AA265:AC265"/>
    <mergeCell ref="AD265:AF265"/>
    <mergeCell ref="AA266:AC266"/>
    <mergeCell ref="AD266:AF266"/>
    <mergeCell ref="AD273:AF273"/>
    <mergeCell ref="A267:A272"/>
    <mergeCell ref="Y267:Y272"/>
    <mergeCell ref="AA267:AC267"/>
    <mergeCell ref="AD267:AF267"/>
    <mergeCell ref="AA268:AC268"/>
    <mergeCell ref="AD268:AF268"/>
    <mergeCell ref="AA269:AC269"/>
    <mergeCell ref="AD269:AF269"/>
    <mergeCell ref="AA270:AC270"/>
    <mergeCell ref="AD270:AF270"/>
    <mergeCell ref="AA271:AC271"/>
    <mergeCell ref="AD271:AF271"/>
    <mergeCell ref="AA272:AC272"/>
    <mergeCell ref="AA277:AC277"/>
    <mergeCell ref="AD277:AF277"/>
    <mergeCell ref="AA278:AC278"/>
    <mergeCell ref="AD278:AF278"/>
    <mergeCell ref="A279:A284"/>
    <mergeCell ref="Y279:Y284"/>
    <mergeCell ref="AA279:AC279"/>
    <mergeCell ref="AD279:AF279"/>
    <mergeCell ref="AA280:AC280"/>
    <mergeCell ref="AD280:AF280"/>
    <mergeCell ref="AA281:AC281"/>
    <mergeCell ref="AD281:AF281"/>
    <mergeCell ref="AA282:AC282"/>
    <mergeCell ref="A273:A278"/>
    <mergeCell ref="Y273:Y278"/>
    <mergeCell ref="AA273:AC273"/>
    <mergeCell ref="AA276:AC276"/>
    <mergeCell ref="AD276:AF276"/>
    <mergeCell ref="AA274:AC274"/>
    <mergeCell ref="AD274:AF274"/>
    <mergeCell ref="AA275:AC275"/>
    <mergeCell ref="AD275:AF275"/>
    <mergeCell ref="A291:A296"/>
    <mergeCell ref="Y291:Y296"/>
    <mergeCell ref="AA291:AC291"/>
    <mergeCell ref="AD291:AF291"/>
    <mergeCell ref="AA292:AC292"/>
    <mergeCell ref="AD292:AF292"/>
    <mergeCell ref="AA293:AC293"/>
    <mergeCell ref="AD293:AF293"/>
    <mergeCell ref="AD282:AF282"/>
    <mergeCell ref="AA283:AC283"/>
    <mergeCell ref="AD283:AF283"/>
    <mergeCell ref="AA284:AC284"/>
    <mergeCell ref="AD284:AF284"/>
    <mergeCell ref="A285:A290"/>
    <mergeCell ref="Y285:Y290"/>
    <mergeCell ref="AA285:AC285"/>
    <mergeCell ref="AD285:AF285"/>
    <mergeCell ref="AA286:AC286"/>
    <mergeCell ref="AD286:AF286"/>
    <mergeCell ref="AA294:AC294"/>
    <mergeCell ref="AD294:AF294"/>
    <mergeCell ref="AA295:AC295"/>
    <mergeCell ref="AA287:AC287"/>
    <mergeCell ref="AD287:AF287"/>
    <mergeCell ref="AD295:AF295"/>
    <mergeCell ref="AA296:AC296"/>
    <mergeCell ref="AD296:AF296"/>
    <mergeCell ref="AD288:AF288"/>
    <mergeCell ref="AA289:AC289"/>
    <mergeCell ref="AD289:AF289"/>
    <mergeCell ref="AA290:AC290"/>
    <mergeCell ref="AD290:AF290"/>
    <mergeCell ref="AD308:AF308"/>
    <mergeCell ref="AA298:AC298"/>
    <mergeCell ref="AD298:AF298"/>
    <mergeCell ref="AA299:AC299"/>
    <mergeCell ref="AD299:AF299"/>
    <mergeCell ref="AA300:AC300"/>
    <mergeCell ref="AD300:AF300"/>
    <mergeCell ref="AA288:AC288"/>
    <mergeCell ref="A297:A302"/>
    <mergeCell ref="Y297:Y302"/>
    <mergeCell ref="AA297:AC297"/>
    <mergeCell ref="AD297:AF297"/>
    <mergeCell ref="AA301:AC301"/>
    <mergeCell ref="AD301:AF301"/>
    <mergeCell ref="AA302:AC302"/>
    <mergeCell ref="AD302:AF302"/>
    <mergeCell ref="AD309:AF309"/>
    <mergeCell ref="A303:A308"/>
    <mergeCell ref="Y303:Y308"/>
    <mergeCell ref="AA303:AC303"/>
    <mergeCell ref="AD303:AF303"/>
    <mergeCell ref="AA304:AC304"/>
    <mergeCell ref="AD304:AF304"/>
    <mergeCell ref="AA305:AC305"/>
    <mergeCell ref="AD305:AF305"/>
    <mergeCell ref="AA306:AC306"/>
    <mergeCell ref="AD306:AF306"/>
    <mergeCell ref="AA307:AC307"/>
    <mergeCell ref="AD307:AF307"/>
    <mergeCell ref="AA308:AC308"/>
    <mergeCell ref="AA313:AC313"/>
    <mergeCell ref="AD313:AF313"/>
    <mergeCell ref="AA314:AC314"/>
    <mergeCell ref="AD314:AF314"/>
    <mergeCell ref="A315:A320"/>
    <mergeCell ref="Y315:Y320"/>
    <mergeCell ref="AA315:AC315"/>
    <mergeCell ref="AD315:AF315"/>
    <mergeCell ref="AA316:AC316"/>
    <mergeCell ref="AD316:AF316"/>
    <mergeCell ref="AA317:AC317"/>
    <mergeCell ref="AD317:AF317"/>
    <mergeCell ref="AA318:AC318"/>
    <mergeCell ref="A309:A314"/>
    <mergeCell ref="Y309:Y314"/>
    <mergeCell ref="AA309:AC309"/>
    <mergeCell ref="AA312:AC312"/>
    <mergeCell ref="AD312:AF312"/>
    <mergeCell ref="AA310:AC310"/>
    <mergeCell ref="AD310:AF310"/>
    <mergeCell ref="AA311:AC311"/>
    <mergeCell ref="AD311:AF311"/>
    <mergeCell ref="AD318:AF318"/>
    <mergeCell ref="AA319:AC319"/>
    <mergeCell ref="AD319:AF319"/>
    <mergeCell ref="AA320:AC320"/>
    <mergeCell ref="AD320:AF320"/>
    <mergeCell ref="A321:A326"/>
    <mergeCell ref="Y321:Y326"/>
    <mergeCell ref="AA321:AC321"/>
    <mergeCell ref="AD321:AF321"/>
    <mergeCell ref="AA322:AC322"/>
    <mergeCell ref="AD322:AF322"/>
    <mergeCell ref="AA323:AC323"/>
    <mergeCell ref="AD323:AF323"/>
    <mergeCell ref="AA324:AC324"/>
    <mergeCell ref="A333:A338"/>
    <mergeCell ref="Y333:Y338"/>
    <mergeCell ref="AA333:AC333"/>
    <mergeCell ref="AD333:AF333"/>
    <mergeCell ref="AA337:AC337"/>
    <mergeCell ref="AD337:AF337"/>
    <mergeCell ref="AA338:AC338"/>
    <mergeCell ref="AD338:AF338"/>
    <mergeCell ref="AD331:AF331"/>
    <mergeCell ref="AA332:AC332"/>
    <mergeCell ref="AD332:AF332"/>
    <mergeCell ref="AA334:AC334"/>
    <mergeCell ref="AD334:AF334"/>
    <mergeCell ref="A327:A332"/>
    <mergeCell ref="Y327:Y332"/>
    <mergeCell ref="AA327:AC327"/>
    <mergeCell ref="AD327:AF327"/>
    <mergeCell ref="AA328:AC328"/>
    <mergeCell ref="AD328:AF328"/>
    <mergeCell ref="AA329:AC329"/>
    <mergeCell ref="AD329:AF329"/>
    <mergeCell ref="AA330:AC330"/>
    <mergeCell ref="AD330:AF330"/>
    <mergeCell ref="AA331:AC331"/>
    <mergeCell ref="AA372:AC372"/>
    <mergeCell ref="AD372:AF372"/>
    <mergeCell ref="A339:A344"/>
    <mergeCell ref="Y339:Y344"/>
    <mergeCell ref="AA339:AC339"/>
    <mergeCell ref="AD339:AF339"/>
    <mergeCell ref="AA340:AC340"/>
    <mergeCell ref="AD340:AF340"/>
    <mergeCell ref="AA341:AC341"/>
    <mergeCell ref="AD341:AF341"/>
    <mergeCell ref="AA342:AC342"/>
    <mergeCell ref="AD342:AF342"/>
    <mergeCell ref="AA343:AC343"/>
    <mergeCell ref="AD343:AF343"/>
    <mergeCell ref="AA344:AC344"/>
    <mergeCell ref="AD344:AF344"/>
    <mergeCell ref="A369:A374"/>
    <mergeCell ref="Y363:Y368"/>
    <mergeCell ref="Y369:Y374"/>
    <mergeCell ref="A357:A362"/>
    <mergeCell ref="Y357:Y362"/>
    <mergeCell ref="AA357:AC357"/>
    <mergeCell ref="AD357:AF357"/>
    <mergeCell ref="AA358:AC358"/>
    <mergeCell ref="AA373:AC373"/>
    <mergeCell ref="AD373:AF373"/>
    <mergeCell ref="AA374:AC374"/>
    <mergeCell ref="AD374:AF374"/>
    <mergeCell ref="AA369:AC369"/>
    <mergeCell ref="AD369:AF369"/>
    <mergeCell ref="AA370:AC370"/>
    <mergeCell ref="AD324:AF324"/>
    <mergeCell ref="AA325:AC325"/>
    <mergeCell ref="AD325:AF325"/>
    <mergeCell ref="AA326:AC326"/>
    <mergeCell ref="AD326:AF326"/>
    <mergeCell ref="AA335:AC335"/>
    <mergeCell ref="AD335:AF335"/>
    <mergeCell ref="AA336:AC336"/>
    <mergeCell ref="AD336:AF336"/>
    <mergeCell ref="AD358:AF358"/>
    <mergeCell ref="AA359:AC359"/>
    <mergeCell ref="AD359:AF359"/>
    <mergeCell ref="AA360:AC360"/>
    <mergeCell ref="AD360:AF360"/>
    <mergeCell ref="AA361:AC361"/>
    <mergeCell ref="AD361:AF361"/>
    <mergeCell ref="AA362:AC362"/>
    <mergeCell ref="A363:A368"/>
    <mergeCell ref="A351:A356"/>
    <mergeCell ref="Y351:Y356"/>
    <mergeCell ref="AA351:AC351"/>
    <mergeCell ref="AD351:AF351"/>
    <mergeCell ref="AA352:AC352"/>
    <mergeCell ref="AD352:AF352"/>
    <mergeCell ref="AA353:AC353"/>
    <mergeCell ref="AD353:AF353"/>
    <mergeCell ref="AA354:AC354"/>
    <mergeCell ref="AA363:AC363"/>
    <mergeCell ref="AD363:AF363"/>
    <mergeCell ref="AD354:AF354"/>
    <mergeCell ref="AA355:AC355"/>
    <mergeCell ref="AD355:AF355"/>
    <mergeCell ref="AA356:AC356"/>
    <mergeCell ref="AD356:AF356"/>
    <mergeCell ref="AD362:AF362"/>
    <mergeCell ref="A345:A350"/>
    <mergeCell ref="Y345:Y350"/>
    <mergeCell ref="AA345:AC345"/>
    <mergeCell ref="AD345:AF345"/>
    <mergeCell ref="AA346:AC346"/>
    <mergeCell ref="AD346:AF346"/>
    <mergeCell ref="AA347:AC347"/>
    <mergeCell ref="AD347:AF347"/>
    <mergeCell ref="AA348:AC348"/>
    <mergeCell ref="AD348:AF348"/>
    <mergeCell ref="AA349:AC349"/>
    <mergeCell ref="AD349:AF349"/>
    <mergeCell ref="AA350:AC350"/>
    <mergeCell ref="AD350:AF350"/>
    <mergeCell ref="AH21:AH26"/>
    <mergeCell ref="AH27:AH32"/>
    <mergeCell ref="AH33:AH38"/>
    <mergeCell ref="AH39:AH44"/>
    <mergeCell ref="AH45:AH50"/>
    <mergeCell ref="AH51:AH56"/>
    <mergeCell ref="AH57:AH62"/>
    <mergeCell ref="AH333:AH338"/>
    <mergeCell ref="AH339:AH344"/>
    <mergeCell ref="AH63:AH68"/>
    <mergeCell ref="AH69:AH74"/>
    <mergeCell ref="AH75:AH80"/>
    <mergeCell ref="AH81:AH86"/>
    <mergeCell ref="AH87:AH92"/>
    <mergeCell ref="AH93:AH98"/>
    <mergeCell ref="AH99:AH104"/>
    <mergeCell ref="AH105:AH110"/>
    <mergeCell ref="AH345:AH350"/>
    <mergeCell ref="AH111:AH116"/>
    <mergeCell ref="AH117:AH122"/>
    <mergeCell ref="AH123:AH128"/>
    <mergeCell ref="AH129:AH134"/>
    <mergeCell ref="AH135:AH140"/>
    <mergeCell ref="AH141:AH146"/>
    <mergeCell ref="AH147:AH152"/>
    <mergeCell ref="AH153:AH158"/>
    <mergeCell ref="AH159:AH164"/>
    <mergeCell ref="AH165:AH170"/>
    <mergeCell ref="AH171:AH176"/>
    <mergeCell ref="AH177:AH182"/>
    <mergeCell ref="AH183:AH188"/>
    <mergeCell ref="AH189:AH194"/>
    <mergeCell ref="AH195:AH200"/>
    <mergeCell ref="AH201:AH206"/>
    <mergeCell ref="AH207:AH212"/>
    <mergeCell ref="AH351:AH356"/>
    <mergeCell ref="AH357:AH362"/>
    <mergeCell ref="AH363:AH368"/>
    <mergeCell ref="AH369:AH374"/>
    <mergeCell ref="AH213:AH218"/>
    <mergeCell ref="AH219:AH224"/>
    <mergeCell ref="AH225:AH230"/>
    <mergeCell ref="AH231:AH236"/>
    <mergeCell ref="AH237:AH242"/>
    <mergeCell ref="AH243:AH248"/>
    <mergeCell ref="AH249:AH254"/>
    <mergeCell ref="AH255:AH260"/>
    <mergeCell ref="AH261:AH266"/>
    <mergeCell ref="AH267:AH272"/>
    <mergeCell ref="AH273:AH278"/>
    <mergeCell ref="AH279:AH284"/>
    <mergeCell ref="AH285:AH290"/>
    <mergeCell ref="AH291:AH296"/>
    <mergeCell ref="AH297:AH302"/>
    <mergeCell ref="AH303:AH308"/>
    <mergeCell ref="AH309:AH314"/>
    <mergeCell ref="AH315:AH320"/>
    <mergeCell ref="AH321:AH326"/>
    <mergeCell ref="AH327:AH332"/>
  </mergeCells>
  <conditionalFormatting sqref="K3:K8 Y3 AG3:AH3">
    <cfRule type="containsText" dxfId="54" priority="63" operator="containsText" text="NO">
      <formula>NOT(ISERROR(SEARCH("NO",K3)))</formula>
    </cfRule>
  </conditionalFormatting>
  <conditionalFormatting sqref="AG4:AG8">
    <cfRule type="containsText" dxfId="53" priority="61" operator="containsText" text="NO">
      <formula>NOT(ISERROR(SEARCH("NO",AG4)))</formula>
    </cfRule>
  </conditionalFormatting>
  <conditionalFormatting sqref="K375">
    <cfRule type="containsText" dxfId="52" priority="57" operator="containsText" text="NO">
      <formula>NOT(ISERROR(SEARCH("NO",K375)))</formula>
    </cfRule>
  </conditionalFormatting>
  <conditionalFormatting sqref="J3:J8">
    <cfRule type="cellIs" dxfId="51" priority="55" operator="equal">
      <formula>"NO"</formula>
    </cfRule>
  </conditionalFormatting>
  <conditionalFormatting sqref="S3:S8">
    <cfRule type="cellIs" dxfId="50" priority="43" operator="equal">
      <formula>"INGRESAR TASA"</formula>
    </cfRule>
  </conditionalFormatting>
  <conditionalFormatting sqref="T3:T8">
    <cfRule type="cellIs" dxfId="49" priority="42" operator="equal">
      <formula>"INGRESAR TASA USD"</formula>
    </cfRule>
  </conditionalFormatting>
  <conditionalFormatting sqref="AH3:AH8">
    <cfRule type="cellIs" dxfId="48" priority="39" operator="equal">
      <formula>"PENDIENTE"</formula>
    </cfRule>
    <cfRule type="cellIs" dxfId="47" priority="40" operator="equal">
      <formula>"NO HÁBIL"</formula>
    </cfRule>
  </conditionalFormatting>
  <conditionalFormatting sqref="K54:K56 Y81 Y87 Y93 Y99 Y105 Y111 Y117 Y123 Y129 Y135 Y141 Y147 Y153 Y159 Y165 Y171 Y177 Y183 Y189 Y195 Y201 Y207 Y213 Y219 Y225 Y231 Y237 Y243 Y249 Y255 Y261 Y267 Y273 Y279 Y285 Y291 Y297 Y303 Y309 Y315 Y321 Y327 Y333 Y339 Y345 Y351 Y357 Y363 Y369 AH81 AH87 AH93 AH99 AG105:AH105 AG111:AH111 AG117:AH117 AG123:AH123 AG129:AH129 AG135:AH135 AG141:AH141 AG147:AH147 AG153:AH153 AG159:AH159 AG165:AH165 AG171:AH171 AG177:AH177 AG183:AH183 AG189:AH189 AG195:AH195 AG201:AH201 AG207:AH207 AG213:AH213 AG219:AH219 AG225:AH225 AG231:AH231 AG237:AH237 AG243:AH243 AG249:AH249 AG255:AH255 AG261:AH261 AG267:AH267 AG273:AH273 AG279:AH279 AG285:AH285 AG291:AH291 AG297:AH297 AG303:AH303 AG309:AH309 AG315:AH315 AG321:AH321 AG327:AH327 AG333:AH333 AG339:AH339 AG345:AH345 AG351:AH351 AG357:AH357 AG363:AH363 AG369:AH369 K81:K374">
    <cfRule type="containsText" dxfId="46" priority="37" operator="containsText" text="NO">
      <formula>NOT(ISERROR(SEARCH("NO",K54)))</formula>
    </cfRule>
  </conditionalFormatting>
  <conditionalFormatting sqref="AG54:AG56 AG106:AG110 AG112:AG116 AG118:AG122 AG124:AG128 AG130:AG134 AG136:AG140 AG142:AG146 AG148:AG152 AG154:AG158 AG160:AG164 AG166:AG170 AG172:AG176 AG178:AG182 AG184:AG188 AG190:AG194 AG196:AG200 AG202:AG206 AG208:AG212 AG214:AG218 AG220:AG224 AG226:AG230 AG232:AG236 AG238:AG242 AG244:AG248 AG250:AG254 AG256:AG260 AG262:AG266 AG268:AG272 AG274:AG278 AG280:AG284 AG286:AG290 AG292:AG296 AG298:AG302 AG304:AG308 AG310:AG314 AG316:AG320 AG322:AG326 AG328:AG332 AG334:AG338 AG340:AG344 AG346:AG350 AG352:AG356 AG358:AG362 AG364:AG368 AG370:AG374">
    <cfRule type="containsText" dxfId="45" priority="36" operator="containsText" text="NO">
      <formula>NOT(ISERROR(SEARCH("NO",AG54)))</formula>
    </cfRule>
  </conditionalFormatting>
  <conditionalFormatting sqref="J54:J56 J81:J374">
    <cfRule type="cellIs" dxfId="44" priority="35" operator="equal">
      <formula>"NO"</formula>
    </cfRule>
  </conditionalFormatting>
  <conditionalFormatting sqref="S54:S56 S81:S374">
    <cfRule type="cellIs" dxfId="43" priority="34" operator="equal">
      <formula>"INGRESAR TASA"</formula>
    </cfRule>
  </conditionalFormatting>
  <conditionalFormatting sqref="T54:T56 T81:T374">
    <cfRule type="cellIs" dxfId="42" priority="33" operator="equal">
      <formula>"INGRESAR TASA USD"</formula>
    </cfRule>
  </conditionalFormatting>
  <conditionalFormatting sqref="AH54:AH56 AH81:AH374">
    <cfRule type="cellIs" dxfId="41" priority="31" operator="equal">
      <formula>"PENDIENTE"</formula>
    </cfRule>
    <cfRule type="cellIs" dxfId="40" priority="32" operator="equal">
      <formula>"NO HÁBIL"</formula>
    </cfRule>
  </conditionalFormatting>
  <conditionalFormatting sqref="Y57 AG57:AH57 K57:K62">
    <cfRule type="containsText" dxfId="39" priority="30" operator="containsText" text="NO">
      <formula>NOT(ISERROR(SEARCH("NO",K57)))</formula>
    </cfRule>
  </conditionalFormatting>
  <conditionalFormatting sqref="AG58:AG62">
    <cfRule type="containsText" dxfId="38" priority="29" operator="containsText" text="NO">
      <formula>NOT(ISERROR(SEARCH("NO",AG58)))</formula>
    </cfRule>
  </conditionalFormatting>
  <conditionalFormatting sqref="J57:J62">
    <cfRule type="cellIs" dxfId="37" priority="28" operator="equal">
      <formula>"NO"</formula>
    </cfRule>
  </conditionalFormatting>
  <conditionalFormatting sqref="S57:S62">
    <cfRule type="cellIs" dxfId="36" priority="27" operator="equal">
      <formula>"INGRESAR TASA"</formula>
    </cfRule>
  </conditionalFormatting>
  <conditionalFormatting sqref="T57:T62">
    <cfRule type="cellIs" dxfId="35" priority="26" operator="equal">
      <formula>"INGRESAR TASA USD"</formula>
    </cfRule>
  </conditionalFormatting>
  <conditionalFormatting sqref="AH57:AH62">
    <cfRule type="cellIs" dxfId="34" priority="24" operator="equal">
      <formula>"PENDIENTE"</formula>
    </cfRule>
    <cfRule type="cellIs" dxfId="33" priority="25" operator="equal">
      <formula>"NO HÁBIL"</formula>
    </cfRule>
  </conditionalFormatting>
  <conditionalFormatting sqref="K63:K80 Y63 Y69 Y75 AG63:AH63 AG69:AH69 AG75:AH75">
    <cfRule type="containsText" dxfId="32" priority="23" operator="containsText" text="NO">
      <formula>NOT(ISERROR(SEARCH("NO",K63)))</formula>
    </cfRule>
  </conditionalFormatting>
  <conditionalFormatting sqref="AG64:AG68 AG70:AG74 AG76:AG80">
    <cfRule type="containsText" dxfId="31" priority="22" operator="containsText" text="NO">
      <formula>NOT(ISERROR(SEARCH("NO",AG64)))</formula>
    </cfRule>
  </conditionalFormatting>
  <conditionalFormatting sqref="J63:J80">
    <cfRule type="cellIs" dxfId="30" priority="21" operator="equal">
      <formula>"NO"</formula>
    </cfRule>
  </conditionalFormatting>
  <conditionalFormatting sqref="S63:S80">
    <cfRule type="cellIs" dxfId="29" priority="20" operator="equal">
      <formula>"INGRESAR TASA"</formula>
    </cfRule>
  </conditionalFormatting>
  <conditionalFormatting sqref="T63:T80">
    <cfRule type="cellIs" dxfId="28" priority="19" operator="equal">
      <formula>"INGRESAR TASA USD"</formula>
    </cfRule>
  </conditionalFormatting>
  <conditionalFormatting sqref="AH63:AH80">
    <cfRule type="cellIs" dxfId="27" priority="17" operator="equal">
      <formula>"PENDIENTE"</formula>
    </cfRule>
    <cfRule type="cellIs" dxfId="26" priority="18" operator="equal">
      <formula>"NO HÁBIL"</formula>
    </cfRule>
  </conditionalFormatting>
  <conditionalFormatting sqref="K9:K32 Y9 Y15 Y21 Y27 AG9:AH9 AG15:AH15 AG21:AH21 AG27:AH27">
    <cfRule type="containsText" dxfId="25" priority="16" operator="containsText" text="NO">
      <formula>NOT(ISERROR(SEARCH("NO",K9)))</formula>
    </cfRule>
  </conditionalFormatting>
  <conditionalFormatting sqref="AG10:AG14 AG16:AG20 AG22:AG26 AG28:AG32">
    <cfRule type="containsText" dxfId="24" priority="15" operator="containsText" text="NO">
      <formula>NOT(ISERROR(SEARCH("NO",AG10)))</formula>
    </cfRule>
  </conditionalFormatting>
  <conditionalFormatting sqref="J9:J32">
    <cfRule type="cellIs" dxfId="23" priority="14" operator="equal">
      <formula>"NO"</formula>
    </cfRule>
  </conditionalFormatting>
  <conditionalFormatting sqref="S9:S32">
    <cfRule type="cellIs" dxfId="22" priority="13" operator="equal">
      <formula>"INGRESAR TASA"</formula>
    </cfRule>
  </conditionalFormatting>
  <conditionalFormatting sqref="T9:T32">
    <cfRule type="cellIs" dxfId="21" priority="12" operator="equal">
      <formula>"INGRESAR TASA USD"</formula>
    </cfRule>
  </conditionalFormatting>
  <conditionalFormatting sqref="AH9:AH32">
    <cfRule type="cellIs" dxfId="20" priority="10" operator="equal">
      <formula>"PENDIENTE"</formula>
    </cfRule>
    <cfRule type="cellIs" dxfId="19" priority="11" operator="equal">
      <formula>"NO HÁBIL"</formula>
    </cfRule>
  </conditionalFormatting>
  <conditionalFormatting sqref="K33:K53 Y33 Y39 Y45 Y51 AG33:AH33 AG39:AH39 AG45:AH45 AG51:AH51">
    <cfRule type="containsText" dxfId="18" priority="9" operator="containsText" text="NO">
      <formula>NOT(ISERROR(SEARCH("NO",K33)))</formula>
    </cfRule>
  </conditionalFormatting>
  <conditionalFormatting sqref="AG34:AG38 AG40:AG44 AG46:AG50 AG52:AG53">
    <cfRule type="containsText" dxfId="17" priority="8" operator="containsText" text="NO">
      <formula>NOT(ISERROR(SEARCH("NO",AG34)))</formula>
    </cfRule>
  </conditionalFormatting>
  <conditionalFormatting sqref="J33:J53">
    <cfRule type="cellIs" dxfId="16" priority="7" operator="equal">
      <formula>"NO"</formula>
    </cfRule>
  </conditionalFormatting>
  <conditionalFormatting sqref="S33:S53">
    <cfRule type="cellIs" dxfId="15" priority="6" operator="equal">
      <formula>"INGRESAR TASA"</formula>
    </cfRule>
  </conditionalFormatting>
  <conditionalFormatting sqref="T33:T53">
    <cfRule type="cellIs" dxfId="14" priority="5" operator="equal">
      <formula>"INGRESAR TASA USD"</formula>
    </cfRule>
  </conditionalFormatting>
  <conditionalFormatting sqref="AH33:AH53">
    <cfRule type="cellIs" dxfId="13" priority="3" operator="equal">
      <formula>"PENDIENTE"</formula>
    </cfRule>
    <cfRule type="cellIs" dxfId="12" priority="4" operator="equal">
      <formula>"NO HÁBIL"</formula>
    </cfRule>
  </conditionalFormatting>
  <conditionalFormatting sqref="AG81 AG87 AG93 AG99">
    <cfRule type="containsText" dxfId="11" priority="2" operator="containsText" text="NO">
      <formula>NOT(ISERROR(SEARCH("NO",AG81)))</formula>
    </cfRule>
  </conditionalFormatting>
  <conditionalFormatting sqref="AG82:AG86 AG88:AG92 AG94:AG98 AG100:AG104">
    <cfRule type="containsText" dxfId="10" priority="1" operator="containsText" text="NO">
      <formula>NOT(ISERROR(SEARCH("NO",AG82)))</formula>
    </cfRule>
  </conditionalFormatting>
  <dataValidations count="2">
    <dataValidation type="list" allowBlank="1" showInputMessage="1" showErrorMessage="1" sqref="AH3:AH374">
      <formula1>$AK$2:$AM$2</formula1>
    </dataValidation>
    <dataValidation type="list" allowBlank="1" showInputMessage="1" showErrorMessage="1" sqref="K3:K1048576">
      <formula1>$AK$1:$AL$1</formula1>
    </dataValidation>
  </dataValidations>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RowHeight="11.25" x14ac:dyDescent="0.2"/>
  <cols>
    <col min="1" max="1" width="7.75" style="4" customWidth="1"/>
    <col min="2" max="2" width="25.125" style="4" customWidth="1"/>
    <col min="3" max="3" width="9.875" style="4" customWidth="1"/>
    <col min="4" max="4" width="41.125" style="5" customWidth="1"/>
    <col min="5" max="5" width="10.625" style="7" customWidth="1"/>
    <col min="6" max="6" width="13.75" style="130" customWidth="1"/>
    <col min="7" max="7" width="16" style="131" customWidth="1"/>
    <col min="8" max="8" width="4.625" style="132" customWidth="1"/>
    <col min="9" max="9" width="13.5" style="130" customWidth="1"/>
    <col min="10" max="10" width="14" style="131" customWidth="1"/>
    <col min="11" max="11" width="13" style="131" customWidth="1"/>
    <col min="12" max="12" width="16.5" style="131" customWidth="1"/>
    <col min="13" max="13" width="13.625" style="43" customWidth="1"/>
    <col min="14" max="14" width="12.875" style="133" customWidth="1"/>
    <col min="15" max="15" width="10.5" style="220" customWidth="1"/>
    <col min="16" max="17" width="17.125" style="270" customWidth="1"/>
    <col min="18" max="18" width="2.625" style="270" customWidth="1"/>
    <col min="19" max="19" width="17.125" style="270" customWidth="1"/>
    <col min="20" max="20" width="15.875" style="220" customWidth="1"/>
    <col min="21" max="22" width="14.875" style="220" customWidth="1"/>
    <col min="23" max="26" width="11.375" style="220" bestFit="1" customWidth="1"/>
    <col min="27" max="27" width="3.5" style="220" customWidth="1"/>
    <col min="28" max="28" width="10.5" style="220" bestFit="1" customWidth="1"/>
    <col min="29" max="29" width="30.875" style="220" bestFit="1" customWidth="1"/>
    <col min="30" max="30" width="38.875" style="220" customWidth="1"/>
    <col min="31" max="31" width="15.875" style="220" customWidth="1"/>
    <col min="32" max="33" width="14.875" style="220" customWidth="1"/>
    <col min="34" max="37" width="11.375" style="220" bestFit="1" customWidth="1"/>
    <col min="38" max="38" width="4.625" style="220" customWidth="1"/>
    <col min="39" max="39" width="9.125" style="220" customWidth="1"/>
    <col min="40" max="40" width="30.875" style="220" bestFit="1" customWidth="1"/>
    <col min="41" max="41" width="38.875" style="220" customWidth="1"/>
    <col min="42" max="42" width="15.875" style="220" customWidth="1"/>
    <col min="43" max="43" width="14.875" style="220" customWidth="1"/>
    <col min="44" max="44" width="15" style="220" customWidth="1"/>
    <col min="45" max="48" width="11.375" style="220" bestFit="1" customWidth="1"/>
    <col min="49" max="49" width="4.125" style="220" customWidth="1"/>
    <col min="50" max="50" width="10.5" style="220" bestFit="1" customWidth="1"/>
    <col min="51" max="51" width="30.875" style="220" bestFit="1" customWidth="1"/>
    <col min="52" max="52" width="38.875" style="220" customWidth="1"/>
    <col min="53" max="53" width="15.875" style="220" customWidth="1"/>
    <col min="54" max="55" width="14.875" style="220" customWidth="1"/>
    <col min="56" max="59" width="11.375" style="220" bestFit="1" customWidth="1"/>
    <col min="60" max="60" width="3.875" style="220" customWidth="1"/>
    <col min="61" max="61" width="10.5" style="220" bestFit="1" customWidth="1"/>
    <col min="62" max="62" width="30.875" style="220" bestFit="1" customWidth="1"/>
    <col min="63" max="63" width="38.875" style="220" customWidth="1"/>
    <col min="64" max="64" width="15.875" style="220" customWidth="1"/>
    <col min="65" max="66" width="14.875" style="220" customWidth="1"/>
    <col min="67" max="70" width="11.375" style="220" bestFit="1" customWidth="1"/>
    <col min="71" max="16384" width="11" style="220"/>
  </cols>
  <sheetData>
    <row r="1" spans="1:20" ht="35.25" customHeight="1" x14ac:dyDescent="0.2">
      <c r="A1" s="782" t="s">
        <v>27</v>
      </c>
      <c r="B1" s="782" t="s">
        <v>28</v>
      </c>
      <c r="C1" s="782" t="s">
        <v>41</v>
      </c>
      <c r="D1" s="782" t="s">
        <v>29</v>
      </c>
      <c r="E1" s="784" t="s">
        <v>38</v>
      </c>
      <c r="F1" s="786" t="s">
        <v>5</v>
      </c>
      <c r="G1" s="773" t="s">
        <v>4</v>
      </c>
      <c r="H1" s="775" t="s">
        <v>2</v>
      </c>
      <c r="I1" s="779" t="s">
        <v>1</v>
      </c>
      <c r="J1" s="781" t="s">
        <v>0</v>
      </c>
      <c r="K1" s="781" t="s">
        <v>57</v>
      </c>
      <c r="L1" s="768" t="s">
        <v>137</v>
      </c>
      <c r="M1" s="768" t="s">
        <v>58</v>
      </c>
      <c r="N1" s="768" t="s">
        <v>59</v>
      </c>
      <c r="P1" s="270" t="e">
        <f>0.25*(PARAMETROS!F8+(4*PARAMETROS!#REF!))</f>
        <v>#REF!</v>
      </c>
    </row>
    <row r="2" spans="1:20" ht="22.5" customHeight="1" thickBot="1" x14ac:dyDescent="0.25">
      <c r="A2" s="783"/>
      <c r="B2" s="783"/>
      <c r="C2" s="783"/>
      <c r="D2" s="783"/>
      <c r="E2" s="785"/>
      <c r="F2" s="773"/>
      <c r="G2" s="774"/>
      <c r="H2" s="776"/>
      <c r="I2" s="780"/>
      <c r="J2" s="769"/>
      <c r="K2" s="769"/>
      <c r="L2" s="769"/>
      <c r="M2" s="769"/>
      <c r="N2" s="769"/>
      <c r="P2" s="270" t="s">
        <v>134</v>
      </c>
      <c r="Q2" s="270" t="s">
        <v>136</v>
      </c>
      <c r="S2" s="270" t="s">
        <v>135</v>
      </c>
      <c r="T2" s="270" t="s">
        <v>136</v>
      </c>
    </row>
    <row r="3" spans="1:20" s="269" customFormat="1" ht="12" customHeight="1" x14ac:dyDescent="0.2">
      <c r="A3" s="759" t="s">
        <v>115</v>
      </c>
      <c r="B3" s="755" t="s">
        <v>120</v>
      </c>
      <c r="C3" s="45" t="s">
        <v>45</v>
      </c>
      <c r="D3" s="46" t="s">
        <v>42</v>
      </c>
      <c r="E3" s="47">
        <v>0.51</v>
      </c>
      <c r="F3" s="48"/>
      <c r="G3" s="48" t="s">
        <v>9</v>
      </c>
      <c r="H3" s="777"/>
      <c r="I3" s="49">
        <v>8743.5463166595619</v>
      </c>
      <c r="J3" s="50">
        <v>0</v>
      </c>
      <c r="K3" s="50">
        <f>+I3+J3</f>
        <v>8743.5463166595619</v>
      </c>
      <c r="L3" s="51"/>
      <c r="M3" s="52" t="str">
        <f t="shared" ref="M3:M67" si="0">+IF(G3="ACREDITA",IF(L3="SI","CUMPLE","NO CUMPLE"),"")</f>
        <v/>
      </c>
      <c r="N3" s="770" t="s">
        <v>61</v>
      </c>
      <c r="P3" s="270">
        <f>SUMIF('EXP GEN.'!$D$3:$D$29,'DESEMPATE 1'!D3,'EXP GEN.'!$X$3:$X$29)</f>
        <v>0</v>
      </c>
      <c r="Q3" s="270">
        <f>P3-I3</f>
        <v>-8743.5463166595619</v>
      </c>
      <c r="R3" s="270"/>
      <c r="S3" s="270" t="e">
        <f>SUMIF(#REF!,'DESEMPATE 1'!D3,#REF!)</f>
        <v>#REF!</v>
      </c>
      <c r="T3" s="270" t="e">
        <f>+J3-S3</f>
        <v>#REF!</v>
      </c>
    </row>
    <row r="4" spans="1:20" s="269" customFormat="1" ht="12" customHeight="1" x14ac:dyDescent="0.2">
      <c r="A4" s="760"/>
      <c r="B4" s="756"/>
      <c r="C4" s="42" t="s">
        <v>46</v>
      </c>
      <c r="D4" s="3" t="s">
        <v>39</v>
      </c>
      <c r="E4" s="10">
        <v>0.25</v>
      </c>
      <c r="F4" s="53"/>
      <c r="G4" s="267" t="s">
        <v>60</v>
      </c>
      <c r="H4" s="777"/>
      <c r="I4" s="54">
        <v>3628.2174213965645</v>
      </c>
      <c r="J4" s="55">
        <v>6707.635623248043</v>
      </c>
      <c r="K4" s="55">
        <f t="shared" ref="K4:K68" si="1">+I4+J4</f>
        <v>10335.853044644608</v>
      </c>
      <c r="L4" s="56" t="e">
        <f>0.25*(PARAMETROS!F8+(4*PARAMETROS!#REF!))</f>
        <v>#REF!</v>
      </c>
      <c r="M4" s="57" t="e">
        <f t="shared" si="0"/>
        <v>#REF!</v>
      </c>
      <c r="N4" s="771"/>
      <c r="P4" s="270">
        <f>SUMIF('EXP GEN.'!$D$3:$D$29,'DESEMPATE 1'!D4,'EXP GEN.'!$X$3:$X$29)</f>
        <v>0</v>
      </c>
      <c r="Q4" s="270">
        <f t="shared" ref="Q4:Q14" si="2">P4-I4</f>
        <v>-3628.2174213965645</v>
      </c>
      <c r="R4" s="270"/>
      <c r="S4" s="270" t="e">
        <f>SUMIF(#REF!,'DESEMPATE 1'!D4,#REF!)</f>
        <v>#REF!</v>
      </c>
      <c r="T4" s="270" t="e">
        <f t="shared" ref="T4:T14" si="3">+J4-S4</f>
        <v>#REF!</v>
      </c>
    </row>
    <row r="5" spans="1:20" s="269" customFormat="1" ht="12" customHeight="1" thickBot="1" x14ac:dyDescent="0.25">
      <c r="A5" s="761"/>
      <c r="B5" s="757"/>
      <c r="C5" s="58" t="s">
        <v>47</v>
      </c>
      <c r="D5" s="59" t="s">
        <v>40</v>
      </c>
      <c r="E5" s="60">
        <v>0.24</v>
      </c>
      <c r="F5" s="61"/>
      <c r="G5" s="61" t="s">
        <v>9</v>
      </c>
      <c r="H5" s="777"/>
      <c r="I5" s="62">
        <v>5205.213368510902</v>
      </c>
      <c r="J5" s="63">
        <v>9591.6356284627909</v>
      </c>
      <c r="K5" s="63">
        <f t="shared" si="1"/>
        <v>14796.848996973693</v>
      </c>
      <c r="L5" s="64"/>
      <c r="M5" s="65" t="str">
        <f t="shared" si="0"/>
        <v/>
      </c>
      <c r="N5" s="772"/>
      <c r="P5" s="270">
        <f>SUMIF('EXP GEN.'!$D$3:$D$29,'DESEMPATE 1'!D5,'EXP GEN.'!$X$3:$X$29)</f>
        <v>0</v>
      </c>
      <c r="Q5" s="270">
        <f t="shared" si="2"/>
        <v>-5205.213368510902</v>
      </c>
      <c r="R5" s="270"/>
      <c r="S5" s="270" t="e">
        <f>SUMIF(#REF!,'DESEMPATE 1'!D5,#REF!)</f>
        <v>#REF!</v>
      </c>
      <c r="T5" s="270" t="e">
        <f t="shared" si="3"/>
        <v>#REF!</v>
      </c>
    </row>
    <row r="6" spans="1:20" s="269" customFormat="1" ht="12" customHeight="1" x14ac:dyDescent="0.2">
      <c r="A6" s="742" t="s">
        <v>116</v>
      </c>
      <c r="B6" s="755" t="s">
        <v>122</v>
      </c>
      <c r="C6" s="45" t="s">
        <v>48</v>
      </c>
      <c r="D6" s="46" t="s">
        <v>123</v>
      </c>
      <c r="E6" s="47">
        <v>0.7</v>
      </c>
      <c r="F6" s="48"/>
      <c r="G6" s="48" t="s">
        <v>9</v>
      </c>
      <c r="H6" s="777"/>
      <c r="I6" s="49">
        <v>22175.999248024022</v>
      </c>
      <c r="J6" s="50">
        <v>15569.407529104887</v>
      </c>
      <c r="K6" s="50">
        <f t="shared" si="1"/>
        <v>37745.406777128912</v>
      </c>
      <c r="L6" s="51"/>
      <c r="M6" s="52" t="str">
        <f t="shared" si="0"/>
        <v/>
      </c>
      <c r="N6" s="751" t="s">
        <v>65</v>
      </c>
      <c r="P6" s="270">
        <f>SUMIF('EXP GEN.'!$D$3:$D$29,'DESEMPATE 1'!D6,'EXP GEN.'!$X$3:$X$29)</f>
        <v>0</v>
      </c>
      <c r="Q6" s="270">
        <f t="shared" si="2"/>
        <v>-22175.999248024022</v>
      </c>
      <c r="R6" s="270"/>
      <c r="S6" s="270" t="e">
        <f>SUMIF(#REF!,'DESEMPATE 1'!D6,#REF!)</f>
        <v>#REF!</v>
      </c>
      <c r="T6" s="270" t="e">
        <f t="shared" si="3"/>
        <v>#REF!</v>
      </c>
    </row>
    <row r="7" spans="1:20" s="269" customFormat="1" ht="23.25" thickBot="1" x14ac:dyDescent="0.25">
      <c r="A7" s="744"/>
      <c r="B7" s="757"/>
      <c r="C7" s="58" t="s">
        <v>52</v>
      </c>
      <c r="D7" s="59" t="s">
        <v>124</v>
      </c>
      <c r="E7" s="60">
        <v>0.3</v>
      </c>
      <c r="F7" s="61"/>
      <c r="G7" s="268" t="s">
        <v>60</v>
      </c>
      <c r="H7" s="777"/>
      <c r="I7" s="62">
        <v>4326.2347368506498</v>
      </c>
      <c r="J7" s="63">
        <v>4326.2347368506498</v>
      </c>
      <c r="K7" s="63">
        <f t="shared" si="1"/>
        <v>8652.4694737012996</v>
      </c>
      <c r="L7" s="64" t="str">
        <f>+IF((K7/SUM(K6:K7))&gt;=0.25,"SI","NO")</f>
        <v>NO</v>
      </c>
      <c r="M7" s="65" t="str">
        <f t="shared" si="0"/>
        <v>NO CUMPLE</v>
      </c>
      <c r="N7" s="752"/>
      <c r="P7" s="270">
        <f>SUMIF('EXP GEN.'!$D$3:$D$29,'DESEMPATE 1'!D7,'EXP GEN.'!$X$3:$X$29)</f>
        <v>0</v>
      </c>
      <c r="Q7" s="270">
        <f t="shared" si="2"/>
        <v>-4326.2347368506498</v>
      </c>
      <c r="R7" s="270"/>
      <c r="S7" s="270" t="e">
        <f>SUMIF(#REF!,'DESEMPATE 1'!D7,#REF!)</f>
        <v>#REF!</v>
      </c>
      <c r="T7" s="270" t="e">
        <f t="shared" si="3"/>
        <v>#REF!</v>
      </c>
    </row>
    <row r="8" spans="1:20" s="269" customFormat="1" ht="12" customHeight="1" x14ac:dyDescent="0.2">
      <c r="A8" s="759" t="s">
        <v>117</v>
      </c>
      <c r="B8" s="755" t="s">
        <v>125</v>
      </c>
      <c r="C8" s="45" t="s">
        <v>49</v>
      </c>
      <c r="D8" s="46" t="s">
        <v>126</v>
      </c>
      <c r="E8" s="47">
        <v>0.7</v>
      </c>
      <c r="F8" s="48"/>
      <c r="G8" s="272" t="s">
        <v>60</v>
      </c>
      <c r="H8" s="777"/>
      <c r="I8" s="49">
        <v>48088.846592716647</v>
      </c>
      <c r="J8" s="50">
        <v>48668.649605856874</v>
      </c>
      <c r="K8" s="50">
        <f t="shared" si="1"/>
        <v>96757.496198573528</v>
      </c>
      <c r="L8" s="51" t="str">
        <f>+IF((K8/SUM(K8:K9))&gt;=0.25,"SI","NO")</f>
        <v>SI</v>
      </c>
      <c r="M8" s="52" t="str">
        <f t="shared" si="0"/>
        <v>CUMPLE</v>
      </c>
      <c r="N8" s="762" t="s">
        <v>61</v>
      </c>
      <c r="P8" s="270">
        <f>SUMIF('EXP GEN.'!$D$3:$D$29,'DESEMPATE 1'!D8,'EXP GEN.'!$X$3:$X$29)</f>
        <v>0</v>
      </c>
      <c r="Q8" s="270">
        <f t="shared" si="2"/>
        <v>-48088.846592716647</v>
      </c>
      <c r="R8" s="270"/>
      <c r="S8" s="270" t="e">
        <f>SUMIF(#REF!,'DESEMPATE 1'!D8,#REF!)</f>
        <v>#REF!</v>
      </c>
      <c r="T8" s="270" t="e">
        <f t="shared" si="3"/>
        <v>#REF!</v>
      </c>
    </row>
    <row r="9" spans="1:20" s="269" customFormat="1" ht="12" customHeight="1" thickBot="1" x14ac:dyDescent="0.25">
      <c r="A9" s="761"/>
      <c r="B9" s="757"/>
      <c r="C9" s="58" t="s">
        <v>53</v>
      </c>
      <c r="D9" s="59" t="s">
        <v>127</v>
      </c>
      <c r="E9" s="60">
        <v>0.3</v>
      </c>
      <c r="F9" s="61"/>
      <c r="G9" s="61" t="s">
        <v>9</v>
      </c>
      <c r="H9" s="777"/>
      <c r="I9" s="62">
        <v>25963.65607504479</v>
      </c>
      <c r="J9" s="63">
        <v>14181.149720297217</v>
      </c>
      <c r="K9" s="63">
        <f t="shared" si="1"/>
        <v>40144.805795342007</v>
      </c>
      <c r="L9" s="64"/>
      <c r="M9" s="65" t="str">
        <f t="shared" si="0"/>
        <v/>
      </c>
      <c r="N9" s="764"/>
      <c r="P9" s="270">
        <f>SUMIF('EXP GEN.'!$D$3:$D$29,'DESEMPATE 1'!D9,'EXP GEN.'!$X$3:$X$29)</f>
        <v>0</v>
      </c>
      <c r="Q9" s="270">
        <f t="shared" si="2"/>
        <v>-25963.65607504479</v>
      </c>
      <c r="R9" s="270"/>
      <c r="S9" s="270" t="e">
        <f>SUMIF(#REF!,'DESEMPATE 1'!D9,#REF!)</f>
        <v>#REF!</v>
      </c>
      <c r="T9" s="270" t="e">
        <f t="shared" si="3"/>
        <v>#REF!</v>
      </c>
    </row>
    <row r="10" spans="1:20" s="269" customFormat="1" ht="12" customHeight="1" x14ac:dyDescent="0.2">
      <c r="A10" s="742" t="s">
        <v>118</v>
      </c>
      <c r="B10" s="755" t="s">
        <v>128</v>
      </c>
      <c r="C10" s="45" t="s">
        <v>50</v>
      </c>
      <c r="D10" s="46" t="s">
        <v>43</v>
      </c>
      <c r="E10" s="47">
        <v>0.51</v>
      </c>
      <c r="F10" s="48"/>
      <c r="G10" s="48" t="s">
        <v>9</v>
      </c>
      <c r="H10" s="777"/>
      <c r="I10" s="49">
        <v>9378.5925087995602</v>
      </c>
      <c r="J10" s="50">
        <v>5321.5956342663276</v>
      </c>
      <c r="K10" s="50">
        <f t="shared" si="1"/>
        <v>14700.188143065887</v>
      </c>
      <c r="L10" s="51"/>
      <c r="M10" s="52" t="str">
        <f t="shared" si="0"/>
        <v/>
      </c>
      <c r="N10" s="751" t="s">
        <v>65</v>
      </c>
      <c r="P10" s="270">
        <f>SUMIF('EXP GEN.'!$D$3:$D$29,'DESEMPATE 1'!D10,'EXP GEN.'!$X$3:$X$29)</f>
        <v>0</v>
      </c>
      <c r="Q10" s="270">
        <f t="shared" si="2"/>
        <v>-9378.5925087995602</v>
      </c>
      <c r="R10" s="270"/>
      <c r="S10" s="270" t="e">
        <f>SUMIF(#REF!,'DESEMPATE 1'!D10,#REF!)</f>
        <v>#REF!</v>
      </c>
      <c r="T10" s="270" t="e">
        <f t="shared" si="3"/>
        <v>#REF!</v>
      </c>
    </row>
    <row r="11" spans="1:20" s="269" customFormat="1" ht="12" customHeight="1" x14ac:dyDescent="0.2">
      <c r="A11" s="765"/>
      <c r="B11" s="766"/>
      <c r="C11" s="259" t="s">
        <v>54</v>
      </c>
      <c r="D11" s="260" t="s">
        <v>44</v>
      </c>
      <c r="E11" s="261">
        <v>0.25</v>
      </c>
      <c r="F11" s="262"/>
      <c r="G11" s="273" t="s">
        <v>60</v>
      </c>
      <c r="H11" s="777"/>
      <c r="I11" s="263">
        <v>5584.2182583377453</v>
      </c>
      <c r="J11" s="264">
        <v>5584.2182583377453</v>
      </c>
      <c r="K11" s="264">
        <f t="shared" si="1"/>
        <v>11168.436516675491</v>
      </c>
      <c r="L11" s="265" t="str">
        <f>+IF((K11/SUM(K10:K12))&gt;=0.25,"SI","NO")</f>
        <v>NO</v>
      </c>
      <c r="M11" s="266" t="str">
        <f t="shared" si="0"/>
        <v>NO CUMPLE</v>
      </c>
      <c r="N11" s="767"/>
      <c r="P11" s="270">
        <f>SUMIF('EXP GEN.'!$D$3:$D$29,'DESEMPATE 1'!D11,'EXP GEN.'!$X$3:$X$29)</f>
        <v>0</v>
      </c>
      <c r="Q11" s="270">
        <f t="shared" si="2"/>
        <v>-5584.2182583377453</v>
      </c>
      <c r="R11" s="270"/>
      <c r="S11" s="270" t="e">
        <f>SUMIF(#REF!,'DESEMPATE 1'!D11,#REF!)</f>
        <v>#REF!</v>
      </c>
      <c r="T11" s="270" t="e">
        <f t="shared" si="3"/>
        <v>#REF!</v>
      </c>
    </row>
    <row r="12" spans="1:20" s="269" customFormat="1" ht="12" customHeight="1" thickBot="1" x14ac:dyDescent="0.25">
      <c r="A12" s="744"/>
      <c r="B12" s="757"/>
      <c r="C12" s="58" t="s">
        <v>129</v>
      </c>
      <c r="D12" s="59" t="s">
        <v>130</v>
      </c>
      <c r="E12" s="60">
        <v>0.24</v>
      </c>
      <c r="F12" s="61"/>
      <c r="G12" s="61" t="s">
        <v>9</v>
      </c>
      <c r="H12" s="777"/>
      <c r="I12" s="62">
        <v>18756.884109567782</v>
      </c>
      <c r="J12" s="63">
        <v>18756.884109567782</v>
      </c>
      <c r="K12" s="63">
        <f t="shared" si="1"/>
        <v>37513.768219135563</v>
      </c>
      <c r="L12" s="64"/>
      <c r="M12" s="65" t="str">
        <f t="shared" si="0"/>
        <v/>
      </c>
      <c r="N12" s="752"/>
      <c r="P12" s="270">
        <f>SUMIF('EXP GEN.'!$D$3:$D$29,'DESEMPATE 1'!D12,'EXP GEN.'!$X$3:$X$29)</f>
        <v>0</v>
      </c>
      <c r="Q12" s="270">
        <f t="shared" si="2"/>
        <v>-18756.884109567782</v>
      </c>
      <c r="R12" s="270"/>
      <c r="S12" s="270" t="e">
        <f>SUMIF(#REF!,'DESEMPATE 1'!D12,#REF!)</f>
        <v>#REF!</v>
      </c>
      <c r="T12" s="270" t="e">
        <f t="shared" si="3"/>
        <v>#REF!</v>
      </c>
    </row>
    <row r="13" spans="1:20" s="269" customFormat="1" ht="12" customHeight="1" x14ac:dyDescent="0.2">
      <c r="A13" s="742" t="s">
        <v>119</v>
      </c>
      <c r="B13" s="755" t="s">
        <v>131</v>
      </c>
      <c r="C13" s="45" t="s">
        <v>51</v>
      </c>
      <c r="D13" s="46" t="s">
        <v>132</v>
      </c>
      <c r="E13" s="47">
        <v>0.51</v>
      </c>
      <c r="F13" s="48"/>
      <c r="G13" s="272" t="s">
        <v>60</v>
      </c>
      <c r="H13" s="777"/>
      <c r="I13" s="49">
        <v>37734.435344684171</v>
      </c>
      <c r="J13" s="50">
        <v>63814.147325471749</v>
      </c>
      <c r="K13" s="50">
        <f t="shared" si="1"/>
        <v>101548.58267015591</v>
      </c>
      <c r="L13" s="51" t="str">
        <f>+IF((K13/SUM(K13:K14))&gt;=0.25,"SI","NO")</f>
        <v>SI</v>
      </c>
      <c r="M13" s="52" t="str">
        <f t="shared" si="0"/>
        <v>CUMPLE</v>
      </c>
      <c r="N13" s="751" t="s">
        <v>61</v>
      </c>
      <c r="P13" s="270">
        <f>SUMIF('EXP GEN.'!$D$3:$D$29,'DESEMPATE 1'!D13,'EXP GEN.'!$X$3:$X$29)</f>
        <v>0</v>
      </c>
      <c r="Q13" s="270">
        <f t="shared" si="2"/>
        <v>-37734.435344684171</v>
      </c>
      <c r="R13" s="270"/>
      <c r="S13" s="270" t="e">
        <f>SUMIF(#REF!,'DESEMPATE 1'!D13,#REF!)</f>
        <v>#REF!</v>
      </c>
      <c r="T13" s="270" t="e">
        <f t="shared" si="3"/>
        <v>#REF!</v>
      </c>
    </row>
    <row r="14" spans="1:20" s="269" customFormat="1" ht="12" customHeight="1" thickBot="1" x14ac:dyDescent="0.25">
      <c r="A14" s="744"/>
      <c r="B14" s="757"/>
      <c r="C14" s="58" t="s">
        <v>55</v>
      </c>
      <c r="D14" s="59" t="s">
        <v>133</v>
      </c>
      <c r="E14" s="60">
        <v>0.49</v>
      </c>
      <c r="F14" s="61"/>
      <c r="G14" s="61" t="s">
        <v>9</v>
      </c>
      <c r="H14" s="777"/>
      <c r="I14" s="62">
        <v>6306.283418141792</v>
      </c>
      <c r="J14" s="63">
        <v>6679.8005052059279</v>
      </c>
      <c r="K14" s="63">
        <v>6679.8005052059279</v>
      </c>
      <c r="L14" s="64"/>
      <c r="M14" s="65" t="str">
        <f t="shared" si="0"/>
        <v/>
      </c>
      <c r="N14" s="752"/>
      <c r="P14" s="270">
        <f>SUMIF('EXP GEN.'!$D$3:$D$29,'DESEMPATE 1'!D14,'EXP GEN.'!$X$3:$X$29)</f>
        <v>0</v>
      </c>
      <c r="Q14" s="270">
        <f t="shared" si="2"/>
        <v>-6306.283418141792</v>
      </c>
      <c r="R14" s="270"/>
      <c r="S14" s="270" t="e">
        <f>SUMIF(#REF!,'DESEMPATE 1'!D14,#REF!)</f>
        <v>#REF!</v>
      </c>
      <c r="T14" s="270" t="e">
        <f t="shared" si="3"/>
        <v>#REF!</v>
      </c>
    </row>
    <row r="15" spans="1:20" s="269" customFormat="1" ht="12" customHeight="1" x14ac:dyDescent="0.2">
      <c r="A15" s="742"/>
      <c r="B15" s="755"/>
      <c r="C15" s="45"/>
      <c r="D15" s="46"/>
      <c r="E15" s="47"/>
      <c r="F15" s="48"/>
      <c r="G15" s="48"/>
      <c r="H15" s="777"/>
      <c r="I15" s="49"/>
      <c r="J15" s="50"/>
      <c r="K15" s="50">
        <f t="shared" si="1"/>
        <v>0</v>
      </c>
      <c r="L15" s="51" t="s">
        <v>8</v>
      </c>
      <c r="M15" s="52" t="str">
        <f t="shared" si="0"/>
        <v/>
      </c>
      <c r="N15" s="751" t="s">
        <v>61</v>
      </c>
      <c r="P15" s="270"/>
      <c r="Q15" s="270"/>
      <c r="R15" s="270"/>
      <c r="S15" s="270"/>
      <c r="T15" s="270"/>
    </row>
    <row r="16" spans="1:20" s="269" customFormat="1" ht="27" customHeight="1" thickBot="1" x14ac:dyDescent="0.25">
      <c r="A16" s="744"/>
      <c r="B16" s="757"/>
      <c r="C16" s="58"/>
      <c r="D16" s="59"/>
      <c r="E16" s="60"/>
      <c r="F16" s="61"/>
      <c r="G16" s="61"/>
      <c r="H16" s="777"/>
      <c r="I16" s="62"/>
      <c r="J16" s="63"/>
      <c r="K16" s="63">
        <f t="shared" si="1"/>
        <v>0</v>
      </c>
      <c r="L16" s="64" t="s">
        <v>8</v>
      </c>
      <c r="M16" s="65" t="str">
        <f t="shared" si="0"/>
        <v/>
      </c>
      <c r="N16" s="752"/>
      <c r="P16" s="270"/>
      <c r="Q16" s="270"/>
      <c r="R16" s="270"/>
      <c r="S16" s="270"/>
    </row>
    <row r="17" spans="1:19" s="269" customFormat="1" ht="12" customHeight="1" x14ac:dyDescent="0.2">
      <c r="A17" s="742"/>
      <c r="B17" s="755"/>
      <c r="C17" s="45"/>
      <c r="D17" s="46"/>
      <c r="E17" s="47"/>
      <c r="F17" s="48"/>
      <c r="G17" s="48"/>
      <c r="H17" s="777"/>
      <c r="I17" s="49">
        <v>4674.106602545201</v>
      </c>
      <c r="J17" s="50">
        <v>2707.0552118413907</v>
      </c>
      <c r="K17" s="50">
        <f t="shared" si="1"/>
        <v>7381.1618143865917</v>
      </c>
      <c r="L17" s="51" t="s">
        <v>8</v>
      </c>
      <c r="M17" s="52" t="str">
        <f t="shared" si="0"/>
        <v/>
      </c>
      <c r="N17" s="751" t="s">
        <v>61</v>
      </c>
      <c r="P17" s="270"/>
      <c r="Q17" s="270"/>
      <c r="R17" s="270"/>
      <c r="S17" s="270"/>
    </row>
    <row r="18" spans="1:19" s="269" customFormat="1" ht="12" thickBot="1" x14ac:dyDescent="0.25">
      <c r="A18" s="744"/>
      <c r="B18" s="757"/>
      <c r="C18" s="58"/>
      <c r="D18" s="59"/>
      <c r="E18" s="60"/>
      <c r="F18" s="61"/>
      <c r="G18" s="61"/>
      <c r="H18" s="777"/>
      <c r="I18" s="62">
        <v>16801.678417163577</v>
      </c>
      <c r="J18" s="63">
        <v>13473.516724264548</v>
      </c>
      <c r="K18" s="63">
        <f t="shared" si="1"/>
        <v>30275.195141428125</v>
      </c>
      <c r="L18" s="64" t="s">
        <v>8</v>
      </c>
      <c r="M18" s="65" t="str">
        <f t="shared" si="0"/>
        <v/>
      </c>
      <c r="N18" s="752"/>
      <c r="P18" s="270"/>
      <c r="Q18" s="270"/>
      <c r="R18" s="270"/>
      <c r="S18" s="270"/>
    </row>
    <row r="19" spans="1:19" s="269" customFormat="1" x14ac:dyDescent="0.2">
      <c r="A19" s="742"/>
      <c r="B19" s="755"/>
      <c r="C19" s="45"/>
      <c r="D19" s="46"/>
      <c r="E19" s="47"/>
      <c r="F19" s="48"/>
      <c r="G19" s="48"/>
      <c r="H19" s="777"/>
      <c r="I19" s="49">
        <v>4326.2347368506498</v>
      </c>
      <c r="J19" s="50">
        <v>4326.2347368506498</v>
      </c>
      <c r="K19" s="50">
        <f t="shared" si="1"/>
        <v>8652.4694737012996</v>
      </c>
      <c r="L19" s="51" t="s">
        <v>8</v>
      </c>
      <c r="M19" s="52" t="str">
        <f t="shared" si="0"/>
        <v/>
      </c>
      <c r="N19" s="751" t="s">
        <v>61</v>
      </c>
      <c r="P19" s="270"/>
      <c r="Q19" s="270"/>
      <c r="R19" s="270"/>
      <c r="S19" s="270"/>
    </row>
    <row r="20" spans="1:19" s="269" customFormat="1" ht="12" customHeight="1" thickBot="1" x14ac:dyDescent="0.25">
      <c r="A20" s="744"/>
      <c r="B20" s="757"/>
      <c r="C20" s="58"/>
      <c r="D20" s="59"/>
      <c r="E20" s="60"/>
      <c r="F20" s="61"/>
      <c r="G20" s="61"/>
      <c r="H20" s="777"/>
      <c r="I20" s="62">
        <v>15625.036823714967</v>
      </c>
      <c r="J20" s="63">
        <v>9804.9457477952019</v>
      </c>
      <c r="K20" s="63">
        <f t="shared" si="1"/>
        <v>25429.982571510169</v>
      </c>
      <c r="L20" s="64" t="s">
        <v>8</v>
      </c>
      <c r="M20" s="65" t="str">
        <f t="shared" si="0"/>
        <v/>
      </c>
      <c r="N20" s="752"/>
      <c r="P20" s="270"/>
      <c r="Q20" s="270"/>
      <c r="R20" s="270"/>
      <c r="S20" s="270"/>
    </row>
    <row r="21" spans="1:19" s="269" customFormat="1" ht="12" customHeight="1" x14ac:dyDescent="0.2">
      <c r="A21" s="742"/>
      <c r="B21" s="755"/>
      <c r="C21" s="45"/>
      <c r="D21" s="46"/>
      <c r="E21" s="47"/>
      <c r="F21" s="48"/>
      <c r="G21" s="48"/>
      <c r="H21" s="777"/>
      <c r="I21" s="49">
        <v>16609.629578215201</v>
      </c>
      <c r="J21" s="50">
        <v>13240.068952671252</v>
      </c>
      <c r="K21" s="50">
        <f t="shared" si="1"/>
        <v>29849.698530886453</v>
      </c>
      <c r="L21" s="51" t="s">
        <v>8</v>
      </c>
      <c r="M21" s="52" t="str">
        <f t="shared" si="0"/>
        <v/>
      </c>
      <c r="N21" s="751" t="s">
        <v>61</v>
      </c>
      <c r="P21" s="270"/>
      <c r="Q21" s="270"/>
      <c r="R21" s="270"/>
      <c r="S21" s="270"/>
    </row>
    <row r="22" spans="1:19" s="269" customFormat="1" ht="12" customHeight="1" thickBot="1" x14ac:dyDescent="0.25">
      <c r="A22" s="744"/>
      <c r="B22" s="757"/>
      <c r="C22" s="58"/>
      <c r="D22" s="59"/>
      <c r="E22" s="60"/>
      <c r="F22" s="61"/>
      <c r="G22" s="61"/>
      <c r="H22" s="777"/>
      <c r="I22" s="62">
        <v>17182.169791168337</v>
      </c>
      <c r="J22" s="63">
        <v>5199.6832516233762</v>
      </c>
      <c r="K22" s="63">
        <f t="shared" si="1"/>
        <v>22381.853042791714</v>
      </c>
      <c r="L22" s="64" t="s">
        <v>8</v>
      </c>
      <c r="M22" s="65" t="str">
        <f t="shared" si="0"/>
        <v/>
      </c>
      <c r="N22" s="752"/>
      <c r="P22" s="270"/>
      <c r="Q22" s="270"/>
      <c r="R22" s="270"/>
      <c r="S22" s="270"/>
    </row>
    <row r="23" spans="1:19" ht="12" customHeight="1" x14ac:dyDescent="0.2">
      <c r="A23" s="742"/>
      <c r="B23" s="755"/>
      <c r="C23" s="45"/>
      <c r="D23" s="46"/>
      <c r="E23" s="47"/>
      <c r="F23" s="48"/>
      <c r="G23" s="48"/>
      <c r="H23" s="777"/>
      <c r="I23" s="49">
        <v>32814.326445807732</v>
      </c>
      <c r="J23" s="50">
        <v>10884.246923438695</v>
      </c>
      <c r="K23" s="50">
        <f t="shared" si="1"/>
        <v>43698.573369246427</v>
      </c>
      <c r="L23" s="51" t="s">
        <v>8</v>
      </c>
      <c r="M23" s="52" t="str">
        <f t="shared" si="0"/>
        <v/>
      </c>
      <c r="N23" s="751" t="s">
        <v>61</v>
      </c>
    </row>
    <row r="24" spans="1:19" ht="12" customHeight="1" thickBot="1" x14ac:dyDescent="0.25">
      <c r="A24" s="744"/>
      <c r="B24" s="757"/>
      <c r="C24" s="58"/>
      <c r="D24" s="59"/>
      <c r="E24" s="60"/>
      <c r="F24" s="61"/>
      <c r="G24" s="61"/>
      <c r="H24" s="777"/>
      <c r="I24" s="62">
        <v>12405.989836381299</v>
      </c>
      <c r="J24" s="63">
        <v>17513.383302687456</v>
      </c>
      <c r="K24" s="63">
        <f t="shared" si="1"/>
        <v>29919.373139068754</v>
      </c>
      <c r="L24" s="64" t="s">
        <v>8</v>
      </c>
      <c r="M24" s="65" t="str">
        <f t="shared" si="0"/>
        <v/>
      </c>
      <c r="N24" s="752"/>
    </row>
    <row r="25" spans="1:19" ht="12" customHeight="1" x14ac:dyDescent="0.2">
      <c r="A25" s="742"/>
      <c r="B25" s="755"/>
      <c r="C25" s="45"/>
      <c r="D25" s="46"/>
      <c r="E25" s="47"/>
      <c r="F25" s="48"/>
      <c r="G25" s="48"/>
      <c r="H25" s="777"/>
      <c r="I25" s="49">
        <v>15358.300802978465</v>
      </c>
      <c r="J25" s="50">
        <v>14678.201579526329</v>
      </c>
      <c r="K25" s="50">
        <f t="shared" si="1"/>
        <v>30036.502382504794</v>
      </c>
      <c r="L25" s="51" t="s">
        <v>8</v>
      </c>
      <c r="M25" s="52" t="str">
        <f t="shared" si="0"/>
        <v/>
      </c>
      <c r="N25" s="751" t="s">
        <v>61</v>
      </c>
    </row>
    <row r="26" spans="1:19" ht="12" customHeight="1" thickBot="1" x14ac:dyDescent="0.25">
      <c r="A26" s="744"/>
      <c r="B26" s="757"/>
      <c r="C26" s="58"/>
      <c r="D26" s="59"/>
      <c r="E26" s="60"/>
      <c r="F26" s="61"/>
      <c r="G26" s="61"/>
      <c r="H26" s="777"/>
      <c r="I26" s="62">
        <v>23677.865263984771</v>
      </c>
      <c r="J26" s="63">
        <v>23353.924119658572</v>
      </c>
      <c r="K26" s="63">
        <f t="shared" si="1"/>
        <v>47031.789383643343</v>
      </c>
      <c r="L26" s="64" t="s">
        <v>8</v>
      </c>
      <c r="M26" s="65" t="str">
        <f t="shared" si="0"/>
        <v/>
      </c>
      <c r="N26" s="752"/>
    </row>
    <row r="27" spans="1:19" ht="12" customHeight="1" x14ac:dyDescent="0.2">
      <c r="A27" s="742"/>
      <c r="B27" s="755"/>
      <c r="C27" s="45"/>
      <c r="D27" s="46"/>
      <c r="E27" s="47"/>
      <c r="F27" s="66"/>
      <c r="G27" s="48"/>
      <c r="H27" s="777"/>
      <c r="I27" s="67">
        <v>20642.813450561196</v>
      </c>
      <c r="J27" s="68">
        <v>23763.055267219039</v>
      </c>
      <c r="K27" s="50">
        <f t="shared" si="1"/>
        <v>44405.868717780235</v>
      </c>
      <c r="L27" s="51" t="s">
        <v>8</v>
      </c>
      <c r="M27" s="52" t="str">
        <f t="shared" si="0"/>
        <v/>
      </c>
      <c r="N27" s="751" t="s">
        <v>61</v>
      </c>
    </row>
    <row r="28" spans="1:19" ht="12" customHeight="1" thickBot="1" x14ac:dyDescent="0.25">
      <c r="A28" s="744"/>
      <c r="B28" s="757"/>
      <c r="C28" s="58"/>
      <c r="D28" s="59"/>
      <c r="E28" s="60"/>
      <c r="F28" s="69"/>
      <c r="G28" s="61"/>
      <c r="H28" s="777"/>
      <c r="I28" s="70">
        <v>8331.2737485436883</v>
      </c>
      <c r="J28" s="71">
        <v>8331.2737485436883</v>
      </c>
      <c r="K28" s="63">
        <f t="shared" si="1"/>
        <v>16662.547497087377</v>
      </c>
      <c r="L28" s="64" t="s">
        <v>8</v>
      </c>
      <c r="M28" s="65" t="str">
        <f t="shared" si="0"/>
        <v/>
      </c>
      <c r="N28" s="752"/>
    </row>
    <row r="29" spans="1:19" ht="12" customHeight="1" x14ac:dyDescent="0.2">
      <c r="A29" s="742"/>
      <c r="B29" s="755"/>
      <c r="C29" s="45"/>
      <c r="D29" s="46"/>
      <c r="E29" s="47"/>
      <c r="F29" s="66"/>
      <c r="G29" s="48"/>
      <c r="H29" s="777"/>
      <c r="I29" s="67">
        <v>21608.963142445766</v>
      </c>
      <c r="J29" s="68">
        <v>13669.28617055724</v>
      </c>
      <c r="K29" s="50">
        <f t="shared" si="1"/>
        <v>35278.249313003005</v>
      </c>
      <c r="L29" s="51" t="s">
        <v>8</v>
      </c>
      <c r="M29" s="52" t="str">
        <f t="shared" si="0"/>
        <v/>
      </c>
      <c r="N29" s="751" t="s">
        <v>61</v>
      </c>
    </row>
    <row r="30" spans="1:19" ht="12" customHeight="1" thickBot="1" x14ac:dyDescent="0.25">
      <c r="A30" s="744"/>
      <c r="B30" s="757"/>
      <c r="C30" s="58"/>
      <c r="D30" s="59"/>
      <c r="E30" s="60"/>
      <c r="F30" s="69"/>
      <c r="G30" s="61"/>
      <c r="H30" s="777"/>
      <c r="I30" s="70">
        <v>38305.732483959931</v>
      </c>
      <c r="J30" s="71">
        <v>38305.732483959939</v>
      </c>
      <c r="K30" s="63">
        <f t="shared" si="1"/>
        <v>76611.464967919863</v>
      </c>
      <c r="L30" s="64" t="s">
        <v>8</v>
      </c>
      <c r="M30" s="65" t="str">
        <f t="shared" si="0"/>
        <v/>
      </c>
      <c r="N30" s="752"/>
    </row>
    <row r="31" spans="1:19" ht="12" customHeight="1" x14ac:dyDescent="0.2">
      <c r="A31" s="742"/>
      <c r="B31" s="755"/>
      <c r="C31" s="45"/>
      <c r="D31" s="46"/>
      <c r="E31" s="47"/>
      <c r="F31" s="66"/>
      <c r="G31" s="48"/>
      <c r="H31" s="777"/>
      <c r="I31" s="67">
        <v>40594.341480352887</v>
      </c>
      <c r="J31" s="68">
        <v>35197.989530650688</v>
      </c>
      <c r="K31" s="50">
        <f t="shared" si="1"/>
        <v>75792.331011003582</v>
      </c>
      <c r="L31" s="51" t="s">
        <v>8</v>
      </c>
      <c r="M31" s="52" t="str">
        <f t="shared" si="0"/>
        <v/>
      </c>
      <c r="N31" s="751" t="s">
        <v>61</v>
      </c>
    </row>
    <row r="32" spans="1:19" ht="12" customHeight="1" thickBot="1" x14ac:dyDescent="0.25">
      <c r="A32" s="744"/>
      <c r="B32" s="757"/>
      <c r="C32" s="58"/>
      <c r="D32" s="59"/>
      <c r="E32" s="60"/>
      <c r="F32" s="69"/>
      <c r="G32" s="61"/>
      <c r="H32" s="777"/>
      <c r="I32" s="70">
        <v>6585.0156027107278</v>
      </c>
      <c r="J32" s="71">
        <v>4348.2507528517117</v>
      </c>
      <c r="K32" s="63">
        <f t="shared" si="1"/>
        <v>10933.266355562439</v>
      </c>
      <c r="L32" s="64" t="s">
        <v>8</v>
      </c>
      <c r="M32" s="65" t="str">
        <f t="shared" si="0"/>
        <v/>
      </c>
      <c r="N32" s="752"/>
    </row>
    <row r="33" spans="1:14" ht="12" customHeight="1" x14ac:dyDescent="0.2">
      <c r="A33" s="742"/>
      <c r="B33" s="755"/>
      <c r="C33" s="45"/>
      <c r="D33" s="46"/>
      <c r="E33" s="47"/>
      <c r="F33" s="66"/>
      <c r="G33" s="48"/>
      <c r="H33" s="777"/>
      <c r="I33" s="67">
        <v>25887.396396223059</v>
      </c>
      <c r="J33" s="68">
        <v>21182.317256495233</v>
      </c>
      <c r="K33" s="50">
        <f t="shared" si="1"/>
        <v>47069.713652718288</v>
      </c>
      <c r="L33" s="51" t="s">
        <v>8</v>
      </c>
      <c r="M33" s="52" t="str">
        <f t="shared" si="0"/>
        <v/>
      </c>
      <c r="N33" s="751" t="s">
        <v>61</v>
      </c>
    </row>
    <row r="34" spans="1:14" ht="12" customHeight="1" thickBot="1" x14ac:dyDescent="0.25">
      <c r="A34" s="744"/>
      <c r="B34" s="757"/>
      <c r="C34" s="58"/>
      <c r="D34" s="59"/>
      <c r="E34" s="60"/>
      <c r="F34" s="69"/>
      <c r="G34" s="61"/>
      <c r="H34" s="777"/>
      <c r="I34" s="70">
        <v>16412.459149621725</v>
      </c>
      <c r="J34" s="71">
        <v>12377.014299357448</v>
      </c>
      <c r="K34" s="63">
        <f t="shared" si="1"/>
        <v>28789.473448979174</v>
      </c>
      <c r="L34" s="64" t="s">
        <v>8</v>
      </c>
      <c r="M34" s="65" t="str">
        <f t="shared" si="0"/>
        <v/>
      </c>
      <c r="N34" s="752"/>
    </row>
    <row r="35" spans="1:14" ht="12" customHeight="1" thickBot="1" x14ac:dyDescent="0.25">
      <c r="A35" s="72"/>
      <c r="B35" s="73"/>
      <c r="C35" s="74"/>
      <c r="D35" s="75"/>
      <c r="E35" s="76"/>
      <c r="F35" s="77"/>
      <c r="G35" s="78"/>
      <c r="H35" s="777"/>
      <c r="I35" s="79">
        <v>30757.124028669044</v>
      </c>
      <c r="J35" s="80">
        <v>42533.257657199247</v>
      </c>
      <c r="K35" s="81">
        <f t="shared" si="1"/>
        <v>73290.381685868284</v>
      </c>
      <c r="L35" s="82" t="s">
        <v>8</v>
      </c>
      <c r="M35" s="83" t="str">
        <f t="shared" si="0"/>
        <v/>
      </c>
      <c r="N35" s="84" t="s">
        <v>61</v>
      </c>
    </row>
    <row r="36" spans="1:14" ht="12" customHeight="1" x14ac:dyDescent="0.2">
      <c r="A36" s="742"/>
      <c r="B36" s="755"/>
      <c r="C36" s="45"/>
      <c r="D36" s="46"/>
      <c r="E36" s="47"/>
      <c r="F36" s="66"/>
      <c r="G36" s="48"/>
      <c r="H36" s="777"/>
      <c r="I36" s="67">
        <v>10931.279869579625</v>
      </c>
      <c r="J36" s="68">
        <v>9378.5925087995602</v>
      </c>
      <c r="K36" s="50">
        <f t="shared" si="1"/>
        <v>20309.872378379187</v>
      </c>
      <c r="L36" s="51" t="s">
        <v>8</v>
      </c>
      <c r="M36" s="52" t="str">
        <f t="shared" si="0"/>
        <v/>
      </c>
      <c r="N36" s="748" t="s">
        <v>62</v>
      </c>
    </row>
    <row r="37" spans="1:14" ht="12" customHeight="1" x14ac:dyDescent="0.2">
      <c r="A37" s="743"/>
      <c r="B37" s="756"/>
      <c r="C37" s="42"/>
      <c r="D37" s="3"/>
      <c r="E37" s="10"/>
      <c r="F37" s="43"/>
      <c r="G37" s="53"/>
      <c r="H37" s="777"/>
      <c r="I37" s="85">
        <v>5584.2182583377453</v>
      </c>
      <c r="J37" s="86">
        <v>5584.2182583377453</v>
      </c>
      <c r="K37" s="55">
        <f t="shared" si="1"/>
        <v>11168.436516675491</v>
      </c>
      <c r="L37" s="56" t="s">
        <v>8</v>
      </c>
      <c r="M37" s="57" t="str">
        <f t="shared" si="0"/>
        <v/>
      </c>
      <c r="N37" s="749"/>
    </row>
    <row r="38" spans="1:14" ht="12" customHeight="1" thickBot="1" x14ac:dyDescent="0.25">
      <c r="A38" s="744"/>
      <c r="B38" s="757"/>
      <c r="C38" s="58"/>
      <c r="D38" s="59"/>
      <c r="E38" s="60"/>
      <c r="F38" s="69"/>
      <c r="G38" s="61"/>
      <c r="H38" s="777"/>
      <c r="I38" s="70">
        <v>27993.030511368044</v>
      </c>
      <c r="J38" s="71">
        <v>27993.030511368044</v>
      </c>
      <c r="K38" s="63">
        <f t="shared" si="1"/>
        <v>55986.061022736088</v>
      </c>
      <c r="L38" s="64" t="s">
        <v>8</v>
      </c>
      <c r="M38" s="65" t="str">
        <f t="shared" si="0"/>
        <v/>
      </c>
      <c r="N38" s="750"/>
    </row>
    <row r="39" spans="1:14" ht="12" customHeight="1" x14ac:dyDescent="0.2">
      <c r="A39" s="742"/>
      <c r="B39" s="755"/>
      <c r="C39" s="45"/>
      <c r="D39" s="46"/>
      <c r="E39" s="47"/>
      <c r="F39" s="66"/>
      <c r="G39" s="48"/>
      <c r="H39" s="777"/>
      <c r="I39" s="67">
        <v>19648.199429502598</v>
      </c>
      <c r="J39" s="68">
        <v>19648.199429502598</v>
      </c>
      <c r="K39" s="50">
        <f t="shared" si="1"/>
        <v>39296.398859005196</v>
      </c>
      <c r="L39" s="51" t="s">
        <v>8</v>
      </c>
      <c r="M39" s="52" t="str">
        <f t="shared" si="0"/>
        <v/>
      </c>
      <c r="N39" s="751" t="s">
        <v>61</v>
      </c>
    </row>
    <row r="40" spans="1:14" ht="12" customHeight="1" x14ac:dyDescent="0.2">
      <c r="A40" s="743"/>
      <c r="B40" s="756"/>
      <c r="C40" s="42"/>
      <c r="D40" s="3"/>
      <c r="E40" s="10"/>
      <c r="F40" s="43"/>
      <c r="G40" s="53"/>
      <c r="H40" s="777"/>
      <c r="I40" s="85">
        <v>5016.6300194078403</v>
      </c>
      <c r="J40" s="86">
        <v>5016.6300194078403</v>
      </c>
      <c r="K40" s="55">
        <f t="shared" si="1"/>
        <v>10033.260038815681</v>
      </c>
      <c r="L40" s="56" t="s">
        <v>8</v>
      </c>
      <c r="M40" s="57" t="str">
        <f t="shared" si="0"/>
        <v/>
      </c>
      <c r="N40" s="758"/>
    </row>
    <row r="41" spans="1:14" ht="12" customHeight="1" thickBot="1" x14ac:dyDescent="0.25">
      <c r="A41" s="744"/>
      <c r="B41" s="757"/>
      <c r="C41" s="58"/>
      <c r="D41" s="59"/>
      <c r="E41" s="60"/>
      <c r="F41" s="69"/>
      <c r="G41" s="61"/>
      <c r="H41" s="777"/>
      <c r="I41" s="70">
        <v>3944.7665194071542</v>
      </c>
      <c r="J41" s="71">
        <v>3944.7665194071542</v>
      </c>
      <c r="K41" s="63">
        <f t="shared" si="1"/>
        <v>7889.5330388143084</v>
      </c>
      <c r="L41" s="64" t="s">
        <v>8</v>
      </c>
      <c r="M41" s="65" t="str">
        <f t="shared" si="0"/>
        <v/>
      </c>
      <c r="N41" s="752"/>
    </row>
    <row r="42" spans="1:14" ht="12" customHeight="1" x14ac:dyDescent="0.2">
      <c r="A42" s="742"/>
      <c r="B42" s="755"/>
      <c r="C42" s="45"/>
      <c r="D42" s="46"/>
      <c r="E42" s="47"/>
      <c r="F42" s="66"/>
      <c r="G42" s="48"/>
      <c r="H42" s="777"/>
      <c r="I42" s="67">
        <v>9479.5102490689424</v>
      </c>
      <c r="J42" s="68">
        <v>9479.5102490689424</v>
      </c>
      <c r="K42" s="50">
        <f t="shared" si="1"/>
        <v>18959.020498137885</v>
      </c>
      <c r="L42" s="51" t="s">
        <v>8</v>
      </c>
      <c r="M42" s="52" t="str">
        <f t="shared" si="0"/>
        <v/>
      </c>
      <c r="N42" s="751" t="s">
        <v>61</v>
      </c>
    </row>
    <row r="43" spans="1:14" ht="12" customHeight="1" thickBot="1" x14ac:dyDescent="0.25">
      <c r="A43" s="744"/>
      <c r="B43" s="757"/>
      <c r="C43" s="58"/>
      <c r="D43" s="59"/>
      <c r="E43" s="60"/>
      <c r="F43" s="69"/>
      <c r="G43" s="61"/>
      <c r="H43" s="777"/>
      <c r="I43" s="70">
        <v>20231.818177847948</v>
      </c>
      <c r="J43" s="71">
        <v>4.2764106401553397</v>
      </c>
      <c r="K43" s="63">
        <f t="shared" si="1"/>
        <v>20236.094588488104</v>
      </c>
      <c r="L43" s="64" t="s">
        <v>8</v>
      </c>
      <c r="M43" s="65" t="str">
        <f t="shared" si="0"/>
        <v/>
      </c>
      <c r="N43" s="752"/>
    </row>
    <row r="44" spans="1:14" ht="12" customHeight="1" x14ac:dyDescent="0.2">
      <c r="A44" s="742"/>
      <c r="B44" s="755"/>
      <c r="C44" s="45"/>
      <c r="D44" s="46"/>
      <c r="E44" s="47"/>
      <c r="F44" s="66"/>
      <c r="G44" s="48"/>
      <c r="H44" s="777"/>
      <c r="I44" s="67">
        <v>16504.705096164031</v>
      </c>
      <c r="J44" s="68">
        <v>16504.705096164031</v>
      </c>
      <c r="K44" s="50">
        <f t="shared" si="1"/>
        <v>33009.410192328061</v>
      </c>
      <c r="L44" s="51" t="s">
        <v>8</v>
      </c>
      <c r="M44" s="52" t="str">
        <f t="shared" si="0"/>
        <v/>
      </c>
      <c r="N44" s="751" t="s">
        <v>61</v>
      </c>
    </row>
    <row r="45" spans="1:14" ht="12" customHeight="1" x14ac:dyDescent="0.2">
      <c r="A45" s="743"/>
      <c r="B45" s="756"/>
      <c r="C45" s="42"/>
      <c r="D45" s="3"/>
      <c r="E45" s="10"/>
      <c r="F45" s="43"/>
      <c r="G45" s="53"/>
      <c r="H45" s="777"/>
      <c r="I45" s="85">
        <v>2743.8299926868904</v>
      </c>
      <c r="J45" s="86">
        <v>0</v>
      </c>
      <c r="K45" s="55">
        <f t="shared" si="1"/>
        <v>2743.8299926868904</v>
      </c>
      <c r="L45" s="56" t="s">
        <v>9</v>
      </c>
      <c r="M45" s="57" t="str">
        <f t="shared" si="0"/>
        <v/>
      </c>
      <c r="N45" s="758"/>
    </row>
    <row r="46" spans="1:14" ht="12" customHeight="1" thickBot="1" x14ac:dyDescent="0.25">
      <c r="A46" s="744"/>
      <c r="B46" s="757"/>
      <c r="C46" s="58"/>
      <c r="D46" s="59"/>
      <c r="E46" s="60"/>
      <c r="F46" s="69"/>
      <c r="G46" s="53"/>
      <c r="H46" s="777"/>
      <c r="I46" s="70">
        <v>12142.900079931795</v>
      </c>
      <c r="J46" s="71">
        <v>9589.8992587027442</v>
      </c>
      <c r="K46" s="63">
        <f t="shared" si="1"/>
        <v>21732.799338634541</v>
      </c>
      <c r="L46" s="64" t="s">
        <v>8</v>
      </c>
      <c r="M46" s="65" t="str">
        <f t="shared" si="0"/>
        <v/>
      </c>
      <c r="N46" s="752"/>
    </row>
    <row r="47" spans="1:14" ht="12" customHeight="1" x14ac:dyDescent="0.2">
      <c r="A47" s="742"/>
      <c r="B47" s="755"/>
      <c r="C47" s="45"/>
      <c r="D47" s="46"/>
      <c r="E47" s="47"/>
      <c r="F47" s="66"/>
      <c r="G47" s="48"/>
      <c r="H47" s="777"/>
      <c r="I47" s="67">
        <v>22695.271617700546</v>
      </c>
      <c r="J47" s="68">
        <v>19579.279307667439</v>
      </c>
      <c r="K47" s="50">
        <f t="shared" si="1"/>
        <v>42274.550925367985</v>
      </c>
      <c r="L47" s="51" t="s">
        <v>8</v>
      </c>
      <c r="M47" s="52" t="str">
        <f t="shared" si="0"/>
        <v/>
      </c>
      <c r="N47" s="751" t="s">
        <v>61</v>
      </c>
    </row>
    <row r="48" spans="1:14" ht="12" customHeight="1" thickBot="1" x14ac:dyDescent="0.25">
      <c r="A48" s="744"/>
      <c r="B48" s="757"/>
      <c r="C48" s="58"/>
      <c r="D48" s="59"/>
      <c r="E48" s="60"/>
      <c r="F48" s="69"/>
      <c r="G48" s="61"/>
      <c r="H48" s="777"/>
      <c r="I48" s="70">
        <v>2581.8437846649226</v>
      </c>
      <c r="J48" s="71">
        <v>5697.8360946980274</v>
      </c>
      <c r="K48" s="63">
        <f t="shared" si="1"/>
        <v>8279.6798793629496</v>
      </c>
      <c r="L48" s="64" t="s">
        <v>8</v>
      </c>
      <c r="M48" s="65" t="str">
        <f t="shared" si="0"/>
        <v/>
      </c>
      <c r="N48" s="752"/>
    </row>
    <row r="49" spans="1:19" ht="12" customHeight="1" x14ac:dyDescent="0.2">
      <c r="A49" s="742"/>
      <c r="B49" s="755"/>
      <c r="C49" s="45"/>
      <c r="D49" s="46"/>
      <c r="E49" s="47"/>
      <c r="F49" s="66"/>
      <c r="G49" s="48"/>
      <c r="H49" s="777"/>
      <c r="I49" s="67">
        <v>10201.982754575083</v>
      </c>
      <c r="J49" s="68">
        <v>7258.0203199223579</v>
      </c>
      <c r="K49" s="50">
        <f t="shared" si="1"/>
        <v>17460.003074497443</v>
      </c>
      <c r="L49" s="51" t="s">
        <v>8</v>
      </c>
      <c r="M49" s="52" t="str">
        <f t="shared" si="0"/>
        <v/>
      </c>
      <c r="N49" s="751" t="s">
        <v>61</v>
      </c>
    </row>
    <row r="50" spans="1:19" ht="12" customHeight="1" thickBot="1" x14ac:dyDescent="0.25">
      <c r="A50" s="744"/>
      <c r="B50" s="757"/>
      <c r="C50" s="58"/>
      <c r="D50" s="59"/>
      <c r="E50" s="60"/>
      <c r="F50" s="69"/>
      <c r="G50" s="61"/>
      <c r="H50" s="777"/>
      <c r="I50" s="70">
        <v>36764.461368857657</v>
      </c>
      <c r="J50" s="71">
        <v>29420.089977595519</v>
      </c>
      <c r="K50" s="63">
        <f t="shared" si="1"/>
        <v>66184.551346453169</v>
      </c>
      <c r="L50" s="64" t="s">
        <v>8</v>
      </c>
      <c r="M50" s="65" t="str">
        <f t="shared" si="0"/>
        <v/>
      </c>
      <c r="N50" s="752"/>
    </row>
    <row r="51" spans="1:19" ht="12" customHeight="1" x14ac:dyDescent="0.2">
      <c r="A51" s="742"/>
      <c r="B51" s="755"/>
      <c r="C51" s="45"/>
      <c r="D51" s="46"/>
      <c r="E51" s="47"/>
      <c r="F51" s="66"/>
      <c r="G51" s="48"/>
      <c r="H51" s="777"/>
      <c r="I51" s="67">
        <v>22175.999248024022</v>
      </c>
      <c r="J51" s="68">
        <v>30468.178073504874</v>
      </c>
      <c r="K51" s="50">
        <f t="shared" si="1"/>
        <v>52644.177321528899</v>
      </c>
      <c r="L51" s="51" t="s">
        <v>8</v>
      </c>
      <c r="M51" s="52" t="str">
        <f t="shared" si="0"/>
        <v/>
      </c>
      <c r="N51" s="748" t="s">
        <v>62</v>
      </c>
    </row>
    <row r="52" spans="1:19" ht="12" customHeight="1" thickBot="1" x14ac:dyDescent="0.25">
      <c r="A52" s="744"/>
      <c r="B52" s="757"/>
      <c r="C52" s="58"/>
      <c r="D52" s="59"/>
      <c r="E52" s="60"/>
      <c r="F52" s="69"/>
      <c r="G52" s="61"/>
      <c r="H52" s="777"/>
      <c r="I52" s="70">
        <v>5890.8438609451387</v>
      </c>
      <c r="J52" s="71">
        <v>5890.8438609451387</v>
      </c>
      <c r="K52" s="63">
        <f t="shared" si="1"/>
        <v>11781.687721890277</v>
      </c>
      <c r="L52" s="64" t="s">
        <v>8</v>
      </c>
      <c r="M52" s="65" t="str">
        <f t="shared" si="0"/>
        <v/>
      </c>
      <c r="N52" s="750"/>
    </row>
    <row r="53" spans="1:19" ht="21" customHeight="1" x14ac:dyDescent="0.2">
      <c r="A53" s="742"/>
      <c r="B53" s="755"/>
      <c r="C53" s="45"/>
      <c r="D53" s="46"/>
      <c r="E53" s="87"/>
      <c r="F53" s="66"/>
      <c r="G53" s="48"/>
      <c r="H53" s="777"/>
      <c r="I53" s="67">
        <v>19455.792510842861</v>
      </c>
      <c r="J53" s="68">
        <v>19455.792510842861</v>
      </c>
      <c r="K53" s="50">
        <f t="shared" si="1"/>
        <v>38911.585021685722</v>
      </c>
      <c r="L53" s="51" t="s">
        <v>8</v>
      </c>
      <c r="M53" s="52" t="str">
        <f t="shared" si="0"/>
        <v/>
      </c>
      <c r="N53" s="751" t="s">
        <v>61</v>
      </c>
    </row>
    <row r="54" spans="1:19" ht="12" customHeight="1" thickBot="1" x14ac:dyDescent="0.25">
      <c r="A54" s="744"/>
      <c r="B54" s="757"/>
      <c r="C54" s="58"/>
      <c r="D54" s="59"/>
      <c r="E54" s="88"/>
      <c r="F54" s="69"/>
      <c r="G54" s="61"/>
      <c r="H54" s="777"/>
      <c r="I54" s="70">
        <v>9192.4995579723673</v>
      </c>
      <c r="J54" s="71">
        <v>9192.4995579723673</v>
      </c>
      <c r="K54" s="63">
        <f t="shared" si="1"/>
        <v>18384.999115944735</v>
      </c>
      <c r="L54" s="64" t="s">
        <v>8</v>
      </c>
      <c r="M54" s="65" t="str">
        <f t="shared" si="0"/>
        <v/>
      </c>
      <c r="N54" s="752"/>
    </row>
    <row r="55" spans="1:19" ht="12" customHeight="1" thickBot="1" x14ac:dyDescent="0.25">
      <c r="A55" s="89"/>
      <c r="B55" s="90"/>
      <c r="C55" s="91"/>
      <c r="D55" s="92"/>
      <c r="E55" s="93"/>
      <c r="F55" s="94"/>
      <c r="G55" s="95"/>
      <c r="H55" s="777"/>
      <c r="I55" s="96">
        <v>27922.08530287374</v>
      </c>
      <c r="J55" s="97">
        <v>19037.442751490969</v>
      </c>
      <c r="K55" s="81">
        <f t="shared" si="1"/>
        <v>46959.52805436471</v>
      </c>
      <c r="L55" s="82" t="s">
        <v>8</v>
      </c>
      <c r="M55" s="83" t="str">
        <f t="shared" si="0"/>
        <v/>
      </c>
      <c r="N55" s="84" t="s">
        <v>61</v>
      </c>
    </row>
    <row r="56" spans="1:19" s="269" customFormat="1" ht="12" customHeight="1" x14ac:dyDescent="0.2">
      <c r="A56" s="742"/>
      <c r="B56" s="755"/>
      <c r="C56" s="45"/>
      <c r="D56" s="46"/>
      <c r="E56" s="98"/>
      <c r="F56" s="66"/>
      <c r="G56" s="48"/>
      <c r="H56" s="777"/>
      <c r="I56" s="99">
        <v>48037.650813299791</v>
      </c>
      <c r="J56" s="100">
        <v>52602.348297896671</v>
      </c>
      <c r="K56" s="50">
        <f t="shared" si="1"/>
        <v>100639.99911119646</v>
      </c>
      <c r="L56" s="51" t="s">
        <v>8</v>
      </c>
      <c r="M56" s="52" t="str">
        <f t="shared" si="0"/>
        <v/>
      </c>
      <c r="N56" s="751" t="s">
        <v>61</v>
      </c>
      <c r="P56" s="270"/>
      <c r="Q56" s="270"/>
      <c r="R56" s="270"/>
      <c r="S56" s="270"/>
    </row>
    <row r="57" spans="1:19" s="269" customFormat="1" ht="12" customHeight="1" thickBot="1" x14ac:dyDescent="0.25">
      <c r="A57" s="744"/>
      <c r="B57" s="757"/>
      <c r="C57" s="58"/>
      <c r="D57" s="59"/>
      <c r="E57" s="101"/>
      <c r="F57" s="69"/>
      <c r="G57" s="61"/>
      <c r="H57" s="777"/>
      <c r="I57" s="102">
        <v>12552.249357662131</v>
      </c>
      <c r="J57" s="103">
        <v>5450.6777526708438</v>
      </c>
      <c r="K57" s="63">
        <f t="shared" si="1"/>
        <v>18002.927110332974</v>
      </c>
      <c r="L57" s="64" t="s">
        <v>8</v>
      </c>
      <c r="M57" s="65" t="str">
        <f t="shared" si="0"/>
        <v/>
      </c>
      <c r="N57" s="752"/>
      <c r="P57" s="270"/>
      <c r="Q57" s="270"/>
      <c r="R57" s="270"/>
      <c r="S57" s="270"/>
    </row>
    <row r="58" spans="1:19" s="269" customFormat="1" ht="12" customHeight="1" x14ac:dyDescent="0.2">
      <c r="A58" s="742"/>
      <c r="B58" s="755"/>
      <c r="C58" s="45"/>
      <c r="D58" s="46"/>
      <c r="E58" s="98"/>
      <c r="F58" s="66"/>
      <c r="G58" s="48"/>
      <c r="H58" s="777"/>
      <c r="I58" s="99">
        <v>27993.030511368044</v>
      </c>
      <c r="J58" s="100">
        <v>27993.030511368044</v>
      </c>
      <c r="K58" s="50">
        <f t="shared" si="1"/>
        <v>55986.061022736088</v>
      </c>
      <c r="L58" s="51" t="s">
        <v>8</v>
      </c>
      <c r="M58" s="52" t="str">
        <f t="shared" si="0"/>
        <v/>
      </c>
      <c r="N58" s="748" t="s">
        <v>62</v>
      </c>
      <c r="P58" s="270"/>
      <c r="Q58" s="270"/>
      <c r="R58" s="270"/>
      <c r="S58" s="270"/>
    </row>
    <row r="59" spans="1:19" s="269" customFormat="1" ht="12" customHeight="1" x14ac:dyDescent="0.2">
      <c r="A59" s="743"/>
      <c r="B59" s="756"/>
      <c r="C59" s="42"/>
      <c r="D59" s="3"/>
      <c r="E59" s="6"/>
      <c r="F59" s="43"/>
      <c r="G59" s="53"/>
      <c r="H59" s="777"/>
      <c r="I59" s="104">
        <v>11268.881725197913</v>
      </c>
      <c r="J59" s="105">
        <v>9570.7609679163597</v>
      </c>
      <c r="K59" s="55">
        <f t="shared" si="1"/>
        <v>20839.642693114271</v>
      </c>
      <c r="L59" s="56" t="s">
        <v>8</v>
      </c>
      <c r="M59" s="57" t="str">
        <f t="shared" si="0"/>
        <v/>
      </c>
      <c r="N59" s="749"/>
      <c r="P59" s="270"/>
      <c r="Q59" s="270"/>
      <c r="R59" s="270"/>
      <c r="S59" s="270"/>
    </row>
    <row r="60" spans="1:19" s="269" customFormat="1" ht="12" customHeight="1" thickBot="1" x14ac:dyDescent="0.25">
      <c r="A60" s="744"/>
      <c r="B60" s="757"/>
      <c r="C60" s="58"/>
      <c r="D60" s="59"/>
      <c r="E60" s="101"/>
      <c r="F60" s="69"/>
      <c r="G60" s="61"/>
      <c r="H60" s="777"/>
      <c r="I60" s="102">
        <v>2460.0884837995577</v>
      </c>
      <c r="J60" s="103">
        <v>9570.7609679163597</v>
      </c>
      <c r="K60" s="63">
        <f t="shared" si="1"/>
        <v>12030.849451715918</v>
      </c>
      <c r="L60" s="64" t="s">
        <v>8</v>
      </c>
      <c r="M60" s="65" t="str">
        <f t="shared" si="0"/>
        <v/>
      </c>
      <c r="N60" s="750"/>
      <c r="P60" s="270"/>
      <c r="Q60" s="270"/>
      <c r="R60" s="270"/>
      <c r="S60" s="270"/>
    </row>
    <row r="61" spans="1:19" s="269" customFormat="1" ht="12" customHeight="1" x14ac:dyDescent="0.2">
      <c r="A61" s="742"/>
      <c r="B61" s="755"/>
      <c r="C61" s="45"/>
      <c r="D61" s="46"/>
      <c r="E61" s="98"/>
      <c r="F61" s="66"/>
      <c r="G61" s="48"/>
      <c r="H61" s="777"/>
      <c r="I61" s="99">
        <v>25715.171216000574</v>
      </c>
      <c r="J61" s="100">
        <v>25715.171216000574</v>
      </c>
      <c r="K61" s="50">
        <f t="shared" si="1"/>
        <v>51430.342432001147</v>
      </c>
      <c r="L61" s="51" t="s">
        <v>8</v>
      </c>
      <c r="M61" s="52" t="str">
        <f t="shared" si="0"/>
        <v/>
      </c>
      <c r="N61" s="751" t="s">
        <v>61</v>
      </c>
      <c r="P61" s="270"/>
      <c r="Q61" s="270"/>
      <c r="R61" s="270"/>
      <c r="S61" s="270"/>
    </row>
    <row r="62" spans="1:19" s="269" customFormat="1" ht="12" customHeight="1" thickBot="1" x14ac:dyDescent="0.25">
      <c r="A62" s="744"/>
      <c r="B62" s="757"/>
      <c r="C62" s="58"/>
      <c r="D62" s="106"/>
      <c r="E62" s="107"/>
      <c r="F62" s="69"/>
      <c r="G62" s="61"/>
      <c r="H62" s="777"/>
      <c r="I62" s="102">
        <v>13390.019458846162</v>
      </c>
      <c r="J62" s="103">
        <v>10728.89325214225</v>
      </c>
      <c r="K62" s="63">
        <f t="shared" si="1"/>
        <v>24118.912710988414</v>
      </c>
      <c r="L62" s="64" t="s">
        <v>8</v>
      </c>
      <c r="M62" s="65" t="str">
        <f t="shared" si="0"/>
        <v/>
      </c>
      <c r="N62" s="752"/>
      <c r="P62" s="270"/>
      <c r="Q62" s="270"/>
      <c r="R62" s="270"/>
      <c r="S62" s="270"/>
    </row>
    <row r="63" spans="1:19" s="269" customFormat="1" ht="12" customHeight="1" x14ac:dyDescent="0.2">
      <c r="A63" s="742"/>
      <c r="B63" s="755"/>
      <c r="C63" s="45"/>
      <c r="D63" s="46"/>
      <c r="E63" s="98"/>
      <c r="F63" s="66"/>
      <c r="G63" s="48"/>
      <c r="H63" s="777"/>
      <c r="I63" s="99">
        <v>16730.541727739725</v>
      </c>
      <c r="J63" s="100">
        <v>16730.541727739725</v>
      </c>
      <c r="K63" s="50">
        <f t="shared" si="1"/>
        <v>33461.083455479449</v>
      </c>
      <c r="L63" s="51" t="s">
        <v>8</v>
      </c>
      <c r="M63" s="52" t="str">
        <f t="shared" si="0"/>
        <v/>
      </c>
      <c r="N63" s="751" t="s">
        <v>61</v>
      </c>
      <c r="P63" s="270"/>
      <c r="Q63" s="270"/>
      <c r="R63" s="270"/>
      <c r="S63" s="270"/>
    </row>
    <row r="64" spans="1:19" s="269" customFormat="1" ht="12" customHeight="1" thickBot="1" x14ac:dyDescent="0.25">
      <c r="A64" s="744"/>
      <c r="B64" s="757"/>
      <c r="C64" s="58"/>
      <c r="D64" s="59"/>
      <c r="E64" s="101"/>
      <c r="F64" s="69"/>
      <c r="G64" s="61"/>
      <c r="H64" s="777"/>
      <c r="I64" s="102">
        <v>5041.8658132479723</v>
      </c>
      <c r="J64" s="103">
        <v>3378.5515244397388</v>
      </c>
      <c r="K64" s="63">
        <f t="shared" si="1"/>
        <v>8420.4173376877116</v>
      </c>
      <c r="L64" s="64" t="s">
        <v>8</v>
      </c>
      <c r="M64" s="65" t="str">
        <f t="shared" si="0"/>
        <v/>
      </c>
      <c r="N64" s="752"/>
      <c r="P64" s="270"/>
      <c r="Q64" s="270"/>
      <c r="R64" s="270"/>
      <c r="S64" s="270"/>
    </row>
    <row r="65" spans="1:19" s="269" customFormat="1" ht="12" customHeight="1" x14ac:dyDescent="0.2">
      <c r="A65" s="759"/>
      <c r="B65" s="755"/>
      <c r="C65" s="45"/>
      <c r="D65" s="46"/>
      <c r="E65" s="98"/>
      <c r="F65" s="66"/>
      <c r="G65" s="48"/>
      <c r="H65" s="777"/>
      <c r="I65" s="99">
        <v>228502.20160773781</v>
      </c>
      <c r="J65" s="100">
        <v>205460.68280178451</v>
      </c>
      <c r="K65" s="50">
        <f t="shared" si="1"/>
        <v>433962.88440952229</v>
      </c>
      <c r="L65" s="51" t="s">
        <v>8</v>
      </c>
      <c r="M65" s="52" t="str">
        <f t="shared" si="0"/>
        <v/>
      </c>
      <c r="N65" s="748" t="s">
        <v>62</v>
      </c>
      <c r="P65" s="270"/>
      <c r="Q65" s="270"/>
      <c r="R65" s="270"/>
      <c r="S65" s="270"/>
    </row>
    <row r="66" spans="1:19" s="269" customFormat="1" ht="12" customHeight="1" x14ac:dyDescent="0.2">
      <c r="A66" s="760"/>
      <c r="B66" s="756"/>
      <c r="C66" s="42"/>
      <c r="D66" s="3"/>
      <c r="E66" s="6"/>
      <c r="F66" s="43"/>
      <c r="G66" s="53"/>
      <c r="H66" s="777"/>
      <c r="I66" s="104">
        <v>17994.384638433035</v>
      </c>
      <c r="J66" s="105">
        <v>17994.384638433035</v>
      </c>
      <c r="K66" s="55">
        <f t="shared" si="1"/>
        <v>35988.769276866071</v>
      </c>
      <c r="L66" s="56" t="s">
        <v>8</v>
      </c>
      <c r="M66" s="57" t="str">
        <f t="shared" si="0"/>
        <v/>
      </c>
      <c r="N66" s="749"/>
      <c r="P66" s="270"/>
      <c r="Q66" s="270"/>
      <c r="R66" s="270"/>
      <c r="S66" s="270"/>
    </row>
    <row r="67" spans="1:19" s="269" customFormat="1" ht="12" customHeight="1" thickBot="1" x14ac:dyDescent="0.25">
      <c r="A67" s="761"/>
      <c r="B67" s="757"/>
      <c r="C67" s="58"/>
      <c r="D67" s="59"/>
      <c r="E67" s="101"/>
      <c r="F67" s="69"/>
      <c r="G67" s="61"/>
      <c r="H67" s="777"/>
      <c r="I67" s="102">
        <v>13885.302179941615</v>
      </c>
      <c r="J67" s="103">
        <v>17812.077294553237</v>
      </c>
      <c r="K67" s="63">
        <f t="shared" si="1"/>
        <v>31697.379474494854</v>
      </c>
      <c r="L67" s="64" t="s">
        <v>8</v>
      </c>
      <c r="M67" s="65" t="str">
        <f t="shared" si="0"/>
        <v/>
      </c>
      <c r="N67" s="750"/>
      <c r="P67" s="270"/>
      <c r="Q67" s="270"/>
      <c r="R67" s="270"/>
      <c r="S67" s="270"/>
    </row>
    <row r="68" spans="1:19" s="269" customFormat="1" ht="12" customHeight="1" x14ac:dyDescent="0.2">
      <c r="A68" s="759"/>
      <c r="B68" s="755"/>
      <c r="C68" s="45"/>
      <c r="D68" s="46"/>
      <c r="E68" s="98"/>
      <c r="F68" s="66"/>
      <c r="G68" s="48"/>
      <c r="H68" s="777"/>
      <c r="I68" s="99">
        <v>17432.463918255162</v>
      </c>
      <c r="J68" s="100">
        <v>13735.666731957979</v>
      </c>
      <c r="K68" s="50">
        <f t="shared" si="1"/>
        <v>31168.130650213141</v>
      </c>
      <c r="L68" s="51" t="s">
        <v>8</v>
      </c>
      <c r="M68" s="52" t="str">
        <f t="shared" ref="M68:M109" si="4">+IF(G68="ACREDITA",IF(L68="SI","CUMPLE","NO CUMPLE"),"")</f>
        <v/>
      </c>
      <c r="N68" s="762" t="s">
        <v>61</v>
      </c>
      <c r="P68" s="270"/>
      <c r="Q68" s="270"/>
      <c r="R68" s="270"/>
      <c r="S68" s="270"/>
    </row>
    <row r="69" spans="1:19" s="269" customFormat="1" ht="12" customHeight="1" x14ac:dyDescent="0.2">
      <c r="A69" s="760"/>
      <c r="B69" s="756"/>
      <c r="C69" s="42"/>
      <c r="D69" s="3"/>
      <c r="E69" s="6"/>
      <c r="F69" s="43"/>
      <c r="G69" s="53"/>
      <c r="H69" s="777"/>
      <c r="I69" s="104">
        <v>10993.606091798447</v>
      </c>
      <c r="J69" s="105">
        <v>8280.1948051948038</v>
      </c>
      <c r="K69" s="55">
        <f t="shared" ref="K69:K109" si="5">+I69+J69</f>
        <v>19273.800896993249</v>
      </c>
      <c r="L69" s="56" t="s">
        <v>8</v>
      </c>
      <c r="M69" s="57" t="str">
        <f t="shared" si="4"/>
        <v/>
      </c>
      <c r="N69" s="763"/>
      <c r="P69" s="270"/>
      <c r="Q69" s="270"/>
      <c r="R69" s="270"/>
      <c r="S69" s="270"/>
    </row>
    <row r="70" spans="1:19" s="269" customFormat="1" ht="12" customHeight="1" thickBot="1" x14ac:dyDescent="0.25">
      <c r="A70" s="761"/>
      <c r="B70" s="757"/>
      <c r="C70" s="58"/>
      <c r="D70" s="59"/>
      <c r="E70" s="101"/>
      <c r="F70" s="69"/>
      <c r="G70" s="61"/>
      <c r="H70" s="777"/>
      <c r="I70" s="102">
        <v>10447.276392835998</v>
      </c>
      <c r="J70" s="103">
        <v>10447.276392835998</v>
      </c>
      <c r="K70" s="63">
        <f t="shared" si="5"/>
        <v>20894.552785671996</v>
      </c>
      <c r="L70" s="64" t="s">
        <v>8</v>
      </c>
      <c r="M70" s="65" t="str">
        <f t="shared" si="4"/>
        <v/>
      </c>
      <c r="N70" s="764"/>
      <c r="P70" s="270"/>
      <c r="Q70" s="270"/>
      <c r="R70" s="270"/>
      <c r="S70" s="270"/>
    </row>
    <row r="71" spans="1:19" s="269" customFormat="1" ht="23.25" customHeight="1" x14ac:dyDescent="0.2">
      <c r="A71" s="742"/>
      <c r="B71" s="755"/>
      <c r="C71" s="45"/>
      <c r="D71" s="46"/>
      <c r="E71" s="98"/>
      <c r="F71" s="66"/>
      <c r="G71" s="48"/>
      <c r="H71" s="777"/>
      <c r="I71" s="99">
        <v>31415.949100693928</v>
      </c>
      <c r="J71" s="100">
        <v>18513.776184137492</v>
      </c>
      <c r="K71" s="50">
        <f t="shared" si="5"/>
        <v>49929.725284831424</v>
      </c>
      <c r="L71" s="51" t="s">
        <v>8</v>
      </c>
      <c r="M71" s="52" t="str">
        <f t="shared" si="4"/>
        <v/>
      </c>
      <c r="N71" s="751" t="s">
        <v>61</v>
      </c>
      <c r="P71" s="270"/>
      <c r="Q71" s="270"/>
      <c r="R71" s="270"/>
      <c r="S71" s="270"/>
    </row>
    <row r="72" spans="1:19" s="269" customFormat="1" ht="21.75" customHeight="1" thickBot="1" x14ac:dyDescent="0.25">
      <c r="A72" s="744"/>
      <c r="B72" s="757"/>
      <c r="C72" s="58"/>
      <c r="D72" s="59"/>
      <c r="E72" s="101"/>
      <c r="F72" s="69"/>
      <c r="G72" s="61"/>
      <c r="H72" s="777"/>
      <c r="I72" s="70">
        <v>6782.8029558746348</v>
      </c>
      <c r="J72" s="71">
        <v>6782.8029558746348</v>
      </c>
      <c r="K72" s="63">
        <f t="shared" si="5"/>
        <v>13565.60591174927</v>
      </c>
      <c r="L72" s="64" t="s">
        <v>8</v>
      </c>
      <c r="M72" s="65" t="str">
        <f t="shared" si="4"/>
        <v/>
      </c>
      <c r="N72" s="752"/>
      <c r="P72" s="270"/>
      <c r="Q72" s="270"/>
      <c r="R72" s="270"/>
      <c r="S72" s="270"/>
    </row>
    <row r="73" spans="1:19" s="269" customFormat="1" ht="12" customHeight="1" x14ac:dyDescent="0.2">
      <c r="A73" s="742"/>
      <c r="B73" s="755"/>
      <c r="C73" s="45"/>
      <c r="D73" s="46"/>
      <c r="E73" s="98"/>
      <c r="F73" s="66"/>
      <c r="G73" s="48"/>
      <c r="H73" s="777"/>
      <c r="I73" s="67">
        <v>15338.619678335035</v>
      </c>
      <c r="J73" s="68">
        <v>9488.778973581997</v>
      </c>
      <c r="K73" s="50">
        <f t="shared" si="5"/>
        <v>24827.398651917032</v>
      </c>
      <c r="L73" s="51" t="s">
        <v>8</v>
      </c>
      <c r="M73" s="52" t="str">
        <f t="shared" si="4"/>
        <v/>
      </c>
      <c r="N73" s="751" t="s">
        <v>61</v>
      </c>
      <c r="P73" s="270"/>
      <c r="Q73" s="270"/>
      <c r="R73" s="270"/>
      <c r="S73" s="270"/>
    </row>
    <row r="74" spans="1:19" s="269" customFormat="1" ht="12" customHeight="1" thickBot="1" x14ac:dyDescent="0.25">
      <c r="A74" s="744"/>
      <c r="B74" s="757"/>
      <c r="C74" s="58"/>
      <c r="D74" s="59"/>
      <c r="E74" s="101"/>
      <c r="F74" s="69"/>
      <c r="G74" s="61"/>
      <c r="H74" s="777"/>
      <c r="I74" s="70">
        <v>12433.296540435391</v>
      </c>
      <c r="J74" s="71">
        <v>12433.296540435391</v>
      </c>
      <c r="K74" s="63">
        <f t="shared" si="5"/>
        <v>24866.593080870782</v>
      </c>
      <c r="L74" s="64" t="s">
        <v>8</v>
      </c>
      <c r="M74" s="65" t="str">
        <f t="shared" si="4"/>
        <v/>
      </c>
      <c r="N74" s="752"/>
      <c r="P74" s="270"/>
      <c r="Q74" s="270"/>
      <c r="R74" s="270"/>
      <c r="S74" s="270"/>
    </row>
    <row r="75" spans="1:19" s="269" customFormat="1" ht="12" customHeight="1" x14ac:dyDescent="0.2">
      <c r="A75" s="742"/>
      <c r="B75" s="755"/>
      <c r="C75" s="45"/>
      <c r="D75" s="46"/>
      <c r="E75" s="98"/>
      <c r="F75" s="66"/>
      <c r="G75" s="48"/>
      <c r="H75" s="777"/>
      <c r="I75" s="108">
        <v>35157.048106361326</v>
      </c>
      <c r="J75" s="109">
        <v>63535.146698212346</v>
      </c>
      <c r="K75" s="50">
        <f t="shared" si="5"/>
        <v>98692.194804573664</v>
      </c>
      <c r="L75" s="51" t="s">
        <v>8</v>
      </c>
      <c r="M75" s="52" t="str">
        <f t="shared" si="4"/>
        <v/>
      </c>
      <c r="N75" s="751" t="s">
        <v>61</v>
      </c>
      <c r="P75" s="270"/>
      <c r="Q75" s="270"/>
      <c r="R75" s="270"/>
      <c r="S75" s="270"/>
    </row>
    <row r="76" spans="1:19" s="269" customFormat="1" ht="12" customHeight="1" thickBot="1" x14ac:dyDescent="0.25">
      <c r="A76" s="744"/>
      <c r="B76" s="757"/>
      <c r="C76" s="58"/>
      <c r="D76" s="59"/>
      <c r="E76" s="101"/>
      <c r="F76" s="69"/>
      <c r="G76" s="61"/>
      <c r="H76" s="777"/>
      <c r="I76" s="110">
        <v>6314.9608991529913</v>
      </c>
      <c r="J76" s="111">
        <v>3144.8201228163048</v>
      </c>
      <c r="K76" s="63">
        <f t="shared" si="5"/>
        <v>9459.7810219692965</v>
      </c>
      <c r="L76" s="64" t="s">
        <v>8</v>
      </c>
      <c r="M76" s="65" t="str">
        <f t="shared" si="4"/>
        <v/>
      </c>
      <c r="N76" s="752"/>
      <c r="P76" s="270"/>
      <c r="Q76" s="270"/>
      <c r="R76" s="270"/>
      <c r="S76" s="270"/>
    </row>
    <row r="77" spans="1:19" s="269" customFormat="1" ht="12" customHeight="1" x14ac:dyDescent="0.2">
      <c r="A77" s="742"/>
      <c r="B77" s="755"/>
      <c r="C77" s="45"/>
      <c r="D77" s="46"/>
      <c r="E77" s="98"/>
      <c r="F77" s="66"/>
      <c r="G77" s="48"/>
      <c r="H77" s="777"/>
      <c r="I77" s="67">
        <v>27514.599706654117</v>
      </c>
      <c r="J77" s="68">
        <v>30792.097731690064</v>
      </c>
      <c r="K77" s="50">
        <f t="shared" si="5"/>
        <v>58306.697438344185</v>
      </c>
      <c r="L77" s="51" t="s">
        <v>8</v>
      </c>
      <c r="M77" s="52" t="str">
        <f t="shared" si="4"/>
        <v/>
      </c>
      <c r="N77" s="751" t="s">
        <v>61</v>
      </c>
      <c r="P77" s="270"/>
      <c r="Q77" s="270"/>
      <c r="R77" s="270"/>
      <c r="S77" s="270"/>
    </row>
    <row r="78" spans="1:19" s="269" customFormat="1" ht="12" customHeight="1" x14ac:dyDescent="0.2">
      <c r="A78" s="743"/>
      <c r="B78" s="756"/>
      <c r="C78" s="42"/>
      <c r="D78" s="3"/>
      <c r="E78" s="6"/>
      <c r="F78" s="43"/>
      <c r="G78" s="53"/>
      <c r="H78" s="777"/>
      <c r="I78" s="85">
        <v>5419.7985172483995</v>
      </c>
      <c r="J78" s="43">
        <v>0</v>
      </c>
      <c r="K78" s="55">
        <f t="shared" si="5"/>
        <v>5419.7985172483995</v>
      </c>
      <c r="L78" s="56" t="s">
        <v>9</v>
      </c>
      <c r="M78" s="57" t="str">
        <f t="shared" si="4"/>
        <v/>
      </c>
      <c r="N78" s="758"/>
      <c r="P78" s="270"/>
      <c r="Q78" s="270"/>
      <c r="R78" s="270"/>
      <c r="S78" s="270"/>
    </row>
    <row r="79" spans="1:19" s="269" customFormat="1" ht="12" customHeight="1" thickBot="1" x14ac:dyDescent="0.25">
      <c r="A79" s="744"/>
      <c r="B79" s="757"/>
      <c r="C79" s="58"/>
      <c r="D79" s="59"/>
      <c r="E79" s="101"/>
      <c r="F79" s="69"/>
      <c r="G79" s="61"/>
      <c r="H79" s="777"/>
      <c r="I79" s="70">
        <v>6729.2366691560865</v>
      </c>
      <c r="J79" s="69">
        <v>0</v>
      </c>
      <c r="K79" s="63">
        <f t="shared" si="5"/>
        <v>6729.2366691560865</v>
      </c>
      <c r="L79" s="64" t="s">
        <v>9</v>
      </c>
      <c r="M79" s="65" t="str">
        <f t="shared" si="4"/>
        <v/>
      </c>
      <c r="N79" s="752"/>
      <c r="P79" s="270"/>
      <c r="Q79" s="270"/>
      <c r="R79" s="270"/>
      <c r="S79" s="270"/>
    </row>
    <row r="80" spans="1:19" ht="12" customHeight="1" x14ac:dyDescent="0.2">
      <c r="A80" s="742"/>
      <c r="B80" s="755"/>
      <c r="C80" s="45"/>
      <c r="D80" s="112"/>
      <c r="E80" s="113"/>
      <c r="F80" s="66"/>
      <c r="G80" s="48"/>
      <c r="H80" s="777"/>
      <c r="I80" s="67">
        <v>11778.101951195258</v>
      </c>
      <c r="J80" s="68">
        <v>11778.101951195258</v>
      </c>
      <c r="K80" s="50">
        <f t="shared" si="5"/>
        <v>23556.203902390516</v>
      </c>
      <c r="L80" s="51" t="s">
        <v>8</v>
      </c>
      <c r="M80" s="52" t="str">
        <f t="shared" si="4"/>
        <v/>
      </c>
      <c r="N80" s="751" t="s">
        <v>61</v>
      </c>
    </row>
    <row r="81" spans="1:14" ht="12" customHeight="1" x14ac:dyDescent="0.2">
      <c r="A81" s="743"/>
      <c r="B81" s="756"/>
      <c r="C81" s="42"/>
      <c r="D81" s="8"/>
      <c r="E81" s="9"/>
      <c r="F81" s="43"/>
      <c r="G81" s="53"/>
      <c r="H81" s="777"/>
      <c r="I81" s="85">
        <v>13931.555523572442</v>
      </c>
      <c r="J81" s="86">
        <v>4856.5604767719424</v>
      </c>
      <c r="K81" s="55">
        <f t="shared" si="5"/>
        <v>18788.116000344384</v>
      </c>
      <c r="L81" s="56" t="s">
        <v>8</v>
      </c>
      <c r="M81" s="57" t="str">
        <f t="shared" si="4"/>
        <v/>
      </c>
      <c r="N81" s="758"/>
    </row>
    <row r="82" spans="1:14" ht="12" customHeight="1" thickBot="1" x14ac:dyDescent="0.25">
      <c r="A82" s="744"/>
      <c r="B82" s="757"/>
      <c r="C82" s="58"/>
      <c r="D82" s="114"/>
      <c r="E82" s="115"/>
      <c r="F82" s="69"/>
      <c r="G82" s="61"/>
      <c r="H82" s="777"/>
      <c r="I82" s="70">
        <v>2617.831014200357</v>
      </c>
      <c r="J82" s="71">
        <v>2617.831014200357</v>
      </c>
      <c r="K82" s="63">
        <f t="shared" si="5"/>
        <v>5235.662028400714</v>
      </c>
      <c r="L82" s="64" t="s">
        <v>9</v>
      </c>
      <c r="M82" s="65" t="str">
        <f t="shared" si="4"/>
        <v/>
      </c>
      <c r="N82" s="752"/>
    </row>
    <row r="83" spans="1:14" ht="12" customHeight="1" x14ac:dyDescent="0.2">
      <c r="A83" s="742"/>
      <c r="B83" s="745"/>
      <c r="C83" s="45"/>
      <c r="D83" s="112"/>
      <c r="E83" s="113"/>
      <c r="F83" s="66"/>
      <c r="G83" s="48"/>
      <c r="H83" s="777"/>
      <c r="I83" s="67">
        <v>21710.84538250661</v>
      </c>
      <c r="J83" s="68">
        <v>8254.8262549967621</v>
      </c>
      <c r="K83" s="50">
        <f t="shared" si="5"/>
        <v>29965.671637503372</v>
      </c>
      <c r="L83" s="51" t="s">
        <v>8</v>
      </c>
      <c r="M83" s="52" t="str">
        <f t="shared" si="4"/>
        <v/>
      </c>
      <c r="N83" s="751" t="s">
        <v>61</v>
      </c>
    </row>
    <row r="84" spans="1:14" ht="12" customHeight="1" thickBot="1" x14ac:dyDescent="0.25">
      <c r="A84" s="744"/>
      <c r="B84" s="747"/>
      <c r="C84" s="58"/>
      <c r="D84" s="114"/>
      <c r="E84" s="115"/>
      <c r="F84" s="69"/>
      <c r="G84" s="61"/>
      <c r="H84" s="777"/>
      <c r="I84" s="70">
        <v>9643.7477380715172</v>
      </c>
      <c r="J84" s="71">
        <v>8987.5168282399027</v>
      </c>
      <c r="K84" s="63">
        <f t="shared" si="5"/>
        <v>18631.26456631142</v>
      </c>
      <c r="L84" s="64" t="s">
        <v>8</v>
      </c>
      <c r="M84" s="65" t="str">
        <f t="shared" si="4"/>
        <v/>
      </c>
      <c r="N84" s="752"/>
    </row>
    <row r="85" spans="1:14" ht="12" customHeight="1" x14ac:dyDescent="0.2">
      <c r="A85" s="742"/>
      <c r="B85" s="745"/>
      <c r="C85" s="45"/>
      <c r="D85" s="112"/>
      <c r="E85" s="113"/>
      <c r="F85" s="66"/>
      <c r="G85" s="48"/>
      <c r="H85" s="776"/>
      <c r="I85" s="116">
        <v>12045.183383015006</v>
      </c>
      <c r="J85" s="117">
        <v>7142.8434245293283</v>
      </c>
      <c r="K85" s="118">
        <f t="shared" si="5"/>
        <v>19188.026807544335</v>
      </c>
      <c r="L85" s="119" t="s">
        <v>8</v>
      </c>
      <c r="M85" s="120" t="str">
        <f t="shared" si="4"/>
        <v/>
      </c>
      <c r="N85" s="753" t="s">
        <v>61</v>
      </c>
    </row>
    <row r="86" spans="1:14" ht="12" customHeight="1" thickBot="1" x14ac:dyDescent="0.25">
      <c r="A86" s="744"/>
      <c r="B86" s="747"/>
      <c r="C86" s="58"/>
      <c r="D86" s="114"/>
      <c r="E86" s="115"/>
      <c r="F86" s="69"/>
      <c r="G86" s="61"/>
      <c r="H86" s="776"/>
      <c r="I86" s="121">
        <v>13730.05224707635</v>
      </c>
      <c r="J86" s="121">
        <v>10649.628297955645</v>
      </c>
      <c r="K86" s="122">
        <f t="shared" si="5"/>
        <v>24379.680545031995</v>
      </c>
      <c r="L86" s="123" t="s">
        <v>8</v>
      </c>
      <c r="M86" s="124" t="str">
        <f t="shared" si="4"/>
        <v/>
      </c>
      <c r="N86" s="754"/>
    </row>
    <row r="87" spans="1:14" ht="12" customHeight="1" x14ac:dyDescent="0.2">
      <c r="A87" s="742"/>
      <c r="B87" s="745"/>
      <c r="C87" s="45"/>
      <c r="D87" s="112"/>
      <c r="E87" s="113"/>
      <c r="F87" s="66"/>
      <c r="G87" s="48"/>
      <c r="H87" s="777"/>
      <c r="I87" s="67">
        <v>10698.705660665786</v>
      </c>
      <c r="J87" s="68">
        <v>10698.705660665786</v>
      </c>
      <c r="K87" s="50">
        <f t="shared" si="5"/>
        <v>21397.411321331572</v>
      </c>
      <c r="L87" s="51" t="s">
        <v>8</v>
      </c>
      <c r="M87" s="52" t="str">
        <f t="shared" si="4"/>
        <v/>
      </c>
      <c r="N87" s="748" t="s">
        <v>62</v>
      </c>
    </row>
    <row r="88" spans="1:14" ht="12" customHeight="1" thickBot="1" x14ac:dyDescent="0.25">
      <c r="A88" s="744"/>
      <c r="B88" s="747"/>
      <c r="C88" s="58"/>
      <c r="D88" s="114"/>
      <c r="E88" s="115"/>
      <c r="F88" s="69"/>
      <c r="G88" s="61"/>
      <c r="H88" s="777"/>
      <c r="I88" s="70">
        <v>21211.045146571712</v>
      </c>
      <c r="J88" s="71">
        <v>16625.179977699292</v>
      </c>
      <c r="K88" s="63">
        <f t="shared" si="5"/>
        <v>37836.225124271004</v>
      </c>
      <c r="L88" s="64" t="s">
        <v>8</v>
      </c>
      <c r="M88" s="65" t="str">
        <f t="shared" si="4"/>
        <v/>
      </c>
      <c r="N88" s="750"/>
    </row>
    <row r="89" spans="1:14" ht="12" customHeight="1" x14ac:dyDescent="0.2">
      <c r="A89" s="742"/>
      <c r="B89" s="745"/>
      <c r="C89" s="45"/>
      <c r="D89" s="112"/>
      <c r="E89" s="113"/>
      <c r="F89" s="66"/>
      <c r="G89" s="48"/>
      <c r="H89" s="777"/>
      <c r="I89" s="67">
        <v>17930.101762615992</v>
      </c>
      <c r="J89" s="68">
        <v>15302.680876013859</v>
      </c>
      <c r="K89" s="50">
        <f t="shared" si="5"/>
        <v>33232.782638629855</v>
      </c>
      <c r="L89" s="51" t="s">
        <v>8</v>
      </c>
      <c r="M89" s="52" t="str">
        <f t="shared" si="4"/>
        <v/>
      </c>
      <c r="N89" s="751" t="s">
        <v>61</v>
      </c>
    </row>
    <row r="90" spans="1:14" ht="12" customHeight="1" thickBot="1" x14ac:dyDescent="0.25">
      <c r="A90" s="744"/>
      <c r="B90" s="747"/>
      <c r="C90" s="58"/>
      <c r="D90" s="114"/>
      <c r="E90" s="115"/>
      <c r="F90" s="69"/>
      <c r="G90" s="61"/>
      <c r="H90" s="777"/>
      <c r="I90" s="70">
        <v>15342.861195564194</v>
      </c>
      <c r="J90" s="71">
        <v>4367.7459244318179</v>
      </c>
      <c r="K90" s="63">
        <f t="shared" si="5"/>
        <v>19710.607119996013</v>
      </c>
      <c r="L90" s="64" t="s">
        <v>8</v>
      </c>
      <c r="M90" s="65" t="str">
        <f t="shared" si="4"/>
        <v/>
      </c>
      <c r="N90" s="752"/>
    </row>
    <row r="91" spans="1:14" ht="12" customHeight="1" x14ac:dyDescent="0.2">
      <c r="A91" s="742"/>
      <c r="B91" s="745"/>
      <c r="C91" s="45"/>
      <c r="D91" s="112"/>
      <c r="E91" s="113"/>
      <c r="F91" s="66"/>
      <c r="G91" s="48"/>
      <c r="H91" s="777"/>
      <c r="I91" s="67">
        <v>8384.070640873997</v>
      </c>
      <c r="J91" s="68">
        <v>6985.1907850565613</v>
      </c>
      <c r="K91" s="50">
        <f t="shared" si="5"/>
        <v>15369.261425930559</v>
      </c>
      <c r="L91" s="51" t="s">
        <v>8</v>
      </c>
      <c r="M91" s="52" t="str">
        <f t="shared" si="4"/>
        <v/>
      </c>
      <c r="N91" s="751" t="s">
        <v>61</v>
      </c>
    </row>
    <row r="92" spans="1:14" ht="12" customHeight="1" thickBot="1" x14ac:dyDescent="0.25">
      <c r="A92" s="744"/>
      <c r="B92" s="747"/>
      <c r="C92" s="58"/>
      <c r="D92" s="114"/>
      <c r="E92" s="115"/>
      <c r="F92" s="69"/>
      <c r="G92" s="61"/>
      <c r="H92" s="777"/>
      <c r="I92" s="70">
        <v>13441.665830460561</v>
      </c>
      <c r="J92" s="71">
        <v>8149.1594776098682</v>
      </c>
      <c r="K92" s="63">
        <f t="shared" si="5"/>
        <v>21590.825308070431</v>
      </c>
      <c r="L92" s="64" t="s">
        <v>8</v>
      </c>
      <c r="M92" s="65" t="str">
        <f t="shared" si="4"/>
        <v/>
      </c>
      <c r="N92" s="752"/>
    </row>
    <row r="93" spans="1:14" ht="12" customHeight="1" thickBot="1" x14ac:dyDescent="0.25">
      <c r="A93" s="125"/>
      <c r="B93" s="83"/>
      <c r="C93" s="74"/>
      <c r="D93" s="126"/>
      <c r="E93" s="127"/>
      <c r="F93" s="77"/>
      <c r="G93" s="78"/>
      <c r="H93" s="777"/>
      <c r="I93" s="79">
        <v>28761.053473213411</v>
      </c>
      <c r="J93" s="80">
        <v>28761.053473213411</v>
      </c>
      <c r="K93" s="81">
        <f t="shared" si="5"/>
        <v>57522.106946426822</v>
      </c>
      <c r="L93" s="82" t="s">
        <v>8</v>
      </c>
      <c r="M93" s="83" t="str">
        <f t="shared" si="4"/>
        <v/>
      </c>
      <c r="N93" s="84" t="s">
        <v>61</v>
      </c>
    </row>
    <row r="94" spans="1:14" ht="12" customHeight="1" x14ac:dyDescent="0.2">
      <c r="A94" s="742"/>
      <c r="B94" s="745"/>
      <c r="C94" s="45"/>
      <c r="D94" s="112"/>
      <c r="E94" s="113"/>
      <c r="F94" s="66"/>
      <c r="G94" s="48"/>
      <c r="H94" s="777"/>
      <c r="I94" s="67">
        <v>9749.4763562340977</v>
      </c>
      <c r="J94" s="68">
        <v>0</v>
      </c>
      <c r="K94" s="50">
        <f t="shared" si="5"/>
        <v>9749.4763562340977</v>
      </c>
      <c r="L94" s="51" t="s">
        <v>8</v>
      </c>
      <c r="M94" s="52" t="str">
        <f t="shared" si="4"/>
        <v/>
      </c>
      <c r="N94" s="751" t="s">
        <v>61</v>
      </c>
    </row>
    <row r="95" spans="1:14" ht="12" customHeight="1" thickBot="1" x14ac:dyDescent="0.25">
      <c r="A95" s="744"/>
      <c r="B95" s="747"/>
      <c r="C95" s="58"/>
      <c r="D95" s="114"/>
      <c r="E95" s="115"/>
      <c r="F95" s="69"/>
      <c r="G95" s="61"/>
      <c r="H95" s="777"/>
      <c r="I95" s="70">
        <v>40336.890115287599</v>
      </c>
      <c r="J95" s="71">
        <v>46461.832401057043</v>
      </c>
      <c r="K95" s="63">
        <f t="shared" si="5"/>
        <v>86798.722516344642</v>
      </c>
      <c r="L95" s="64" t="s">
        <v>8</v>
      </c>
      <c r="M95" s="65" t="str">
        <f t="shared" si="4"/>
        <v/>
      </c>
      <c r="N95" s="752"/>
    </row>
    <row r="96" spans="1:14" ht="12" customHeight="1" x14ac:dyDescent="0.2">
      <c r="A96" s="742"/>
      <c r="B96" s="745"/>
      <c r="C96" s="45"/>
      <c r="D96" s="112"/>
      <c r="E96" s="113"/>
      <c r="F96" s="66"/>
      <c r="G96" s="48"/>
      <c r="H96" s="777"/>
      <c r="I96" s="67">
        <v>29546.898443119389</v>
      </c>
      <c r="J96" s="68">
        <v>24754.201867471544</v>
      </c>
      <c r="K96" s="50">
        <f t="shared" si="5"/>
        <v>54301.100310590933</v>
      </c>
      <c r="L96" s="51" t="s">
        <v>8</v>
      </c>
      <c r="M96" s="52" t="str">
        <f t="shared" si="4"/>
        <v/>
      </c>
      <c r="N96" s="751" t="s">
        <v>61</v>
      </c>
    </row>
    <row r="97" spans="1:14" ht="12" customHeight="1" thickBot="1" x14ac:dyDescent="0.25">
      <c r="A97" s="744"/>
      <c r="B97" s="747"/>
      <c r="C97" s="58"/>
      <c r="D97" s="114"/>
      <c r="E97" s="115"/>
      <c r="F97" s="69"/>
      <c r="G97" s="61"/>
      <c r="H97" s="777"/>
      <c r="I97" s="70">
        <v>3278.7639369907661</v>
      </c>
      <c r="J97" s="69">
        <v>0</v>
      </c>
      <c r="K97" s="63">
        <f t="shared" si="5"/>
        <v>3278.7639369907661</v>
      </c>
      <c r="L97" s="64" t="s">
        <v>9</v>
      </c>
      <c r="M97" s="65" t="str">
        <f t="shared" si="4"/>
        <v/>
      </c>
      <c r="N97" s="752"/>
    </row>
    <row r="98" spans="1:14" ht="26.25" customHeight="1" thickBot="1" x14ac:dyDescent="0.25">
      <c r="A98" s="125"/>
      <c r="B98" s="83"/>
      <c r="C98" s="74"/>
      <c r="D98" s="126"/>
      <c r="E98" s="127"/>
      <c r="F98" s="77"/>
      <c r="G98" s="78"/>
      <c r="H98" s="777"/>
      <c r="I98" s="79">
        <v>31820.508684179695</v>
      </c>
      <c r="J98" s="80">
        <v>27238.402042552152</v>
      </c>
      <c r="K98" s="81">
        <f t="shared" si="5"/>
        <v>59058.910726731847</v>
      </c>
      <c r="L98" s="82" t="s">
        <v>8</v>
      </c>
      <c r="M98" s="83" t="str">
        <f t="shared" si="4"/>
        <v/>
      </c>
      <c r="N98" s="128" t="s">
        <v>63</v>
      </c>
    </row>
    <row r="99" spans="1:14" ht="12" customHeight="1" x14ac:dyDescent="0.2">
      <c r="A99" s="742"/>
      <c r="B99" s="745"/>
      <c r="C99" s="45"/>
      <c r="D99" s="112"/>
      <c r="E99" s="113"/>
      <c r="F99" s="66"/>
      <c r="G99" s="48"/>
      <c r="H99" s="777"/>
      <c r="I99" s="67">
        <v>18777.695538969412</v>
      </c>
      <c r="J99" s="68">
        <v>18777.695538969416</v>
      </c>
      <c r="K99" s="50">
        <f t="shared" si="5"/>
        <v>37555.391077938824</v>
      </c>
      <c r="L99" s="51" t="s">
        <v>8</v>
      </c>
      <c r="M99" s="52" t="str">
        <f t="shared" si="4"/>
        <v/>
      </c>
      <c r="N99" s="751" t="s">
        <v>61</v>
      </c>
    </row>
    <row r="100" spans="1:14" ht="12" customHeight="1" thickBot="1" x14ac:dyDescent="0.25">
      <c r="A100" s="744"/>
      <c r="B100" s="747"/>
      <c r="C100" s="58"/>
      <c r="D100" s="114"/>
      <c r="E100" s="115"/>
      <c r="F100" s="69"/>
      <c r="G100" s="61"/>
      <c r="H100" s="777"/>
      <c r="I100" s="70">
        <v>7021.1597757102818</v>
      </c>
      <c r="J100" s="71">
        <v>2766.646374864572</v>
      </c>
      <c r="K100" s="63">
        <f t="shared" si="5"/>
        <v>9787.8061505748537</v>
      </c>
      <c r="L100" s="64" t="s">
        <v>8</v>
      </c>
      <c r="M100" s="65" t="str">
        <f t="shared" si="4"/>
        <v/>
      </c>
      <c r="N100" s="752"/>
    </row>
    <row r="101" spans="1:14" ht="12" customHeight="1" x14ac:dyDescent="0.2">
      <c r="A101" s="742"/>
      <c r="B101" s="745"/>
      <c r="C101" s="45"/>
      <c r="D101" s="112"/>
      <c r="E101" s="113"/>
      <c r="F101" s="66"/>
      <c r="G101" s="48"/>
      <c r="H101" s="777"/>
      <c r="I101" s="67">
        <v>10809.467739272135</v>
      </c>
      <c r="J101" s="68">
        <v>4658.514793823233</v>
      </c>
      <c r="K101" s="50">
        <f t="shared" si="5"/>
        <v>15467.982533095368</v>
      </c>
      <c r="L101" s="51" t="s">
        <v>8</v>
      </c>
      <c r="M101" s="52" t="str">
        <f t="shared" si="4"/>
        <v/>
      </c>
      <c r="N101" s="751" t="s">
        <v>61</v>
      </c>
    </row>
    <row r="102" spans="1:14" ht="12" customHeight="1" thickBot="1" x14ac:dyDescent="0.25">
      <c r="A102" s="744"/>
      <c r="B102" s="747"/>
      <c r="C102" s="58"/>
      <c r="D102" s="114"/>
      <c r="E102" s="115"/>
      <c r="F102" s="69"/>
      <c r="G102" s="61"/>
      <c r="H102" s="777"/>
      <c r="I102" s="70">
        <v>16597.786448036357</v>
      </c>
      <c r="J102" s="71">
        <v>22003.886084179503</v>
      </c>
      <c r="K102" s="63">
        <f t="shared" si="5"/>
        <v>38601.67253221586</v>
      </c>
      <c r="L102" s="64" t="s">
        <v>8</v>
      </c>
      <c r="M102" s="65" t="str">
        <f t="shared" si="4"/>
        <v/>
      </c>
      <c r="N102" s="752"/>
    </row>
    <row r="103" spans="1:14" ht="12" customHeight="1" thickBot="1" x14ac:dyDescent="0.25">
      <c r="A103" s="125"/>
      <c r="B103" s="83"/>
      <c r="C103" s="74"/>
      <c r="D103" s="126"/>
      <c r="E103" s="129"/>
      <c r="F103" s="77"/>
      <c r="G103" s="78"/>
      <c r="H103" s="777"/>
      <c r="I103" s="79">
        <v>43166.085277225095</v>
      </c>
      <c r="J103" s="80">
        <v>36347.405194486812</v>
      </c>
      <c r="K103" s="81">
        <f t="shared" si="5"/>
        <v>79513.490471711906</v>
      </c>
      <c r="L103" s="82" t="s">
        <v>8</v>
      </c>
      <c r="M103" s="83" t="str">
        <f t="shared" si="4"/>
        <v/>
      </c>
      <c r="N103" s="128" t="s">
        <v>64</v>
      </c>
    </row>
    <row r="104" spans="1:14" ht="12" customHeight="1" x14ac:dyDescent="0.2">
      <c r="A104" s="742"/>
      <c r="B104" s="745"/>
      <c r="C104" s="45"/>
      <c r="D104" s="112"/>
      <c r="E104" s="113"/>
      <c r="F104" s="66"/>
      <c r="G104" s="48"/>
      <c r="H104" s="777"/>
      <c r="I104" s="67">
        <v>15083.586340646525</v>
      </c>
      <c r="J104" s="68">
        <v>9442.0550194174757</v>
      </c>
      <c r="K104" s="50">
        <f t="shared" si="5"/>
        <v>24525.641360064001</v>
      </c>
      <c r="L104" s="51" t="s">
        <v>8</v>
      </c>
      <c r="M104" s="52" t="str">
        <f t="shared" si="4"/>
        <v/>
      </c>
      <c r="N104" s="748" t="s">
        <v>62</v>
      </c>
    </row>
    <row r="105" spans="1:14" ht="12" customHeight="1" x14ac:dyDescent="0.2">
      <c r="A105" s="743"/>
      <c r="B105" s="746"/>
      <c r="C105" s="42"/>
      <c r="D105" s="8"/>
      <c r="E105" s="9"/>
      <c r="F105" s="43"/>
      <c r="G105" s="53"/>
      <c r="H105" s="777"/>
      <c r="I105" s="85">
        <v>5379.0869038038072</v>
      </c>
      <c r="J105" s="86">
        <v>2606.1447975974024</v>
      </c>
      <c r="K105" s="55">
        <f t="shared" si="5"/>
        <v>7985.2317014012096</v>
      </c>
      <c r="L105" s="56" t="s">
        <v>8</v>
      </c>
      <c r="M105" s="57" t="str">
        <f t="shared" si="4"/>
        <v/>
      </c>
      <c r="N105" s="749"/>
    </row>
    <row r="106" spans="1:14" ht="12" customHeight="1" thickBot="1" x14ac:dyDescent="0.25">
      <c r="A106" s="744"/>
      <c r="B106" s="747"/>
      <c r="C106" s="58"/>
      <c r="D106" s="114"/>
      <c r="E106" s="115"/>
      <c r="F106" s="69"/>
      <c r="G106" s="61"/>
      <c r="H106" s="777"/>
      <c r="I106" s="70">
        <v>3420.9379849397592</v>
      </c>
      <c r="J106" s="71">
        <v>6020.1674979267718</v>
      </c>
      <c r="K106" s="63">
        <f t="shared" si="5"/>
        <v>9441.105482866531</v>
      </c>
      <c r="L106" s="64" t="s">
        <v>8</v>
      </c>
      <c r="M106" s="65" t="str">
        <f t="shared" si="4"/>
        <v/>
      </c>
      <c r="N106" s="750"/>
    </row>
    <row r="107" spans="1:14" ht="12" customHeight="1" x14ac:dyDescent="0.2">
      <c r="A107" s="742"/>
      <c r="B107" s="745"/>
      <c r="C107" s="45"/>
      <c r="D107" s="112"/>
      <c r="E107" s="113"/>
      <c r="F107" s="66"/>
      <c r="G107" s="48"/>
      <c r="H107" s="777"/>
      <c r="I107" s="67">
        <v>14839.296703738071</v>
      </c>
      <c r="J107" s="68">
        <v>14839.296703738071</v>
      </c>
      <c r="K107" s="50">
        <f t="shared" si="5"/>
        <v>29678.593407476143</v>
      </c>
      <c r="L107" s="51" t="s">
        <v>8</v>
      </c>
      <c r="M107" s="52" t="str">
        <f t="shared" si="4"/>
        <v/>
      </c>
      <c r="N107" s="748" t="s">
        <v>62</v>
      </c>
    </row>
    <row r="108" spans="1:14" ht="12" customHeight="1" x14ac:dyDescent="0.2">
      <c r="A108" s="743"/>
      <c r="B108" s="746"/>
      <c r="C108" s="42"/>
      <c r="D108" s="8"/>
      <c r="E108" s="9"/>
      <c r="F108" s="43"/>
      <c r="G108" s="53"/>
      <c r="H108" s="777"/>
      <c r="I108" s="85">
        <v>8099.1150410754299</v>
      </c>
      <c r="J108" s="86">
        <v>8099.1150410754299</v>
      </c>
      <c r="K108" s="55">
        <f t="shared" si="5"/>
        <v>16198.23008215086</v>
      </c>
      <c r="L108" s="56" t="s">
        <v>8</v>
      </c>
      <c r="M108" s="57" t="str">
        <f t="shared" si="4"/>
        <v/>
      </c>
      <c r="N108" s="749"/>
    </row>
    <row r="109" spans="1:14" ht="12" customHeight="1" thickBot="1" x14ac:dyDescent="0.25">
      <c r="A109" s="744"/>
      <c r="B109" s="747"/>
      <c r="C109" s="58"/>
      <c r="D109" s="114"/>
      <c r="E109" s="115"/>
      <c r="F109" s="69"/>
      <c r="G109" s="61"/>
      <c r="H109" s="778"/>
      <c r="I109" s="70">
        <v>6189.3038595109683</v>
      </c>
      <c r="J109" s="71">
        <v>6189.3038595109683</v>
      </c>
      <c r="K109" s="63">
        <f t="shared" si="5"/>
        <v>12378.607719021937</v>
      </c>
      <c r="L109" s="64" t="s">
        <v>8</v>
      </c>
      <c r="M109" s="65" t="str">
        <f t="shared" si="4"/>
        <v/>
      </c>
      <c r="N109" s="750"/>
    </row>
    <row r="110" spans="1:14" x14ac:dyDescent="0.2">
      <c r="M110" s="41"/>
    </row>
  </sheetData>
  <mergeCells count="149">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 ref="B15:B16"/>
    <mergeCell ref="N15:N16"/>
    <mergeCell ref="A8:A9"/>
    <mergeCell ref="B8:B9"/>
    <mergeCell ref="N8:N9"/>
    <mergeCell ref="A10:A12"/>
    <mergeCell ref="B10:B12"/>
    <mergeCell ref="N10:N12"/>
    <mergeCell ref="A21:A22"/>
    <mergeCell ref="B21:B22"/>
    <mergeCell ref="N21:N22"/>
    <mergeCell ref="A23:A24"/>
    <mergeCell ref="B23:B24"/>
    <mergeCell ref="N23:N24"/>
    <mergeCell ref="A17:A18"/>
    <mergeCell ref="B17:B18"/>
    <mergeCell ref="N17:N18"/>
    <mergeCell ref="A19:A20"/>
    <mergeCell ref="B19:B20"/>
    <mergeCell ref="N19:N20"/>
    <mergeCell ref="A29:A30"/>
    <mergeCell ref="B29:B30"/>
    <mergeCell ref="N29:N30"/>
    <mergeCell ref="A31:A32"/>
    <mergeCell ref="B31:B32"/>
    <mergeCell ref="N31:N32"/>
    <mergeCell ref="A25:A26"/>
    <mergeCell ref="B25:B26"/>
    <mergeCell ref="N25:N26"/>
    <mergeCell ref="A27:A28"/>
    <mergeCell ref="B27:B28"/>
    <mergeCell ref="N27:N28"/>
    <mergeCell ref="A39:A41"/>
    <mergeCell ref="B39:B41"/>
    <mergeCell ref="N39:N41"/>
    <mergeCell ref="A42:A43"/>
    <mergeCell ref="B42:B43"/>
    <mergeCell ref="N42:N43"/>
    <mergeCell ref="A33:A34"/>
    <mergeCell ref="B33:B34"/>
    <mergeCell ref="N33:N34"/>
    <mergeCell ref="A36:A38"/>
    <mergeCell ref="B36:B38"/>
    <mergeCell ref="N36:N38"/>
    <mergeCell ref="A49:A50"/>
    <mergeCell ref="B49:B50"/>
    <mergeCell ref="N49:N50"/>
    <mergeCell ref="A51:A52"/>
    <mergeCell ref="B51:B52"/>
    <mergeCell ref="N51:N52"/>
    <mergeCell ref="A44:A46"/>
    <mergeCell ref="B44:B46"/>
    <mergeCell ref="N44:N46"/>
    <mergeCell ref="A47:A48"/>
    <mergeCell ref="B47:B48"/>
    <mergeCell ref="N47:N48"/>
    <mergeCell ref="A58:A60"/>
    <mergeCell ref="B58:B60"/>
    <mergeCell ref="N58:N60"/>
    <mergeCell ref="A61:A62"/>
    <mergeCell ref="B61:B62"/>
    <mergeCell ref="N61:N62"/>
    <mergeCell ref="A53:A54"/>
    <mergeCell ref="B53:B54"/>
    <mergeCell ref="N53:N54"/>
    <mergeCell ref="A56:A57"/>
    <mergeCell ref="B56:B57"/>
    <mergeCell ref="N56:N57"/>
    <mergeCell ref="A68:A70"/>
    <mergeCell ref="B68:B70"/>
    <mergeCell ref="N68:N70"/>
    <mergeCell ref="A71:A72"/>
    <mergeCell ref="B71:B72"/>
    <mergeCell ref="N71:N72"/>
    <mergeCell ref="A63:A64"/>
    <mergeCell ref="B63:B64"/>
    <mergeCell ref="N63:N64"/>
    <mergeCell ref="A65:A67"/>
    <mergeCell ref="B65:B67"/>
    <mergeCell ref="N65:N67"/>
    <mergeCell ref="A77:A79"/>
    <mergeCell ref="B77:B79"/>
    <mergeCell ref="N77:N79"/>
    <mergeCell ref="A80:A82"/>
    <mergeCell ref="B80:B82"/>
    <mergeCell ref="N80:N82"/>
    <mergeCell ref="A73:A74"/>
    <mergeCell ref="B73:B74"/>
    <mergeCell ref="N73:N74"/>
    <mergeCell ref="A75:A76"/>
    <mergeCell ref="B75:B76"/>
    <mergeCell ref="N75:N76"/>
    <mergeCell ref="A87:A88"/>
    <mergeCell ref="B87:B88"/>
    <mergeCell ref="N87:N88"/>
    <mergeCell ref="A89:A90"/>
    <mergeCell ref="B89:B90"/>
    <mergeCell ref="N89:N90"/>
    <mergeCell ref="A83:A84"/>
    <mergeCell ref="B83:B84"/>
    <mergeCell ref="N83:N84"/>
    <mergeCell ref="A85:A86"/>
    <mergeCell ref="B85:B86"/>
    <mergeCell ref="N85:N86"/>
    <mergeCell ref="A96:A97"/>
    <mergeCell ref="B96:B97"/>
    <mergeCell ref="N96:N97"/>
    <mergeCell ref="A99:A100"/>
    <mergeCell ref="B99:B100"/>
    <mergeCell ref="N99:N100"/>
    <mergeCell ref="A91:A92"/>
    <mergeCell ref="B91:B92"/>
    <mergeCell ref="N91:N92"/>
    <mergeCell ref="A94:A95"/>
    <mergeCell ref="B94:B95"/>
    <mergeCell ref="N94:N95"/>
    <mergeCell ref="A107:A109"/>
    <mergeCell ref="B107:B109"/>
    <mergeCell ref="N107:N109"/>
    <mergeCell ref="A101:A102"/>
    <mergeCell ref="B101:B102"/>
    <mergeCell ref="N101:N102"/>
    <mergeCell ref="A104:A106"/>
    <mergeCell ref="B104:B106"/>
    <mergeCell ref="N104:N106"/>
  </mergeCells>
  <conditionalFormatting sqref="N3:N1048576">
    <cfRule type="containsText" dxfId="9"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BP285"/>
  <sheetViews>
    <sheetView zoomScaleNormal="100" zoomScalePageLayoutView="125" workbookViewId="0">
      <pane xSplit="1" ySplit="2" topLeftCell="B12" activePane="bottomRight" state="frozen"/>
      <selection pane="topRight" activeCell="B1" sqref="B1"/>
      <selection pane="bottomLeft" activeCell="A3" sqref="A3"/>
      <selection pane="bottomRight" activeCell="B21" sqref="B21"/>
    </sheetView>
  </sheetViews>
  <sheetFormatPr baseColWidth="10" defaultRowHeight="15.75" x14ac:dyDescent="0.25"/>
  <cols>
    <col min="1" max="1" width="3.125" style="296" bestFit="1" customWidth="1"/>
    <col min="2" max="2" width="27.375" style="378" customWidth="1"/>
    <col min="3" max="3" width="9.875" style="296" customWidth="1"/>
    <col min="4" max="4" width="27.25" style="297" customWidth="1"/>
    <col min="5" max="5" width="9.625" style="298" bestFit="1" customWidth="1"/>
    <col min="6" max="6" width="9.625" style="298" customWidth="1"/>
    <col min="7" max="14" width="11" style="299" customWidth="1"/>
    <col min="15" max="15" width="26.5" style="215" customWidth="1"/>
    <col min="16" max="16" width="30.875" style="215" bestFit="1" customWidth="1"/>
    <col min="17" max="17" width="38.875" style="215" customWidth="1"/>
    <col min="18" max="18" width="15.875" style="215" customWidth="1"/>
    <col min="19" max="20" width="14.875" style="215" customWidth="1"/>
    <col min="21" max="24" width="11.375" style="215" bestFit="1" customWidth="1"/>
    <col min="25" max="25" width="3.5" style="215" customWidth="1"/>
    <col min="26" max="26" width="10.5" style="215" bestFit="1" customWidth="1"/>
    <col min="27" max="27" width="30.875" style="215" bestFit="1" customWidth="1"/>
    <col min="28" max="28" width="38.875" style="215" customWidth="1"/>
    <col min="29" max="29" width="15.875" style="215" customWidth="1"/>
    <col min="30" max="31" width="14.875" style="215" customWidth="1"/>
    <col min="32" max="35" width="11.375" style="215" bestFit="1" customWidth="1"/>
    <col min="36" max="36" width="4.625" style="215" customWidth="1"/>
    <col min="37" max="37" width="9.125" style="215" customWidth="1"/>
    <col min="38" max="38" width="30.875" style="215" bestFit="1" customWidth="1"/>
    <col min="39" max="39" width="38.875" style="215" customWidth="1"/>
    <col min="40" max="40" width="15.875" style="215" customWidth="1"/>
    <col min="41" max="41" width="14.875" style="215" customWidth="1"/>
    <col min="42" max="42" width="15" style="215" customWidth="1"/>
    <col min="43" max="46" width="11.375" style="215" bestFit="1" customWidth="1"/>
    <col min="47" max="47" width="4.125" style="215" customWidth="1"/>
    <col min="48" max="48" width="10.5" style="215" bestFit="1" customWidth="1"/>
    <col min="49" max="49" width="30.875" style="215" bestFit="1" customWidth="1"/>
    <col min="50" max="50" width="38.875" style="215" customWidth="1"/>
    <col min="51" max="51" width="15.875" style="215" customWidth="1"/>
    <col min="52" max="53" width="14.875" style="215" customWidth="1"/>
    <col min="54" max="57" width="11.375" style="215" bestFit="1" customWidth="1"/>
    <col min="58" max="58" width="3.875" style="215" customWidth="1"/>
    <col min="59" max="59" width="10.5" style="215" bestFit="1" customWidth="1"/>
    <col min="60" max="60" width="30.875" style="215" bestFit="1" customWidth="1"/>
    <col min="61" max="61" width="38.875" style="215" customWidth="1"/>
    <col min="62" max="62" width="15.875" style="215" customWidth="1"/>
    <col min="63" max="64" width="14.875" style="215" customWidth="1"/>
    <col min="65" max="68" width="11.375" style="215" bestFit="1" customWidth="1"/>
    <col min="69" max="16384" width="11" style="216"/>
  </cols>
  <sheetData>
    <row r="1" spans="1:68" ht="15.75" customHeight="1" x14ac:dyDescent="0.25">
      <c r="A1" s="791" t="s">
        <v>27</v>
      </c>
      <c r="B1" s="793" t="s">
        <v>28</v>
      </c>
      <c r="C1" s="793" t="s">
        <v>41</v>
      </c>
      <c r="D1" s="793" t="s">
        <v>29</v>
      </c>
      <c r="E1" s="795" t="s">
        <v>38</v>
      </c>
      <c r="F1" s="774" t="s">
        <v>5</v>
      </c>
      <c r="G1" s="774" t="s">
        <v>4</v>
      </c>
      <c r="H1" s="798" t="s">
        <v>194</v>
      </c>
      <c r="I1" s="789" t="s">
        <v>194</v>
      </c>
      <c r="J1" s="789"/>
      <c r="K1" s="789"/>
      <c r="L1" s="789"/>
      <c r="M1" s="789"/>
      <c r="N1" s="790"/>
      <c r="O1" s="787" t="s">
        <v>3</v>
      </c>
    </row>
    <row r="2" spans="1:68" s="219" customFormat="1" ht="45" customHeight="1" thickBot="1" x14ac:dyDescent="0.3">
      <c r="A2" s="792"/>
      <c r="B2" s="794"/>
      <c r="C2" s="794"/>
      <c r="D2" s="794"/>
      <c r="E2" s="796"/>
      <c r="F2" s="797"/>
      <c r="G2" s="797"/>
      <c r="H2" s="799"/>
      <c r="I2" s="351" t="s">
        <v>138</v>
      </c>
      <c r="J2" s="352" t="s">
        <v>139</v>
      </c>
      <c r="K2" s="352" t="s">
        <v>57</v>
      </c>
      <c r="L2" s="352" t="s">
        <v>140</v>
      </c>
      <c r="M2" s="352" t="s">
        <v>58</v>
      </c>
      <c r="N2" s="352" t="s">
        <v>59</v>
      </c>
      <c r="O2" s="78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D2" s="218"/>
      <c r="BE2" s="218"/>
      <c r="BF2" s="218"/>
      <c r="BG2" s="218"/>
      <c r="BH2" s="218"/>
      <c r="BI2" s="218"/>
      <c r="BJ2" s="218"/>
      <c r="BK2" s="218"/>
      <c r="BL2" s="218"/>
      <c r="BM2" s="218"/>
      <c r="BN2" s="218"/>
      <c r="BO2" s="218"/>
      <c r="BP2" s="218"/>
    </row>
    <row r="3" spans="1:68" s="219" customFormat="1" ht="23.25" thickBot="1" x14ac:dyDescent="0.3">
      <c r="A3" s="422" t="s">
        <v>141</v>
      </c>
      <c r="B3" s="423" t="s">
        <v>259</v>
      </c>
      <c r="C3" s="280" t="s">
        <v>45</v>
      </c>
      <c r="D3" s="281" t="str">
        <f>+B3</f>
        <v>FRESA PRODUCCIONES Y COMUNICACIONES SAS</v>
      </c>
      <c r="E3" s="282">
        <v>1</v>
      </c>
      <c r="F3" s="282" t="s">
        <v>8</v>
      </c>
      <c r="G3" s="283" t="s">
        <v>9</v>
      </c>
      <c r="H3" s="420" t="s">
        <v>8</v>
      </c>
      <c r="I3" s="408">
        <f>IFERROR(IF(D3="","",SUMIF('EXP GEN.'!$D$3:$D$400,D3,'EXP GEN.'!$X$3:$X$400)),"")</f>
        <v>1065.8478095155481</v>
      </c>
      <c r="J3" s="408" t="str">
        <f>IFERROR(IF(D3="","",SUMIF(#REF!,D3,#REF!)),"")</f>
        <v/>
      </c>
      <c r="K3" s="408">
        <f>IFERROR(IF(OR(I3="",J3=""),0,I3+J3),"")</f>
        <v>0</v>
      </c>
      <c r="L3" s="283" t="str">
        <f>IFERROR(IF(K3=0,"",IF(K3&gt;=PARAMETROS!$I$9,"CUMPLE","NO CUMPLE")),"")</f>
        <v/>
      </c>
      <c r="M3" s="283" t="str">
        <f>IFERROR(IF(G3="ACREDITA",IF(L3="CUMPLE","CUMPLE","NO CUMPLE"),""),"")</f>
        <v/>
      </c>
      <c r="N3" s="4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row>
    <row r="4" spans="1:68" s="219" customFormat="1" ht="16.5" thickBot="1" x14ac:dyDescent="0.3">
      <c r="A4" s="434" t="s">
        <v>142</v>
      </c>
      <c r="B4" s="439" t="s">
        <v>260</v>
      </c>
      <c r="C4" s="280" t="s">
        <v>48</v>
      </c>
      <c r="D4" s="281" t="str">
        <f t="shared" ref="D4:D22" si="0">+B4</f>
        <v>QUINTA GENERACION SAS</v>
      </c>
      <c r="E4" s="282">
        <v>1</v>
      </c>
      <c r="F4" s="282"/>
      <c r="G4" s="283"/>
      <c r="H4" s="433" t="s">
        <v>8</v>
      </c>
      <c r="I4" s="408">
        <f>IFERROR(IF(D4="","",SUMIF('EXP GEN.'!$D$3:$D$400,D4,'EXP GEN.'!$X$3:$X$400)),"")</f>
        <v>3480.8993075879921</v>
      </c>
      <c r="J4" s="408" t="str">
        <f>IFERROR(IF(D4="","",SUMIF(#REF!,D4,#REF!)),"")</f>
        <v/>
      </c>
      <c r="K4" s="408">
        <f t="shared" ref="K4:K23" si="1">IFERROR(IF(OR(I4="",J4=""),0,I4+J4),"")</f>
        <v>0</v>
      </c>
      <c r="L4" s="283" t="str">
        <f>IFERROR(IF(K4=0,"",IF(K4&gt;=PARAMETROS!$I$9,"CUMPLE","NO CUMPLE")),"")</f>
        <v/>
      </c>
      <c r="M4" s="283" t="str">
        <f t="shared" ref="M4:M23" si="2">IFERROR(IF(G4="ACREDITA",IF(L4="CUMPLE","CUMPLE","NO CUMPLE"),""),"")</f>
        <v/>
      </c>
      <c r="N4" s="437"/>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218"/>
      <c r="BE4" s="218"/>
      <c r="BF4" s="218"/>
      <c r="BG4" s="218"/>
      <c r="BH4" s="218"/>
      <c r="BI4" s="218"/>
      <c r="BJ4" s="218"/>
      <c r="BK4" s="218"/>
      <c r="BL4" s="218"/>
      <c r="BM4" s="218"/>
      <c r="BN4" s="218"/>
      <c r="BO4" s="218"/>
      <c r="BP4" s="218"/>
    </row>
    <row r="5" spans="1:68" s="219" customFormat="1" ht="16.5" thickBot="1" x14ac:dyDescent="0.3">
      <c r="A5" s="415" t="s">
        <v>143</v>
      </c>
      <c r="B5" s="417" t="s">
        <v>261</v>
      </c>
      <c r="C5" s="280" t="s">
        <v>49</v>
      </c>
      <c r="D5" s="281" t="str">
        <f t="shared" si="0"/>
        <v>MARKETING  DE IDEAS</v>
      </c>
      <c r="E5" s="282">
        <v>1</v>
      </c>
      <c r="F5" s="282"/>
      <c r="G5" s="283"/>
      <c r="H5" s="420" t="s">
        <v>8</v>
      </c>
      <c r="I5" s="408">
        <f>IFERROR(IF(D5="","",SUMIF('EXP GEN.'!$D$3:$D$400,D5,'EXP GEN.'!$X$3:$X$400)),"")</f>
        <v>8743.8734301879213</v>
      </c>
      <c r="J5" s="408" t="str">
        <f>IFERROR(IF(D5="","",SUMIF(#REF!,D5,#REF!)),"")</f>
        <v/>
      </c>
      <c r="K5" s="408">
        <f t="shared" si="1"/>
        <v>0</v>
      </c>
      <c r="L5" s="283" t="str">
        <f>IFERROR(IF(K5=0,"",IF(K5&gt;=PARAMETROS!$I$9,"CUMPLE","NO CUMPLE")),"")</f>
        <v/>
      </c>
      <c r="M5" s="283" t="str">
        <f t="shared" si="2"/>
        <v/>
      </c>
      <c r="N5" s="4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218"/>
      <c r="BH5" s="218"/>
      <c r="BI5" s="218"/>
      <c r="BJ5" s="218"/>
      <c r="BK5" s="218"/>
      <c r="BL5" s="218"/>
      <c r="BM5" s="218"/>
      <c r="BN5" s="218"/>
      <c r="BO5" s="218"/>
      <c r="BP5" s="218"/>
    </row>
    <row r="6" spans="1:68" s="219" customFormat="1" ht="16.5" thickBot="1" x14ac:dyDescent="0.3">
      <c r="A6" s="800" t="s">
        <v>144</v>
      </c>
      <c r="B6" s="802" t="s">
        <v>262</v>
      </c>
      <c r="C6" s="435" t="s">
        <v>50</v>
      </c>
      <c r="D6" s="286" t="s">
        <v>263</v>
      </c>
      <c r="E6" s="287">
        <v>0.7</v>
      </c>
      <c r="F6" s="283"/>
      <c r="G6" s="283"/>
      <c r="H6" s="420" t="s">
        <v>8</v>
      </c>
      <c r="I6" s="408">
        <f>IFERROR(IF(D6="","",SUMIF('EXP GEN.'!$D$3:$D$400,D6,'EXP GEN.'!$X$3:$X$400)),"")</f>
        <v>6842.9275502444325</v>
      </c>
      <c r="J6" s="408" t="str">
        <f>IFERROR(IF(D6="","",SUMIF(#REF!,D6,#REF!)),"")</f>
        <v/>
      </c>
      <c r="K6" s="408">
        <f t="shared" si="1"/>
        <v>0</v>
      </c>
      <c r="L6" s="283" t="str">
        <f>IFERROR(IF(K6=0,"",IF(K6&gt;=PARAMETROS!$I$9,"CUMPLE","NO CUMPLE")),"")</f>
        <v/>
      </c>
      <c r="M6" s="283" t="str">
        <f t="shared" si="2"/>
        <v/>
      </c>
      <c r="N6" s="4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c r="BE6" s="218"/>
      <c r="BF6" s="218"/>
      <c r="BG6" s="218"/>
      <c r="BH6" s="218"/>
      <c r="BI6" s="218"/>
      <c r="BJ6" s="218"/>
      <c r="BK6" s="218"/>
      <c r="BL6" s="218"/>
      <c r="BM6" s="218"/>
      <c r="BN6" s="218"/>
      <c r="BO6" s="218"/>
      <c r="BP6" s="218"/>
    </row>
    <row r="7" spans="1:68" s="219" customFormat="1" ht="16.5" thickBot="1" x14ac:dyDescent="0.3">
      <c r="A7" s="801"/>
      <c r="B7" s="803"/>
      <c r="C7" s="473" t="s">
        <v>54</v>
      </c>
      <c r="D7" s="286" t="s">
        <v>264</v>
      </c>
      <c r="E7" s="287">
        <v>0.3</v>
      </c>
      <c r="F7" s="283"/>
      <c r="G7" s="283"/>
      <c r="H7" s="475" t="s">
        <v>8</v>
      </c>
      <c r="I7" s="408">
        <f>IFERROR(IF(D7="","",SUMIF('EXP GEN.'!$D$3:$D$400,D7,'EXP GEN.'!$X$3:$X$400)),"")</f>
        <v>732.82442748091603</v>
      </c>
      <c r="J7" s="408" t="str">
        <f>IFERROR(IF(D7="","",SUMIF(#REF!,D7,#REF!)),"")</f>
        <v/>
      </c>
      <c r="K7" s="408">
        <f t="shared" ref="K7" si="3">IFERROR(IF(OR(I7="",J7=""),0,I7+J7),"")</f>
        <v>0</v>
      </c>
      <c r="L7" s="283" t="str">
        <f>IFERROR(IF(K7=0,"",IF(K7&gt;=PARAMETROS!$I$9,"CUMPLE","NO CUMPLE")),"")</f>
        <v/>
      </c>
      <c r="M7" s="283" t="str">
        <f t="shared" ref="M7" si="4">IFERROR(IF(G7="ACREDITA",IF(L7="CUMPLE","CUMPLE","NO CUMPLE"),""),"")</f>
        <v/>
      </c>
      <c r="N7" s="474"/>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218"/>
      <c r="BH7" s="218"/>
      <c r="BI7" s="218"/>
      <c r="BJ7" s="218"/>
      <c r="BK7" s="218"/>
      <c r="BL7" s="218"/>
      <c r="BM7" s="218"/>
      <c r="BN7" s="218"/>
      <c r="BO7" s="218"/>
      <c r="BP7" s="218"/>
    </row>
    <row r="8" spans="1:68" s="219" customFormat="1" ht="16.5" thickBot="1" x14ac:dyDescent="0.3">
      <c r="A8" s="422" t="s">
        <v>145</v>
      </c>
      <c r="B8" s="423" t="s">
        <v>265</v>
      </c>
      <c r="C8" s="280" t="s">
        <v>51</v>
      </c>
      <c r="D8" s="281" t="str">
        <f t="shared" si="0"/>
        <v>ORGANIZACIÓN SIMPLEX SAS</v>
      </c>
      <c r="E8" s="282">
        <v>1</v>
      </c>
      <c r="F8" s="282"/>
      <c r="G8" s="283"/>
      <c r="H8" s="420" t="s">
        <v>8</v>
      </c>
      <c r="I8" s="408">
        <f>IFERROR(IF(D8="","",SUMIF('EXP GEN.'!$D$3:$D$400,D8,'EXP GEN.'!$X$3:$X$400)),"")</f>
        <v>2700.2829402369985</v>
      </c>
      <c r="J8" s="408" t="str">
        <f>IFERROR(IF(D8="","",SUMIF(#REF!,D8,#REF!)),"")</f>
        <v/>
      </c>
      <c r="K8" s="408">
        <f t="shared" si="1"/>
        <v>0</v>
      </c>
      <c r="L8" s="283" t="str">
        <f>IFERROR(IF(K8=0,"",IF(K8&gt;=PARAMETROS!$I$9,"CUMPLE","NO CUMPLE")),"")</f>
        <v/>
      </c>
      <c r="M8" s="283" t="str">
        <f t="shared" si="2"/>
        <v/>
      </c>
      <c r="N8" s="4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218"/>
      <c r="BK8" s="218"/>
      <c r="BL8" s="218"/>
      <c r="BM8" s="218"/>
      <c r="BN8" s="218"/>
      <c r="BO8" s="218"/>
      <c r="BP8" s="218"/>
    </row>
    <row r="9" spans="1:68" s="219" customFormat="1" ht="16.5" thickBot="1" x14ac:dyDescent="0.3">
      <c r="A9" s="344" t="s">
        <v>146</v>
      </c>
      <c r="B9" s="369" t="s">
        <v>266</v>
      </c>
      <c r="C9" s="285" t="s">
        <v>199</v>
      </c>
      <c r="D9" s="281" t="str">
        <f t="shared" si="0"/>
        <v>ROYAL PARK LTDA</v>
      </c>
      <c r="E9" s="282">
        <v>1</v>
      </c>
      <c r="F9" s="282"/>
      <c r="G9" s="283"/>
      <c r="H9" s="283" t="s">
        <v>8</v>
      </c>
      <c r="I9" s="408">
        <f>IFERROR(IF(D9="","",SUMIF('EXP GEN.'!$D$3:$D$400,D9,'EXP GEN.'!$X$3:$X$400)),"")</f>
        <v>1916.1255896710568</v>
      </c>
      <c r="J9" s="408" t="str">
        <f>IFERROR(IF(D9="","",SUMIF(#REF!,D9,#REF!)),"")</f>
        <v/>
      </c>
      <c r="K9" s="408">
        <f t="shared" si="1"/>
        <v>0</v>
      </c>
      <c r="L9" s="283" t="str">
        <f>IFERROR(IF(K9=0,"",IF(K9&gt;=PARAMETROS!$I$9,"CUMPLE","NO CUMPLE")),"")</f>
        <v/>
      </c>
      <c r="M9" s="283" t="str">
        <f t="shared" si="2"/>
        <v/>
      </c>
      <c r="N9" s="342"/>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218"/>
      <c r="BK9" s="218"/>
      <c r="BL9" s="218"/>
      <c r="BM9" s="218"/>
      <c r="BN9" s="218"/>
      <c r="BO9" s="218"/>
      <c r="BP9" s="218"/>
    </row>
    <row r="10" spans="1:68" s="219" customFormat="1" ht="16.5" thickBot="1" x14ac:dyDescent="0.3">
      <c r="A10" s="800" t="s">
        <v>147</v>
      </c>
      <c r="B10" s="802" t="s">
        <v>267</v>
      </c>
      <c r="C10" s="435" t="s">
        <v>200</v>
      </c>
      <c r="D10" s="281" t="s">
        <v>269</v>
      </c>
      <c r="E10" s="282">
        <v>0.95</v>
      </c>
      <c r="F10" s="282"/>
      <c r="G10" s="283"/>
      <c r="H10" s="420" t="s">
        <v>8</v>
      </c>
      <c r="I10" s="408">
        <f>IFERROR(IF(D10="","",SUMIF('EXP GEN.'!$D$3:$D$400,D10,'EXP GEN.'!$X$3:$X$400)),"")</f>
        <v>1550.0068894996773</v>
      </c>
      <c r="J10" s="408" t="str">
        <f>IFERROR(IF(D10="","",SUMIF(#REF!,D10,#REF!)),"")</f>
        <v/>
      </c>
      <c r="K10" s="408">
        <f t="shared" si="1"/>
        <v>0</v>
      </c>
      <c r="L10" s="283" t="str">
        <f>IFERROR(IF(K10=0,"",IF(K10&gt;=PARAMETROS!$I$9,"CUMPLE","NO CUMPLE")),"")</f>
        <v/>
      </c>
      <c r="M10" s="283" t="str">
        <f t="shared" si="2"/>
        <v/>
      </c>
      <c r="N10" s="4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218"/>
      <c r="BK10" s="218"/>
      <c r="BL10" s="218"/>
      <c r="BM10" s="218"/>
      <c r="BN10" s="218"/>
      <c r="BO10" s="218"/>
      <c r="BP10" s="218"/>
    </row>
    <row r="11" spans="1:68" s="219" customFormat="1" ht="16.5" thickBot="1" x14ac:dyDescent="0.3">
      <c r="A11" s="801"/>
      <c r="B11" s="803"/>
      <c r="C11" s="426" t="s">
        <v>268</v>
      </c>
      <c r="D11" s="281" t="s">
        <v>270</v>
      </c>
      <c r="E11" s="282">
        <v>0.05</v>
      </c>
      <c r="F11" s="282"/>
      <c r="G11" s="283"/>
      <c r="H11" s="475" t="s">
        <v>8</v>
      </c>
      <c r="I11" s="408">
        <f>IFERROR(IF(D11="","",SUMIF('EXP GEN.'!$D$3:$D$400,D11,'EXP GEN.'!$X$3:$X$400)),"")</f>
        <v>808.17878482191361</v>
      </c>
      <c r="J11" s="408" t="str">
        <f>IFERROR(IF(D11="","",SUMIF(#REF!,D11,#REF!)),"")</f>
        <v/>
      </c>
      <c r="K11" s="408">
        <f t="shared" ref="K11" si="5">IFERROR(IF(OR(I11="",J11=""),0,I11+J11),"")</f>
        <v>0</v>
      </c>
      <c r="L11" s="283" t="str">
        <f>IFERROR(IF(K11=0,"",IF(K11&gt;=PARAMETROS!$I$9,"CUMPLE","NO CUMPLE")),"")</f>
        <v/>
      </c>
      <c r="M11" s="283" t="str">
        <f t="shared" ref="M11" si="6">IFERROR(IF(G11="ACREDITA",IF(L11="CUMPLE","CUMPLE","NO CUMPLE"),""),"")</f>
        <v/>
      </c>
      <c r="N11" s="474"/>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8"/>
      <c r="AZ11" s="218"/>
      <c r="BA11" s="218"/>
      <c r="BB11" s="218"/>
      <c r="BC11" s="218"/>
      <c r="BD11" s="218"/>
      <c r="BE11" s="218"/>
      <c r="BF11" s="218"/>
      <c r="BG11" s="218"/>
      <c r="BH11" s="218"/>
      <c r="BI11" s="218"/>
      <c r="BJ11" s="218"/>
      <c r="BK11" s="218"/>
      <c r="BL11" s="218"/>
      <c r="BM11" s="218"/>
      <c r="BN11" s="218"/>
      <c r="BO11" s="218"/>
      <c r="BP11" s="218"/>
    </row>
    <row r="12" spans="1:68" s="219" customFormat="1" ht="16.5" thickBot="1" x14ac:dyDescent="0.3">
      <c r="A12" s="339" t="s">
        <v>148</v>
      </c>
      <c r="B12" s="369" t="s">
        <v>271</v>
      </c>
      <c r="C12" s="280" t="s">
        <v>201</v>
      </c>
      <c r="D12" s="281" t="str">
        <f t="shared" si="0"/>
        <v>PIDAMOS MARKETING TOTAL SAS</v>
      </c>
      <c r="E12" s="282">
        <v>1</v>
      </c>
      <c r="F12" s="282"/>
      <c r="G12" s="283"/>
      <c r="H12" s="283" t="s">
        <v>8</v>
      </c>
      <c r="I12" s="408">
        <f>IFERROR(IF(D12="","",SUMIF('EXP GEN.'!$D$3:$D$400,D12,'EXP GEN.'!$X$3:$X$400)),"")</f>
        <v>33728.79613300968</v>
      </c>
      <c r="J12" s="408" t="str">
        <f>IFERROR(IF(D12="","",SUMIF(#REF!,D12,#REF!)),"")</f>
        <v/>
      </c>
      <c r="K12" s="408">
        <f t="shared" si="1"/>
        <v>0</v>
      </c>
      <c r="L12" s="283" t="str">
        <f>IFERROR(IF(K12=0,"",IF(K12&gt;=PARAMETROS!$I$9,"CUMPLE","NO CUMPLE")),"")</f>
        <v/>
      </c>
      <c r="M12" s="283" t="str">
        <f t="shared" si="2"/>
        <v/>
      </c>
      <c r="N12" s="342"/>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218"/>
      <c r="BI12" s="218"/>
      <c r="BJ12" s="218"/>
      <c r="BK12" s="218"/>
      <c r="BL12" s="218"/>
      <c r="BM12" s="218"/>
      <c r="BN12" s="218"/>
      <c r="BO12" s="218"/>
      <c r="BP12" s="218"/>
    </row>
    <row r="13" spans="1:68" s="219" customFormat="1" ht="23.25" thickBot="1" x14ac:dyDescent="0.3">
      <c r="A13" s="800" t="s">
        <v>149</v>
      </c>
      <c r="B13" s="802" t="s">
        <v>272</v>
      </c>
      <c r="C13" s="435" t="s">
        <v>202</v>
      </c>
      <c r="D13" s="281" t="s">
        <v>274</v>
      </c>
      <c r="E13" s="282">
        <v>0.75</v>
      </c>
      <c r="F13" s="282"/>
      <c r="G13" s="283"/>
      <c r="H13" s="283" t="s">
        <v>8</v>
      </c>
      <c r="I13" s="408">
        <f>IFERROR(IF(D13="","",SUMIF('EXP GEN.'!$D$3:$D$400,D13,'EXP GEN.'!$X$3:$X$400)),"")</f>
        <v>563.30097087378635</v>
      </c>
      <c r="J13" s="408" t="str">
        <f>IFERROR(IF(D13="","",SUMIF(#REF!,D13,#REF!)),"")</f>
        <v/>
      </c>
      <c r="K13" s="408">
        <f t="shared" si="1"/>
        <v>0</v>
      </c>
      <c r="L13" s="283" t="str">
        <f>IFERROR(IF(K13=0,"",IF(K13&gt;=PARAMETROS!$I$9,"CUMPLE","NO CUMPLE")),"")</f>
        <v/>
      </c>
      <c r="M13" s="283" t="str">
        <f t="shared" si="2"/>
        <v/>
      </c>
      <c r="N13" s="4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c r="BI13" s="218"/>
      <c r="BJ13" s="218"/>
      <c r="BK13" s="218"/>
      <c r="BL13" s="218"/>
      <c r="BM13" s="218"/>
      <c r="BN13" s="218"/>
      <c r="BO13" s="218"/>
      <c r="BP13" s="218"/>
    </row>
    <row r="14" spans="1:68" s="219" customFormat="1" ht="16.5" thickBot="1" x14ac:dyDescent="0.3">
      <c r="A14" s="801"/>
      <c r="B14" s="803"/>
      <c r="C14" s="426" t="s">
        <v>273</v>
      </c>
      <c r="D14" s="281" t="s">
        <v>330</v>
      </c>
      <c r="E14" s="282">
        <v>0.25</v>
      </c>
      <c r="F14" s="282"/>
      <c r="G14" s="283"/>
      <c r="H14" s="283" t="s">
        <v>8</v>
      </c>
      <c r="I14" s="408">
        <f>IFERROR(IF(D14="","",SUMIF('EXP GEN.'!$D$3:$D$400,D14,'EXP GEN.'!$X$3:$X$400)),"")</f>
        <v>4462.8500085357337</v>
      </c>
      <c r="J14" s="408" t="str">
        <f>IFERROR(IF(D14="","",SUMIF(#REF!,D14,#REF!)),"")</f>
        <v/>
      </c>
      <c r="K14" s="408">
        <f t="shared" ref="K14" si="7">IFERROR(IF(OR(I14="",J14=""),0,I14+J14),"")</f>
        <v>0</v>
      </c>
      <c r="L14" s="283" t="str">
        <f>IFERROR(IF(K14=0,"",IF(K14&gt;=PARAMETROS!$I$9,"CUMPLE","NO CUMPLE")),"")</f>
        <v/>
      </c>
      <c r="M14" s="283" t="str">
        <f t="shared" ref="M14" si="8">IFERROR(IF(G14="ACREDITA",IF(L14="CUMPLE","CUMPLE","NO CUMPLE"),""),"")</f>
        <v/>
      </c>
      <c r="N14" s="474"/>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c r="BE14" s="218"/>
      <c r="BF14" s="218"/>
      <c r="BG14" s="218"/>
      <c r="BH14" s="218"/>
      <c r="BI14" s="218"/>
      <c r="BJ14" s="218"/>
      <c r="BK14" s="218"/>
      <c r="BL14" s="218"/>
      <c r="BM14" s="218"/>
      <c r="BN14" s="218"/>
      <c r="BO14" s="218"/>
      <c r="BP14" s="218"/>
    </row>
    <row r="15" spans="1:68" ht="16.5" thickBot="1" x14ac:dyDescent="0.3">
      <c r="A15" s="422" t="s">
        <v>150</v>
      </c>
      <c r="B15" s="419" t="s">
        <v>275</v>
      </c>
      <c r="C15" s="345" t="s">
        <v>203</v>
      </c>
      <c r="D15" s="46" t="str">
        <f t="shared" si="0"/>
        <v>CESAR AUGUSTO CALDERON RODRIGUEZ</v>
      </c>
      <c r="E15" s="47">
        <v>1</v>
      </c>
      <c r="F15" s="282"/>
      <c r="G15" s="283"/>
      <c r="H15" s="420" t="s">
        <v>8</v>
      </c>
      <c r="I15" s="408">
        <f>IFERROR(IF(D15="","",SUMIF('EXP GEN.'!$D$3:$D$400,D15,'EXP GEN.'!$X$3:$X$400)),"")</f>
        <v>0</v>
      </c>
      <c r="J15" s="408" t="str">
        <f>IFERROR(IF(D15="","",SUMIF(#REF!,D15,#REF!)),"")</f>
        <v/>
      </c>
      <c r="K15" s="408">
        <f t="shared" si="1"/>
        <v>0</v>
      </c>
      <c r="L15" s="283" t="str">
        <f>IFERROR(IF(K15=0,"",IF(K15&gt;=PARAMETROS!$I$9,"CUMPLE","NO CUMPLE")),"")</f>
        <v/>
      </c>
      <c r="M15" s="283" t="str">
        <f t="shared" si="2"/>
        <v/>
      </c>
      <c r="N15" s="418"/>
    </row>
    <row r="16" spans="1:68" ht="16.5" thickBot="1" x14ac:dyDescent="0.3">
      <c r="A16" s="344" t="s">
        <v>151</v>
      </c>
      <c r="B16" s="369" t="s">
        <v>276</v>
      </c>
      <c r="C16" s="280" t="s">
        <v>204</v>
      </c>
      <c r="D16" s="281" t="str">
        <f t="shared" si="0"/>
        <v>CUARTO PODER OR SAS</v>
      </c>
      <c r="E16" s="282">
        <v>1</v>
      </c>
      <c r="F16" s="282"/>
      <c r="G16" s="283"/>
      <c r="H16" s="283" t="s">
        <v>8</v>
      </c>
      <c r="I16" s="408">
        <f>IFERROR(IF(D16="","",SUMIF('EXP GEN.'!$D$3:$D$400,D16,'EXP GEN.'!$X$3:$X$400)),"")</f>
        <v>1393.2137529320808</v>
      </c>
      <c r="J16" s="408" t="str">
        <f>IFERROR(IF(D16="","",SUMIF(#REF!,D16,#REF!)),"")</f>
        <v/>
      </c>
      <c r="K16" s="408">
        <f t="shared" si="1"/>
        <v>0</v>
      </c>
      <c r="L16" s="283" t="str">
        <f>IFERROR(IF(K16=0,"",IF(K16&gt;=PARAMETROS!$I$9,"CUMPLE","NO CUMPLE")),"")</f>
        <v/>
      </c>
      <c r="M16" s="283" t="str">
        <f t="shared" si="2"/>
        <v/>
      </c>
      <c r="N16" s="342"/>
    </row>
    <row r="17" spans="1:68" ht="16.5" thickBot="1" x14ac:dyDescent="0.3">
      <c r="A17" s="800" t="s">
        <v>152</v>
      </c>
      <c r="B17" s="802" t="s">
        <v>277</v>
      </c>
      <c r="C17" s="435" t="s">
        <v>205</v>
      </c>
      <c r="D17" s="281" t="s">
        <v>279</v>
      </c>
      <c r="E17" s="282">
        <v>0.6</v>
      </c>
      <c r="F17" s="282"/>
      <c r="G17" s="283"/>
      <c r="H17" s="420" t="s">
        <v>8</v>
      </c>
      <c r="I17" s="408">
        <f>IFERROR(IF(D17="","",SUMIF('EXP GEN.'!$D$3:$D$400,D17,'EXP GEN.'!$X$3:$X$400)),"")</f>
        <v>6229.370655813218</v>
      </c>
      <c r="J17" s="408" t="str">
        <f>IFERROR(IF(D17="","",SUMIF(#REF!,D17,#REF!)),"")</f>
        <v/>
      </c>
      <c r="K17" s="408">
        <f t="shared" si="1"/>
        <v>0</v>
      </c>
      <c r="L17" s="283" t="str">
        <f>IFERROR(IF(K17=0,"",IF(K17&gt;=PARAMETROS!$I$9,"CUMPLE","NO CUMPLE")),"")</f>
        <v/>
      </c>
      <c r="M17" s="283" t="str">
        <f t="shared" si="2"/>
        <v/>
      </c>
      <c r="N17" s="418"/>
    </row>
    <row r="18" spans="1:68" ht="16.5" thickBot="1" x14ac:dyDescent="0.3">
      <c r="A18" s="801"/>
      <c r="B18" s="803"/>
      <c r="C18" s="426" t="s">
        <v>278</v>
      </c>
      <c r="D18" s="281" t="s">
        <v>280</v>
      </c>
      <c r="E18" s="282">
        <v>0.4</v>
      </c>
      <c r="F18" s="282"/>
      <c r="G18" s="283"/>
      <c r="H18" s="475" t="s">
        <v>8</v>
      </c>
      <c r="I18" s="408">
        <f>IFERROR(IF(D18="","",SUMIF('EXP GEN.'!$D$3:$D$400,D18,'EXP GEN.'!$X$3:$X$400)),"")</f>
        <v>2120.183669211196</v>
      </c>
      <c r="J18" s="408" t="str">
        <f>IFERROR(IF(D18="","",SUMIF(#REF!,D18,#REF!)),"")</f>
        <v/>
      </c>
      <c r="K18" s="408">
        <f t="shared" ref="K18" si="9">IFERROR(IF(OR(I18="",J18=""),0,I18+J18),"")</f>
        <v>0</v>
      </c>
      <c r="L18" s="283" t="str">
        <f>IFERROR(IF(K18=0,"",IF(K18&gt;=PARAMETROS!$I$9,"CUMPLE","NO CUMPLE")),"")</f>
        <v/>
      </c>
      <c r="M18" s="283" t="str">
        <f t="shared" ref="M18" si="10">IFERROR(IF(G18="ACREDITA",IF(L18="CUMPLE","CUMPLE","NO CUMPLE"),""),"")</f>
        <v/>
      </c>
      <c r="N18" s="474"/>
    </row>
    <row r="19" spans="1:68" ht="16.5" thickBot="1" x14ac:dyDescent="0.3">
      <c r="A19" s="344" t="s">
        <v>153</v>
      </c>
      <c r="B19" s="370" t="s">
        <v>281</v>
      </c>
      <c r="C19" s="345" t="s">
        <v>206</v>
      </c>
      <c r="D19" s="46" t="str">
        <f t="shared" si="0"/>
        <v>BLUE ONE SOLUTIONS SAS</v>
      </c>
      <c r="E19" s="47">
        <v>1</v>
      </c>
      <c r="F19" s="282"/>
      <c r="G19" s="283"/>
      <c r="H19" s="283" t="s">
        <v>8</v>
      </c>
      <c r="I19" s="408">
        <f>IFERROR(IF(D19="","",SUMIF('EXP GEN.'!$D$3:$D$400,D19,'EXP GEN.'!$X$3:$X$400)),"")</f>
        <v>2462.0279728492897</v>
      </c>
      <c r="J19" s="408" t="str">
        <f>IFERROR(IF(D19="","",SUMIF(#REF!,D19,#REF!)),"")</f>
        <v/>
      </c>
      <c r="K19" s="408">
        <f t="shared" si="1"/>
        <v>0</v>
      </c>
      <c r="L19" s="283" t="str">
        <f>IFERROR(IF(K19=0,"",IF(K19&gt;=PARAMETROS!$I$9,"CUMPLE","NO CUMPLE")),"")</f>
        <v/>
      </c>
      <c r="M19" s="283" t="str">
        <f t="shared" si="2"/>
        <v/>
      </c>
      <c r="N19" s="342"/>
    </row>
    <row r="20" spans="1:68" ht="16.5" thickBot="1" x14ac:dyDescent="0.3">
      <c r="A20" s="438" t="s">
        <v>154</v>
      </c>
      <c r="B20" s="435" t="s">
        <v>282</v>
      </c>
      <c r="C20" s="280" t="s">
        <v>207</v>
      </c>
      <c r="D20" s="281" t="str">
        <f t="shared" si="0"/>
        <v>YUJU PUBLICIDAD Y ENTRETENIMIENTO SAS</v>
      </c>
      <c r="E20" s="282">
        <v>1</v>
      </c>
      <c r="F20" s="282"/>
      <c r="G20" s="283"/>
      <c r="H20" s="433" t="s">
        <v>8</v>
      </c>
      <c r="I20" s="408">
        <f>IFERROR(IF(D20="","",SUMIF('EXP GEN.'!$D$3:$D$400,D20,'EXP GEN.'!$X$3:$X$400)),"")</f>
        <v>0</v>
      </c>
      <c r="J20" s="408" t="str">
        <f>IFERROR(IF(D20="","",SUMIF(#REF!,D20,#REF!)),"")</f>
        <v/>
      </c>
      <c r="K20" s="408">
        <f t="shared" si="1"/>
        <v>0</v>
      </c>
      <c r="L20" s="283" t="str">
        <f>IFERROR(IF(K20=0,"",IF(K20&gt;=PARAMETROS!$I$9,"CUMPLE","NO CUMPLE")),"")</f>
        <v/>
      </c>
      <c r="M20" s="283" t="str">
        <f t="shared" si="2"/>
        <v/>
      </c>
      <c r="N20" s="436"/>
    </row>
    <row r="21" spans="1:68" ht="16.5" thickBot="1" x14ac:dyDescent="0.3">
      <c r="A21" s="438" t="s">
        <v>155</v>
      </c>
      <c r="B21" s="442" t="s">
        <v>283</v>
      </c>
      <c r="C21" s="345" t="s">
        <v>208</v>
      </c>
      <c r="D21" s="46" t="str">
        <f t="shared" si="0"/>
        <v>EVENTOS Y PROTOCOLO EMPRESARIAL SAS</v>
      </c>
      <c r="E21" s="47">
        <v>1</v>
      </c>
      <c r="F21" s="282"/>
      <c r="G21" s="283"/>
      <c r="H21" s="433" t="s">
        <v>8</v>
      </c>
      <c r="I21" s="408">
        <f>IFERROR(IF(D21="","",SUMIF('EXP GEN.'!$D$3:$D$400,D21,'EXP GEN.'!$X$3:$X$400)),"")</f>
        <v>1434.8416828040495</v>
      </c>
      <c r="J21" s="408" t="str">
        <f>IFERROR(IF(D21="","",SUMIF(#REF!,D21,#REF!)),"")</f>
        <v/>
      </c>
      <c r="K21" s="408">
        <f t="shared" si="1"/>
        <v>0</v>
      </c>
      <c r="L21" s="283" t="str">
        <f>IFERROR(IF(K21=0,"",IF(K21&gt;=PARAMETROS!$I$9,"CUMPLE","NO CUMPLE")),"")</f>
        <v/>
      </c>
      <c r="M21" s="283" t="str">
        <f t="shared" si="2"/>
        <v/>
      </c>
      <c r="N21" s="436"/>
    </row>
    <row r="22" spans="1:68" ht="23.25" thickBot="1" x14ac:dyDescent="0.3">
      <c r="A22" s="438" t="s">
        <v>156</v>
      </c>
      <c r="B22" s="435" t="s">
        <v>284</v>
      </c>
      <c r="C22" s="340" t="s">
        <v>244</v>
      </c>
      <c r="D22" s="281" t="str">
        <f t="shared" si="0"/>
        <v>BLANCO Y NEGRO PUBLICIDAD Y ESTRATEGIA SAS</v>
      </c>
      <c r="E22" s="282">
        <v>1</v>
      </c>
      <c r="F22" s="282"/>
      <c r="G22" s="283"/>
      <c r="H22" s="433" t="s">
        <v>8</v>
      </c>
      <c r="I22" s="408">
        <f>IFERROR(IF(D22="","",SUMIF('EXP GEN.'!$D$3:$D$400,D22,'EXP GEN.'!$X$3:$X$400)),"")</f>
        <v>0</v>
      </c>
      <c r="J22" s="408" t="str">
        <f>IFERROR(IF(D22="","",SUMIF(#REF!,D22,#REF!)),"")</f>
        <v/>
      </c>
      <c r="K22" s="408">
        <f t="shared" si="1"/>
        <v>0</v>
      </c>
      <c r="L22" s="283" t="str">
        <f>IFERROR(IF(K22=0,"",IF(K22&gt;=PARAMETROS!$I$9,"CUMPLE","NO CUMPLE")),"")</f>
        <v/>
      </c>
      <c r="M22" s="283" t="str">
        <f t="shared" si="2"/>
        <v/>
      </c>
      <c r="N22" s="436"/>
    </row>
    <row r="23" spans="1:68" ht="16.5" thickBot="1" x14ac:dyDescent="0.3">
      <c r="A23" s="800" t="s">
        <v>157</v>
      </c>
      <c r="B23" s="820" t="s">
        <v>285</v>
      </c>
      <c r="C23" s="345" t="s">
        <v>239</v>
      </c>
      <c r="D23" s="46" t="s">
        <v>287</v>
      </c>
      <c r="E23" s="47">
        <v>0.5</v>
      </c>
      <c r="F23" s="282"/>
      <c r="G23" s="283"/>
      <c r="H23" s="420" t="s">
        <v>8</v>
      </c>
      <c r="I23" s="408">
        <f>IFERROR(IF(D23="","",SUMIF('EXP GEN.'!$D$3:$D$400,D23,'EXP GEN.'!$X$3:$X$400)),"")</f>
        <v>894.66752541320704</v>
      </c>
      <c r="J23" s="408" t="str">
        <f>IFERROR(IF(D23="","",SUMIF(#REF!,D23,#REF!)),"")</f>
        <v/>
      </c>
      <c r="K23" s="408">
        <f t="shared" si="1"/>
        <v>0</v>
      </c>
      <c r="L23" s="283" t="str">
        <f>IFERROR(IF(K23=0,"",IF(K23&gt;=PARAMETROS!$I$9,"CUMPLE","NO CUMPLE")),"")</f>
        <v/>
      </c>
      <c r="M23" s="283" t="str">
        <f t="shared" si="2"/>
        <v/>
      </c>
      <c r="N23" s="418"/>
    </row>
    <row r="24" spans="1:68" s="493" customFormat="1" ht="16.5" thickBot="1" x14ac:dyDescent="0.3">
      <c r="A24" s="801"/>
      <c r="B24" s="821"/>
      <c r="C24" s="74" t="s">
        <v>286</v>
      </c>
      <c r="D24" s="75" t="s">
        <v>288</v>
      </c>
      <c r="E24" s="76">
        <v>0.5</v>
      </c>
      <c r="F24" s="491"/>
      <c r="G24" s="470"/>
      <c r="H24" s="470" t="s">
        <v>8</v>
      </c>
      <c r="I24" s="471">
        <f>IFERROR(IF(D24="","",SUMIF('EXP GEN.'!$D$3:$D$400,D24,'EXP GEN.'!$X$3:$X$400)),"")</f>
        <v>1006.49</v>
      </c>
      <c r="J24" s="471" t="str">
        <f>IFERROR(IF(D24="","",SUMIF(#REF!,D24,#REF!)),"")</f>
        <v/>
      </c>
      <c r="K24" s="471">
        <f t="shared" ref="K24" si="11">IFERROR(IF(OR(I24="",J24=""),0,I24+J24),"")</f>
        <v>0</v>
      </c>
      <c r="L24" s="470" t="str">
        <f>IFERROR(IF(K24=0,"",IF(K24&gt;=PARAMETROS!$I$9,"CUMPLE","NO CUMPLE")),"")</f>
        <v/>
      </c>
      <c r="M24" s="470" t="str">
        <f t="shared" ref="M24" si="12">IFERROR(IF(G24="ACREDITA",IF(L24="CUMPLE","CUMPLE","NO CUMPLE"),""),"")</f>
        <v/>
      </c>
      <c r="N24" s="472"/>
      <c r="O24" s="492"/>
      <c r="P24" s="492"/>
      <c r="Q24" s="492"/>
      <c r="R24" s="492"/>
      <c r="S24" s="492"/>
      <c r="T24" s="492"/>
      <c r="U24" s="492"/>
      <c r="V24" s="492"/>
      <c r="W24" s="492"/>
      <c r="X24" s="492"/>
      <c r="Y24" s="492"/>
      <c r="Z24" s="492"/>
      <c r="AA24" s="492"/>
      <c r="AB24" s="492"/>
      <c r="AC24" s="492"/>
      <c r="AD24" s="492"/>
      <c r="AE24" s="492"/>
      <c r="AF24" s="492"/>
      <c r="AG24" s="492"/>
      <c r="AH24" s="492"/>
      <c r="AI24" s="492"/>
      <c r="AJ24" s="492"/>
      <c r="AK24" s="492"/>
      <c r="AL24" s="492"/>
      <c r="AM24" s="492"/>
      <c r="AN24" s="492"/>
      <c r="AO24" s="492"/>
      <c r="AP24" s="492"/>
      <c r="AQ24" s="492"/>
      <c r="AR24" s="492"/>
      <c r="AS24" s="492"/>
      <c r="AT24" s="492"/>
      <c r="AU24" s="492"/>
      <c r="AV24" s="492"/>
      <c r="AW24" s="492"/>
      <c r="AX24" s="492"/>
      <c r="AY24" s="492"/>
      <c r="AZ24" s="492"/>
      <c r="BA24" s="492"/>
      <c r="BB24" s="492"/>
      <c r="BC24" s="492"/>
      <c r="BD24" s="492"/>
      <c r="BE24" s="492"/>
      <c r="BF24" s="492"/>
      <c r="BG24" s="492"/>
      <c r="BH24" s="492"/>
      <c r="BI24" s="492"/>
      <c r="BJ24" s="492"/>
      <c r="BK24" s="492"/>
      <c r="BL24" s="492"/>
      <c r="BM24" s="492"/>
      <c r="BN24" s="492"/>
      <c r="BO24" s="492"/>
      <c r="BP24" s="492"/>
    </row>
    <row r="25" spans="1:68" hidden="1" x14ac:dyDescent="0.25">
      <c r="A25" s="485"/>
      <c r="B25" s="426"/>
      <c r="C25" s="426"/>
      <c r="D25" s="486"/>
      <c r="E25" s="487"/>
      <c r="F25" s="487"/>
      <c r="G25" s="488"/>
      <c r="H25" s="480"/>
      <c r="I25" s="489"/>
      <c r="J25" s="489"/>
      <c r="K25" s="489"/>
      <c r="L25" s="488"/>
      <c r="M25" s="488"/>
      <c r="N25" s="490"/>
    </row>
    <row r="26" spans="1:68" ht="16.5" hidden="1" thickBot="1" x14ac:dyDescent="0.3">
      <c r="A26" s="422"/>
      <c r="B26" s="423"/>
      <c r="C26" s="285"/>
      <c r="D26" s="281"/>
      <c r="E26" s="282"/>
      <c r="F26" s="282"/>
      <c r="G26" s="283"/>
      <c r="H26" s="420"/>
      <c r="I26" s="408"/>
      <c r="J26" s="408"/>
      <c r="K26" s="408"/>
      <c r="L26" s="283"/>
      <c r="M26" s="283"/>
      <c r="N26" s="418"/>
    </row>
    <row r="27" spans="1:68" ht="16.5" hidden="1" thickBot="1" x14ac:dyDescent="0.3">
      <c r="A27" s="438"/>
      <c r="B27" s="442"/>
      <c r="C27" s="345"/>
      <c r="D27" s="46"/>
      <c r="E27" s="47"/>
      <c r="F27" s="282"/>
      <c r="G27" s="283"/>
      <c r="H27" s="433"/>
      <c r="I27" s="408"/>
      <c r="J27" s="408"/>
      <c r="K27" s="408"/>
      <c r="L27" s="283"/>
      <c r="M27" s="283"/>
      <c r="N27" s="436"/>
    </row>
    <row r="28" spans="1:68" ht="16.5" hidden="1" thickBot="1" x14ac:dyDescent="0.3">
      <c r="A28" s="438"/>
      <c r="B28" s="435"/>
      <c r="C28" s="340"/>
      <c r="D28" s="281"/>
      <c r="E28" s="282"/>
      <c r="F28" s="282"/>
      <c r="G28" s="283"/>
      <c r="H28" s="433"/>
      <c r="I28" s="408"/>
      <c r="J28" s="408"/>
      <c r="K28" s="408"/>
      <c r="L28" s="283"/>
      <c r="M28" s="283"/>
      <c r="N28" s="436"/>
    </row>
    <row r="29" spans="1:68" ht="16.5" hidden="1" thickBot="1" x14ac:dyDescent="0.3">
      <c r="A29" s="422"/>
      <c r="B29" s="423"/>
      <c r="C29" s="280"/>
      <c r="D29" s="281"/>
      <c r="E29" s="282"/>
      <c r="F29" s="282"/>
      <c r="G29" s="283"/>
      <c r="H29" s="420"/>
      <c r="I29" s="408"/>
      <c r="J29" s="408"/>
      <c r="K29" s="408"/>
      <c r="L29" s="283"/>
      <c r="M29" s="283"/>
      <c r="N29" s="418"/>
    </row>
    <row r="30" spans="1:68" ht="16.5" hidden="1" thickBot="1" x14ac:dyDescent="0.3">
      <c r="A30" s="415"/>
      <c r="B30" s="423"/>
      <c r="C30" s="340"/>
      <c r="D30" s="281"/>
      <c r="E30" s="282"/>
      <c r="F30" s="282"/>
      <c r="G30" s="283"/>
      <c r="H30" s="420"/>
      <c r="I30" s="408"/>
      <c r="J30" s="408"/>
      <c r="K30" s="408"/>
      <c r="L30" s="283"/>
      <c r="M30" s="283"/>
      <c r="N30" s="342"/>
    </row>
    <row r="31" spans="1:68" ht="16.5" hidden="1" thickBot="1" x14ac:dyDescent="0.3">
      <c r="A31" s="428"/>
      <c r="B31" s="425"/>
      <c r="C31" s="345"/>
      <c r="D31" s="46"/>
      <c r="E31" s="87"/>
      <c r="F31" s="282"/>
      <c r="G31" s="283"/>
      <c r="H31" s="283"/>
      <c r="I31" s="408"/>
      <c r="J31" s="408"/>
      <c r="K31" s="408"/>
      <c r="L31" s="283"/>
      <c r="M31" s="283"/>
      <c r="N31" s="342"/>
    </row>
    <row r="32" spans="1:68" ht="16.5" hidden="1" thickBot="1" x14ac:dyDescent="0.3">
      <c r="A32" s="422"/>
      <c r="B32" s="423"/>
      <c r="C32" s="340"/>
      <c r="D32" s="281"/>
      <c r="E32" s="282"/>
      <c r="F32" s="282"/>
      <c r="G32" s="283"/>
      <c r="H32" s="420"/>
      <c r="I32" s="408"/>
      <c r="J32" s="408"/>
      <c r="K32" s="408"/>
      <c r="L32" s="283"/>
      <c r="M32" s="283"/>
      <c r="N32" s="418"/>
    </row>
    <row r="33" spans="1:68" s="219" customFormat="1" ht="16.5" hidden="1" thickBot="1" x14ac:dyDescent="0.3">
      <c r="A33" s="422"/>
      <c r="B33" s="425"/>
      <c r="C33" s="345"/>
      <c r="D33" s="46"/>
      <c r="E33" s="355"/>
      <c r="F33" s="289"/>
      <c r="G33" s="283"/>
      <c r="H33" s="420"/>
      <c r="I33" s="408"/>
      <c r="J33" s="408"/>
      <c r="K33" s="408"/>
      <c r="L33" s="283"/>
      <c r="M33" s="283"/>
      <c r="N33" s="4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row>
    <row r="34" spans="1:68" s="219" customFormat="1" ht="16.5" hidden="1" thickBot="1" x14ac:dyDescent="0.3">
      <c r="A34" s="438"/>
      <c r="B34" s="435"/>
      <c r="C34" s="280"/>
      <c r="D34" s="281"/>
      <c r="E34" s="289"/>
      <c r="F34" s="289"/>
      <c r="G34" s="283"/>
      <c r="H34" s="433"/>
      <c r="I34" s="408"/>
      <c r="J34" s="408"/>
      <c r="K34" s="408"/>
      <c r="L34" s="283"/>
      <c r="M34" s="283"/>
      <c r="N34" s="436"/>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8"/>
    </row>
    <row r="35" spans="1:68" s="219" customFormat="1" ht="16.5" hidden="1" thickBot="1" x14ac:dyDescent="0.3">
      <c r="A35" s="438"/>
      <c r="B35" s="442"/>
      <c r="C35" s="345"/>
      <c r="D35" s="46"/>
      <c r="E35" s="355"/>
      <c r="F35" s="289"/>
      <c r="G35" s="283"/>
      <c r="H35" s="433"/>
      <c r="I35" s="408"/>
      <c r="J35" s="408"/>
      <c r="K35" s="408"/>
      <c r="L35" s="283"/>
      <c r="M35" s="283"/>
      <c r="N35" s="436"/>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8"/>
    </row>
    <row r="36" spans="1:68" s="219" customFormat="1" ht="16.5" hidden="1" thickBot="1" x14ac:dyDescent="0.3">
      <c r="A36" s="441"/>
      <c r="B36" s="442"/>
      <c r="C36" s="345"/>
      <c r="D36" s="46"/>
      <c r="E36" s="355"/>
      <c r="F36" s="289"/>
      <c r="G36" s="283"/>
      <c r="H36" s="433"/>
      <c r="I36" s="410"/>
      <c r="J36" s="410"/>
      <c r="K36" s="410"/>
      <c r="L36" s="288"/>
      <c r="M36" s="288"/>
      <c r="N36" s="343"/>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row>
    <row r="37" spans="1:68" s="219" customFormat="1" ht="16.5" hidden="1" thickBot="1" x14ac:dyDescent="0.3">
      <c r="A37" s="438"/>
      <c r="B37" s="435"/>
      <c r="C37" s="280"/>
      <c r="D37" s="281"/>
      <c r="E37" s="289"/>
      <c r="F37" s="289"/>
      <c r="G37" s="283"/>
      <c r="H37" s="433"/>
      <c r="I37" s="408"/>
      <c r="J37" s="408"/>
      <c r="K37" s="408"/>
      <c r="L37" s="283"/>
      <c r="M37" s="283"/>
      <c r="N37" s="436"/>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row>
    <row r="38" spans="1:68" s="219" customFormat="1" ht="16.5" hidden="1" thickBot="1" x14ac:dyDescent="0.3">
      <c r="A38" s="438"/>
      <c r="B38" s="435"/>
      <c r="C38" s="280"/>
      <c r="D38" s="281"/>
      <c r="E38" s="289"/>
      <c r="F38" s="289"/>
      <c r="G38" s="283"/>
      <c r="H38" s="433"/>
      <c r="I38" s="408"/>
      <c r="J38" s="408"/>
      <c r="K38" s="408"/>
      <c r="L38" s="283"/>
      <c r="M38" s="283"/>
      <c r="N38" s="436"/>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row>
    <row r="39" spans="1:68" s="219" customFormat="1" ht="16.5" hidden="1" thickBot="1" x14ac:dyDescent="0.3">
      <c r="A39" s="344"/>
      <c r="B39" s="370"/>
      <c r="C39" s="345"/>
      <c r="D39" s="46"/>
      <c r="E39" s="355"/>
      <c r="F39" s="289"/>
      <c r="G39" s="283"/>
      <c r="H39" s="283"/>
      <c r="I39" s="408"/>
      <c r="J39" s="408"/>
      <c r="K39" s="408"/>
      <c r="L39" s="283"/>
      <c r="M39" s="283"/>
      <c r="N39" s="342"/>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row>
    <row r="40" spans="1:68" s="219" customFormat="1" ht="16.5" hidden="1" thickBot="1" x14ac:dyDescent="0.3">
      <c r="A40" s="438"/>
      <c r="B40" s="435"/>
      <c r="C40" s="280"/>
      <c r="D40" s="281"/>
      <c r="E40" s="289"/>
      <c r="F40" s="289"/>
      <c r="G40" s="283"/>
      <c r="H40" s="433"/>
      <c r="I40" s="408"/>
      <c r="J40" s="408"/>
      <c r="K40" s="408"/>
      <c r="L40" s="283"/>
      <c r="M40" s="283"/>
      <c r="N40" s="436"/>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row>
    <row r="41" spans="1:68" s="219" customFormat="1" ht="16.5" hidden="1" thickBot="1" x14ac:dyDescent="0.3">
      <c r="A41" s="422"/>
      <c r="B41" s="425"/>
      <c r="C41" s="345"/>
      <c r="D41" s="46"/>
      <c r="E41" s="355"/>
      <c r="F41" s="289"/>
      <c r="G41" s="283"/>
      <c r="H41" s="420"/>
      <c r="I41" s="408"/>
      <c r="J41" s="408"/>
      <c r="K41" s="408"/>
      <c r="L41" s="283"/>
      <c r="M41" s="283"/>
      <c r="N41" s="4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row>
    <row r="42" spans="1:68" s="219" customFormat="1" ht="16.5" hidden="1" thickBot="1" x14ac:dyDescent="0.3">
      <c r="A42" s="434"/>
      <c r="B42" s="439"/>
      <c r="C42" s="340"/>
      <c r="D42" s="281"/>
      <c r="E42" s="289"/>
      <c r="F42" s="289"/>
      <c r="G42" s="283"/>
      <c r="H42" s="433"/>
      <c r="I42" s="408"/>
      <c r="J42" s="408"/>
      <c r="K42" s="408"/>
      <c r="L42" s="283"/>
      <c r="M42" s="283"/>
      <c r="N42" s="342"/>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row>
    <row r="43" spans="1:68" ht="16.5" hidden="1" thickBot="1" x14ac:dyDescent="0.3">
      <c r="A43" s="438"/>
      <c r="B43" s="435"/>
      <c r="C43" s="280"/>
      <c r="D43" s="281"/>
      <c r="E43" s="291"/>
      <c r="F43" s="291"/>
      <c r="G43" s="283"/>
      <c r="H43" s="433"/>
      <c r="I43" s="408"/>
      <c r="J43" s="408"/>
      <c r="K43" s="408"/>
      <c r="L43" s="283"/>
      <c r="M43" s="283"/>
      <c r="N43" s="436"/>
    </row>
    <row r="44" spans="1:68" ht="16.5" hidden="1" thickBot="1" x14ac:dyDescent="0.3">
      <c r="A44" s="438"/>
      <c r="B44" s="443"/>
      <c r="C44" s="280"/>
      <c r="D44" s="281"/>
      <c r="E44" s="291"/>
      <c r="F44" s="291"/>
      <c r="G44" s="283"/>
      <c r="H44" s="433"/>
      <c r="I44" s="408"/>
      <c r="J44" s="408"/>
      <c r="K44" s="408"/>
      <c r="L44" s="283"/>
      <c r="M44" s="283"/>
      <c r="N44" s="436"/>
    </row>
    <row r="45" spans="1:68" ht="16.5" hidden="1" thickBot="1" x14ac:dyDescent="0.3">
      <c r="A45" s="339"/>
      <c r="B45" s="372"/>
      <c r="C45" s="345"/>
      <c r="D45" s="46"/>
      <c r="E45" s="373"/>
      <c r="F45" s="291"/>
      <c r="G45" s="283"/>
      <c r="H45" s="283"/>
      <c r="I45" s="408"/>
      <c r="J45" s="408"/>
      <c r="K45" s="408"/>
      <c r="L45" s="283"/>
      <c r="M45" s="283"/>
      <c r="N45" s="342"/>
    </row>
    <row r="46" spans="1:68" ht="16.5" hidden="1" thickBot="1" x14ac:dyDescent="0.3">
      <c r="A46" s="415"/>
      <c r="B46" s="419"/>
      <c r="C46" s="345"/>
      <c r="D46" s="46"/>
      <c r="E46" s="373"/>
      <c r="F46" s="291"/>
      <c r="G46" s="283"/>
      <c r="H46" s="420"/>
      <c r="I46" s="408"/>
      <c r="J46" s="408"/>
      <c r="K46" s="408"/>
      <c r="L46" s="283"/>
      <c r="M46" s="283"/>
      <c r="N46" s="418"/>
    </row>
    <row r="47" spans="1:68" ht="16.5" hidden="1" thickBot="1" x14ac:dyDescent="0.3">
      <c r="A47" s="415"/>
      <c r="B47" s="421"/>
      <c r="C47" s="345"/>
      <c r="D47" s="46"/>
      <c r="E47" s="373"/>
      <c r="F47" s="291"/>
      <c r="G47" s="283"/>
      <c r="H47" s="420"/>
      <c r="I47" s="408"/>
      <c r="J47" s="408"/>
      <c r="K47" s="408"/>
      <c r="L47" s="283"/>
      <c r="M47" s="283"/>
      <c r="N47" s="418"/>
    </row>
    <row r="48" spans="1:68" ht="16.5" hidden="1" thickBot="1" x14ac:dyDescent="0.3">
      <c r="A48" s="415"/>
      <c r="B48" s="419"/>
      <c r="C48" s="345"/>
      <c r="D48" s="46"/>
      <c r="E48" s="373"/>
      <c r="F48" s="291"/>
      <c r="G48" s="283"/>
      <c r="H48" s="420"/>
      <c r="I48" s="408"/>
      <c r="J48" s="408"/>
      <c r="K48" s="408"/>
      <c r="L48" s="283"/>
      <c r="M48" s="283"/>
      <c r="N48" s="418"/>
    </row>
    <row r="49" spans="1:14" ht="16.5" hidden="1" thickBot="1" x14ac:dyDescent="0.3">
      <c r="A49" s="415"/>
      <c r="B49" s="417"/>
      <c r="C49" s="318"/>
      <c r="D49" s="281"/>
      <c r="E49" s="291"/>
      <c r="F49" s="291"/>
      <c r="G49" s="283"/>
      <c r="H49" s="420"/>
      <c r="I49" s="408"/>
      <c r="J49" s="408"/>
      <c r="K49" s="408"/>
      <c r="L49" s="283"/>
      <c r="M49" s="283"/>
      <c r="N49" s="418"/>
    </row>
    <row r="50" spans="1:14" ht="16.5" hidden="1" thickBot="1" x14ac:dyDescent="0.3">
      <c r="A50" s="415"/>
      <c r="B50" s="417"/>
      <c r="C50" s="318"/>
      <c r="D50" s="281"/>
      <c r="E50" s="291"/>
      <c r="F50" s="291"/>
      <c r="G50" s="283"/>
      <c r="H50" s="420"/>
      <c r="I50" s="408"/>
      <c r="J50" s="408"/>
      <c r="K50" s="408"/>
      <c r="L50" s="283"/>
      <c r="M50" s="283"/>
      <c r="N50" s="418"/>
    </row>
    <row r="51" spans="1:14" ht="16.5" hidden="1" thickBot="1" x14ac:dyDescent="0.3">
      <c r="A51" s="434"/>
      <c r="B51" s="440"/>
      <c r="C51" s="345"/>
      <c r="D51" s="46"/>
      <c r="E51" s="374"/>
      <c r="F51" s="291"/>
      <c r="G51" s="283"/>
      <c r="H51" s="433"/>
      <c r="I51" s="408"/>
      <c r="J51" s="408"/>
      <c r="K51" s="408"/>
      <c r="L51" s="283"/>
      <c r="M51" s="283"/>
      <c r="N51" s="436"/>
    </row>
    <row r="52" spans="1:14" ht="16.5" hidden="1" thickBot="1" x14ac:dyDescent="0.3">
      <c r="A52" s="415"/>
      <c r="B52" s="419"/>
      <c r="C52" s="345"/>
      <c r="D52" s="46"/>
      <c r="E52" s="374"/>
      <c r="F52" s="291"/>
      <c r="G52" s="283"/>
      <c r="H52" s="420"/>
      <c r="I52" s="408"/>
      <c r="J52" s="408"/>
      <c r="K52" s="408"/>
      <c r="L52" s="283"/>
      <c r="M52" s="283"/>
      <c r="N52" s="418"/>
    </row>
    <row r="53" spans="1:14" ht="16.5" hidden="1" thickBot="1" x14ac:dyDescent="0.3">
      <c r="A53" s="434"/>
      <c r="B53" s="440"/>
      <c r="C53" s="345"/>
      <c r="D53" s="46"/>
      <c r="E53" s="374"/>
      <c r="F53" s="291"/>
      <c r="G53" s="283"/>
      <c r="H53" s="433"/>
      <c r="I53" s="408"/>
      <c r="J53" s="408"/>
      <c r="K53" s="408"/>
      <c r="L53" s="283"/>
      <c r="M53" s="283"/>
      <c r="N53" s="436"/>
    </row>
    <row r="54" spans="1:14" ht="16.5" hidden="1" thickBot="1" x14ac:dyDescent="0.3">
      <c r="A54" s="337"/>
      <c r="B54" s="468"/>
      <c r="C54" s="74"/>
      <c r="D54" s="75"/>
      <c r="E54" s="469"/>
      <c r="F54" s="469"/>
      <c r="G54" s="470"/>
      <c r="H54" s="470"/>
      <c r="I54" s="471"/>
      <c r="J54" s="471"/>
      <c r="K54" s="471"/>
      <c r="L54" s="470"/>
      <c r="M54" s="470"/>
      <c r="N54" s="472"/>
    </row>
    <row r="55" spans="1:14" ht="15.75" hidden="1" customHeight="1" thickBot="1" x14ac:dyDescent="0.3">
      <c r="A55" s="339"/>
      <c r="B55" s="371"/>
      <c r="C55" s="318"/>
      <c r="D55" s="290"/>
      <c r="E55" s="291"/>
      <c r="F55" s="291"/>
      <c r="G55" s="283"/>
      <c r="H55" s="283"/>
      <c r="I55" s="408"/>
      <c r="J55" s="408"/>
      <c r="K55" s="408"/>
      <c r="L55" s="283"/>
      <c r="M55" s="283"/>
      <c r="N55" s="342"/>
    </row>
    <row r="56" spans="1:14" ht="15.75" hidden="1" customHeight="1" x14ac:dyDescent="0.25">
      <c r="A56" s="800"/>
      <c r="B56" s="802"/>
      <c r="C56" s="318"/>
      <c r="D56" s="290"/>
      <c r="E56" s="291"/>
      <c r="F56" s="291"/>
      <c r="G56" s="283"/>
      <c r="H56" s="806"/>
      <c r="I56" s="408"/>
      <c r="J56" s="408"/>
      <c r="K56" s="408"/>
      <c r="L56" s="283"/>
      <c r="M56" s="283"/>
      <c r="N56" s="804"/>
    </row>
    <row r="57" spans="1:14" ht="15.75" hidden="1" customHeight="1" x14ac:dyDescent="0.25">
      <c r="A57" s="809"/>
      <c r="B57" s="810"/>
      <c r="C57" s="320"/>
      <c r="D57" s="294"/>
      <c r="E57" s="295"/>
      <c r="F57" s="295"/>
      <c r="G57" s="288"/>
      <c r="H57" s="807"/>
      <c r="I57" s="410"/>
      <c r="J57" s="410"/>
      <c r="K57" s="410"/>
      <c r="L57" s="288"/>
      <c r="M57" s="288"/>
      <c r="N57" s="811"/>
    </row>
    <row r="58" spans="1:14" ht="16.5" hidden="1" thickBot="1" x14ac:dyDescent="0.3">
      <c r="A58" s="801"/>
      <c r="B58" s="803"/>
      <c r="C58" s="319"/>
      <c r="D58" s="292"/>
      <c r="E58" s="293"/>
      <c r="F58" s="293"/>
      <c r="G58" s="284"/>
      <c r="H58" s="808"/>
      <c r="I58" s="409"/>
      <c r="J58" s="409"/>
      <c r="K58" s="409"/>
      <c r="L58" s="284"/>
      <c r="M58" s="284"/>
      <c r="N58" s="805"/>
    </row>
    <row r="59" spans="1:14" ht="15.75" hidden="1" customHeight="1" x14ac:dyDescent="0.25">
      <c r="A59" s="800"/>
      <c r="B59" s="802"/>
      <c r="C59" s="318"/>
      <c r="D59" s="290"/>
      <c r="E59" s="291"/>
      <c r="F59" s="291"/>
      <c r="G59" s="283"/>
      <c r="H59" s="806"/>
      <c r="I59" s="408"/>
      <c r="J59" s="408"/>
      <c r="K59" s="408"/>
      <c r="L59" s="283"/>
      <c r="M59" s="283"/>
      <c r="N59" s="804"/>
    </row>
    <row r="60" spans="1:14" ht="16.5" hidden="1" thickBot="1" x14ac:dyDescent="0.3">
      <c r="A60" s="801"/>
      <c r="B60" s="803"/>
      <c r="C60" s="319"/>
      <c r="D60" s="292"/>
      <c r="E60" s="293"/>
      <c r="F60" s="293"/>
      <c r="G60" s="284"/>
      <c r="H60" s="808"/>
      <c r="I60" s="409"/>
      <c r="J60" s="409"/>
      <c r="K60" s="409"/>
      <c r="L60" s="284"/>
      <c r="M60" s="284"/>
      <c r="N60" s="805"/>
    </row>
    <row r="61" spans="1:14" ht="15.75" hidden="1" customHeight="1" x14ac:dyDescent="0.25">
      <c r="A61" s="800"/>
      <c r="B61" s="802"/>
      <c r="C61" s="318"/>
      <c r="D61" s="290"/>
      <c r="E61" s="291"/>
      <c r="F61" s="291"/>
      <c r="G61" s="283"/>
      <c r="H61" s="806"/>
      <c r="I61" s="408"/>
      <c r="J61" s="408"/>
      <c r="K61" s="408"/>
      <c r="L61" s="283"/>
      <c r="M61" s="283"/>
      <c r="N61" s="804"/>
    </row>
    <row r="62" spans="1:14" ht="16.5" hidden="1" thickBot="1" x14ac:dyDescent="0.3">
      <c r="A62" s="801"/>
      <c r="B62" s="803"/>
      <c r="C62" s="341"/>
      <c r="D62" s="292"/>
      <c r="E62" s="293"/>
      <c r="F62" s="293"/>
      <c r="G62" s="284"/>
      <c r="H62" s="808"/>
      <c r="I62" s="409"/>
      <c r="J62" s="409"/>
      <c r="K62" s="409"/>
      <c r="L62" s="284"/>
      <c r="M62" s="284"/>
      <c r="N62" s="805"/>
    </row>
    <row r="63" spans="1:14" ht="15.75" hidden="1" customHeight="1" x14ac:dyDescent="0.25">
      <c r="A63" s="800"/>
      <c r="B63" s="812"/>
      <c r="C63" s="345"/>
      <c r="D63" s="356"/>
      <c r="E63" s="374"/>
      <c r="F63" s="291"/>
      <c r="G63" s="283"/>
      <c r="H63" s="806"/>
      <c r="I63" s="408"/>
      <c r="J63" s="408"/>
      <c r="K63" s="408"/>
      <c r="L63" s="283"/>
      <c r="M63" s="283"/>
      <c r="N63" s="804"/>
    </row>
    <row r="64" spans="1:14" ht="15.75" hidden="1" customHeight="1" x14ac:dyDescent="0.25">
      <c r="A64" s="809"/>
      <c r="B64" s="813"/>
      <c r="C64" s="346"/>
      <c r="D64" s="358"/>
      <c r="E64" s="376"/>
      <c r="F64" s="295"/>
      <c r="G64" s="288"/>
      <c r="H64" s="807"/>
      <c r="I64" s="410"/>
      <c r="J64" s="410"/>
      <c r="K64" s="410"/>
      <c r="L64" s="288"/>
      <c r="M64" s="288"/>
      <c r="N64" s="811"/>
    </row>
    <row r="65" spans="1:14" ht="16.5" hidden="1" thickBot="1" x14ac:dyDescent="0.3">
      <c r="A65" s="801"/>
      <c r="B65" s="814"/>
      <c r="C65" s="347"/>
      <c r="D65" s="357"/>
      <c r="E65" s="375"/>
      <c r="F65" s="293"/>
      <c r="G65" s="284"/>
      <c r="H65" s="808"/>
      <c r="I65" s="409"/>
      <c r="J65" s="409"/>
      <c r="K65" s="409"/>
      <c r="L65" s="284"/>
      <c r="M65" s="284"/>
      <c r="N65" s="805"/>
    </row>
    <row r="66" spans="1:14" ht="15.75" hidden="1" customHeight="1" x14ac:dyDescent="0.25">
      <c r="A66" s="800"/>
      <c r="B66" s="802"/>
      <c r="C66" s="318"/>
      <c r="D66" s="290"/>
      <c r="E66" s="291"/>
      <c r="F66" s="291"/>
      <c r="G66" s="283"/>
      <c r="H66" s="806"/>
      <c r="I66" s="408"/>
      <c r="J66" s="408"/>
      <c r="K66" s="408"/>
      <c r="L66" s="283"/>
      <c r="M66" s="283"/>
      <c r="N66" s="804"/>
    </row>
    <row r="67" spans="1:14" ht="16.5" hidden="1" thickBot="1" x14ac:dyDescent="0.3">
      <c r="A67" s="801"/>
      <c r="B67" s="803"/>
      <c r="C67" s="319"/>
      <c r="D67" s="292"/>
      <c r="E67" s="293"/>
      <c r="F67" s="293"/>
      <c r="G67" s="284"/>
      <c r="H67" s="808"/>
      <c r="I67" s="409"/>
      <c r="J67" s="409"/>
      <c r="K67" s="409"/>
      <c r="L67" s="284"/>
      <c r="M67" s="284"/>
      <c r="N67" s="805"/>
    </row>
    <row r="68" spans="1:14" ht="15.75" hidden="1" customHeight="1" thickBot="1" x14ac:dyDescent="0.3">
      <c r="A68" s="339"/>
      <c r="B68" s="77"/>
      <c r="C68" s="359"/>
      <c r="D68" s="360"/>
      <c r="E68" s="377"/>
      <c r="F68" s="291"/>
      <c r="G68" s="283"/>
      <c r="H68" s="283"/>
      <c r="I68" s="408"/>
      <c r="J68" s="408"/>
      <c r="K68" s="408"/>
      <c r="L68" s="283"/>
      <c r="M68" s="283"/>
      <c r="N68" s="342"/>
    </row>
    <row r="69" spans="1:14" ht="15.75" hidden="1" customHeight="1" x14ac:dyDescent="0.25">
      <c r="A69" s="800"/>
      <c r="B69" s="802"/>
      <c r="C69" s="318"/>
      <c r="D69" s="290"/>
      <c r="E69" s="291"/>
      <c r="F69" s="291"/>
      <c r="G69" s="283"/>
      <c r="H69" s="806"/>
      <c r="I69" s="408"/>
      <c r="J69" s="408"/>
      <c r="K69" s="408"/>
      <c r="L69" s="283"/>
      <c r="M69" s="283"/>
      <c r="N69" s="804"/>
    </row>
    <row r="70" spans="1:14" ht="16.5" hidden="1" thickBot="1" x14ac:dyDescent="0.3">
      <c r="A70" s="801"/>
      <c r="B70" s="803"/>
      <c r="C70" s="319"/>
      <c r="D70" s="292"/>
      <c r="E70" s="293"/>
      <c r="F70" s="293"/>
      <c r="G70" s="284"/>
      <c r="H70" s="808"/>
      <c r="I70" s="409"/>
      <c r="J70" s="409"/>
      <c r="K70" s="409"/>
      <c r="L70" s="284"/>
      <c r="M70" s="284"/>
      <c r="N70" s="805"/>
    </row>
    <row r="71" spans="1:14" ht="15.75" hidden="1" customHeight="1" thickBot="1" x14ac:dyDescent="0.3">
      <c r="A71" s="339"/>
      <c r="B71" s="372"/>
      <c r="C71" s="345"/>
      <c r="D71" s="356"/>
      <c r="E71" s="374"/>
      <c r="F71" s="291"/>
      <c r="G71" s="283"/>
      <c r="H71" s="283"/>
      <c r="I71" s="408"/>
      <c r="J71" s="408"/>
      <c r="K71" s="408"/>
      <c r="L71" s="283"/>
      <c r="M71" s="283"/>
      <c r="N71" s="342"/>
    </row>
    <row r="72" spans="1:14" ht="15.75" hidden="1" customHeight="1" thickBot="1" x14ac:dyDescent="0.3">
      <c r="A72" s="339"/>
      <c r="B72" s="371"/>
      <c r="C72" s="318"/>
      <c r="D72" s="290"/>
      <c r="E72" s="291"/>
      <c r="F72" s="291"/>
      <c r="G72" s="283"/>
      <c r="H72" s="283"/>
      <c r="I72" s="408"/>
      <c r="J72" s="408"/>
      <c r="K72" s="408"/>
      <c r="L72" s="283"/>
      <c r="M72" s="283"/>
      <c r="N72" s="342"/>
    </row>
    <row r="73" spans="1:14" ht="15.75" hidden="1" customHeight="1" x14ac:dyDescent="0.25">
      <c r="A73" s="800"/>
      <c r="B73" s="812"/>
      <c r="C73" s="345"/>
      <c r="D73" s="356"/>
      <c r="E73" s="374"/>
      <c r="F73" s="291"/>
      <c r="G73" s="283"/>
      <c r="H73" s="806"/>
      <c r="I73" s="408"/>
      <c r="J73" s="408"/>
      <c r="K73" s="408"/>
      <c r="L73" s="283"/>
      <c r="M73" s="283"/>
      <c r="N73" s="804"/>
    </row>
    <row r="74" spans="1:14" ht="15.75" hidden="1" customHeight="1" x14ac:dyDescent="0.25">
      <c r="A74" s="809"/>
      <c r="B74" s="813"/>
      <c r="C74" s="346"/>
      <c r="D74" s="358"/>
      <c r="E74" s="376"/>
      <c r="F74" s="295"/>
      <c r="G74" s="288"/>
      <c r="H74" s="807"/>
      <c r="I74" s="410"/>
      <c r="J74" s="410"/>
      <c r="K74" s="410"/>
      <c r="L74" s="288"/>
      <c r="M74" s="288"/>
      <c r="N74" s="811"/>
    </row>
    <row r="75" spans="1:14" ht="16.5" hidden="1" thickBot="1" x14ac:dyDescent="0.3">
      <c r="A75" s="801"/>
      <c r="B75" s="814"/>
      <c r="C75" s="347"/>
      <c r="D75" s="357"/>
      <c r="E75" s="375"/>
      <c r="F75" s="293"/>
      <c r="G75" s="284"/>
      <c r="H75" s="808"/>
      <c r="I75" s="409"/>
      <c r="J75" s="409"/>
      <c r="K75" s="409"/>
      <c r="L75" s="284"/>
      <c r="M75" s="284"/>
      <c r="N75" s="805"/>
    </row>
    <row r="76" spans="1:14" ht="15.75" hidden="1" customHeight="1" x14ac:dyDescent="0.25">
      <c r="A76" s="800"/>
      <c r="B76" s="802"/>
      <c r="C76" s="318"/>
      <c r="D76" s="290"/>
      <c r="E76" s="291"/>
      <c r="F76" s="291"/>
      <c r="G76" s="283"/>
      <c r="H76" s="806"/>
      <c r="I76" s="408"/>
      <c r="J76" s="408"/>
      <c r="K76" s="408"/>
      <c r="L76" s="283"/>
      <c r="M76" s="283"/>
      <c r="N76" s="804"/>
    </row>
    <row r="77" spans="1:14" ht="16.5" hidden="1" thickBot="1" x14ac:dyDescent="0.3">
      <c r="A77" s="801"/>
      <c r="B77" s="803"/>
      <c r="C77" s="319"/>
      <c r="D77" s="292"/>
      <c r="E77" s="293"/>
      <c r="F77" s="293"/>
      <c r="G77" s="284"/>
      <c r="H77" s="808"/>
      <c r="I77" s="409"/>
      <c r="J77" s="409"/>
      <c r="K77" s="409"/>
      <c r="L77" s="284"/>
      <c r="M77" s="284"/>
      <c r="N77" s="805"/>
    </row>
    <row r="78" spans="1:14" ht="15.75" hidden="1" customHeight="1" x14ac:dyDescent="0.25">
      <c r="A78" s="800"/>
      <c r="B78" s="802"/>
      <c r="C78" s="318"/>
      <c r="D78" s="290"/>
      <c r="E78" s="291"/>
      <c r="F78" s="291"/>
      <c r="G78" s="283"/>
      <c r="H78" s="806"/>
      <c r="I78" s="408"/>
      <c r="J78" s="408"/>
      <c r="K78" s="408"/>
      <c r="L78" s="283"/>
      <c r="M78" s="283"/>
      <c r="N78" s="804"/>
    </row>
    <row r="79" spans="1:14" ht="16.5" hidden="1" thickBot="1" x14ac:dyDescent="0.3">
      <c r="A79" s="801"/>
      <c r="B79" s="803"/>
      <c r="C79" s="319"/>
      <c r="D79" s="292"/>
      <c r="E79" s="293"/>
      <c r="F79" s="293"/>
      <c r="G79" s="284"/>
      <c r="H79" s="808"/>
      <c r="I79" s="409"/>
      <c r="J79" s="409"/>
      <c r="K79" s="409"/>
      <c r="L79" s="284"/>
      <c r="M79" s="284"/>
      <c r="N79" s="805"/>
    </row>
    <row r="80" spans="1:14" ht="15.75" hidden="1" customHeight="1" x14ac:dyDescent="0.25">
      <c r="A80" s="800"/>
      <c r="B80" s="820"/>
      <c r="C80" s="345"/>
      <c r="D80" s="356"/>
      <c r="E80" s="374"/>
      <c r="F80" s="291"/>
      <c r="G80" s="283"/>
      <c r="H80" s="817"/>
      <c r="I80" s="408"/>
      <c r="J80" s="408"/>
      <c r="K80" s="408"/>
      <c r="L80" s="283"/>
      <c r="M80" s="283"/>
      <c r="N80" s="804"/>
    </row>
    <row r="81" spans="1:14" ht="15.75" hidden="1" customHeight="1" x14ac:dyDescent="0.25">
      <c r="A81" s="809"/>
      <c r="B81" s="766"/>
      <c r="C81" s="346"/>
      <c r="D81" s="358"/>
      <c r="E81" s="376"/>
      <c r="F81" s="295"/>
      <c r="G81" s="288"/>
      <c r="H81" s="818"/>
      <c r="I81" s="410"/>
      <c r="J81" s="410"/>
      <c r="K81" s="410"/>
      <c r="L81" s="288"/>
      <c r="M81" s="288"/>
      <c r="N81" s="811"/>
    </row>
    <row r="82" spans="1:14" ht="16.5" hidden="1" thickBot="1" x14ac:dyDescent="0.3">
      <c r="A82" s="801"/>
      <c r="B82" s="821"/>
      <c r="C82" s="347"/>
      <c r="D82" s="357"/>
      <c r="E82" s="375"/>
      <c r="F82" s="293"/>
      <c r="G82" s="284"/>
      <c r="H82" s="819"/>
      <c r="I82" s="409"/>
      <c r="J82" s="409"/>
      <c r="K82" s="409"/>
      <c r="L82" s="284"/>
      <c r="M82" s="284"/>
      <c r="N82" s="805"/>
    </row>
    <row r="83" spans="1:14" ht="15.75" hidden="1" customHeight="1" x14ac:dyDescent="0.25">
      <c r="A83" s="800"/>
      <c r="B83" s="802"/>
      <c r="C83" s="318"/>
      <c r="D83" s="290"/>
      <c r="E83" s="291"/>
      <c r="F83" s="291"/>
      <c r="G83" s="283"/>
      <c r="H83" s="806"/>
      <c r="I83" s="408"/>
      <c r="J83" s="408"/>
      <c r="K83" s="408"/>
      <c r="L83" s="283"/>
      <c r="M83" s="283"/>
      <c r="N83" s="804"/>
    </row>
    <row r="84" spans="1:14" ht="15.75" hidden="1" customHeight="1" x14ac:dyDescent="0.25">
      <c r="A84" s="809"/>
      <c r="B84" s="810"/>
      <c r="C84" s="320"/>
      <c r="D84" s="294"/>
      <c r="E84" s="295"/>
      <c r="F84" s="295"/>
      <c r="G84" s="288"/>
      <c r="H84" s="807"/>
      <c r="I84" s="410"/>
      <c r="J84" s="410"/>
      <c r="K84" s="410"/>
      <c r="L84" s="288"/>
      <c r="M84" s="288"/>
      <c r="N84" s="811"/>
    </row>
    <row r="85" spans="1:14" ht="16.5" hidden="1" thickBot="1" x14ac:dyDescent="0.3">
      <c r="A85" s="801"/>
      <c r="B85" s="803"/>
      <c r="C85" s="319"/>
      <c r="D85" s="292"/>
      <c r="E85" s="293"/>
      <c r="F85" s="293"/>
      <c r="G85" s="284"/>
      <c r="H85" s="808"/>
      <c r="I85" s="409"/>
      <c r="J85" s="409"/>
      <c r="K85" s="409"/>
      <c r="L85" s="284"/>
      <c r="M85" s="284"/>
      <c r="N85" s="805"/>
    </row>
    <row r="86" spans="1:14" ht="15.75" hidden="1" customHeight="1" x14ac:dyDescent="0.25">
      <c r="A86" s="800"/>
      <c r="B86" s="802"/>
      <c r="C86" s="318"/>
      <c r="D86" s="290"/>
      <c r="E86" s="291"/>
      <c r="F86" s="291"/>
      <c r="G86" s="283"/>
      <c r="H86" s="283"/>
      <c r="I86" s="283"/>
      <c r="J86" s="283"/>
      <c r="K86" s="315"/>
      <c r="L86" s="283"/>
      <c r="M86" s="283"/>
      <c r="N86" s="815"/>
    </row>
    <row r="87" spans="1:14" ht="15.75" hidden="1" customHeight="1" x14ac:dyDescent="0.25">
      <c r="A87" s="809"/>
      <c r="B87" s="810"/>
      <c r="C87" s="320"/>
      <c r="D87" s="294"/>
      <c r="E87" s="295"/>
      <c r="F87" s="295"/>
      <c r="G87" s="288"/>
      <c r="H87" s="288"/>
      <c r="I87" s="288"/>
      <c r="J87" s="288"/>
      <c r="K87" s="317"/>
      <c r="L87" s="288"/>
      <c r="M87" s="288"/>
      <c r="N87" s="811"/>
    </row>
    <row r="88" spans="1:14" ht="16.5" hidden="1" customHeight="1" thickBot="1" x14ac:dyDescent="0.3">
      <c r="A88" s="801"/>
      <c r="B88" s="803"/>
      <c r="C88" s="319"/>
      <c r="D88" s="292"/>
      <c r="E88" s="293"/>
      <c r="F88" s="293"/>
      <c r="G88" s="284"/>
      <c r="H88" s="284"/>
      <c r="I88" s="284"/>
      <c r="J88" s="284"/>
      <c r="K88" s="316"/>
      <c r="L88" s="284"/>
      <c r="M88" s="284"/>
      <c r="N88" s="816"/>
    </row>
    <row r="89" spans="1:14" ht="15.75" hidden="1" customHeight="1" x14ac:dyDescent="0.25">
      <c r="A89" s="800"/>
      <c r="B89" s="802"/>
      <c r="C89" s="318"/>
      <c r="D89" s="290"/>
      <c r="E89" s="291"/>
      <c r="F89" s="291"/>
      <c r="G89" s="283"/>
      <c r="H89" s="283"/>
      <c r="I89" s="283"/>
      <c r="J89" s="283"/>
      <c r="K89" s="315"/>
      <c r="L89" s="283"/>
      <c r="M89" s="283"/>
      <c r="N89" s="815"/>
    </row>
    <row r="90" spans="1:14" ht="15.75" hidden="1" customHeight="1" x14ac:dyDescent="0.25">
      <c r="A90" s="809"/>
      <c r="B90" s="810"/>
      <c r="C90" s="320"/>
      <c r="D90" s="294"/>
      <c r="E90" s="295"/>
      <c r="F90" s="295"/>
      <c r="G90" s="288"/>
      <c r="H90" s="288"/>
      <c r="I90" s="288"/>
      <c r="J90" s="288"/>
      <c r="K90" s="317"/>
      <c r="L90" s="288"/>
      <c r="M90" s="288"/>
      <c r="N90" s="811"/>
    </row>
    <row r="91" spans="1:14" ht="16.5" hidden="1" customHeight="1" thickBot="1" x14ac:dyDescent="0.3">
      <c r="A91" s="801"/>
      <c r="B91" s="803"/>
      <c r="C91" s="319"/>
      <c r="D91" s="292"/>
      <c r="E91" s="293"/>
      <c r="F91" s="293"/>
      <c r="G91" s="284"/>
      <c r="H91" s="284"/>
      <c r="I91" s="284"/>
      <c r="J91" s="284"/>
      <c r="K91" s="316"/>
      <c r="L91" s="284"/>
      <c r="M91" s="284"/>
      <c r="N91" s="816"/>
    </row>
    <row r="92" spans="1:14" ht="15.75" hidden="1" customHeight="1" x14ac:dyDescent="0.25">
      <c r="A92" s="800"/>
      <c r="B92" s="802"/>
      <c r="C92" s="318"/>
      <c r="D92" s="290"/>
      <c r="E92" s="291"/>
      <c r="F92" s="291"/>
      <c r="G92" s="283"/>
      <c r="H92" s="283"/>
      <c r="I92" s="283"/>
      <c r="J92" s="283"/>
      <c r="K92" s="315"/>
      <c r="L92" s="283"/>
      <c r="M92" s="283"/>
      <c r="N92" s="815"/>
    </row>
    <row r="93" spans="1:14" ht="15.75" hidden="1" customHeight="1" x14ac:dyDescent="0.25">
      <c r="A93" s="809"/>
      <c r="B93" s="810"/>
      <c r="C93" s="320"/>
      <c r="D93" s="294"/>
      <c r="E93" s="295"/>
      <c r="F93" s="295"/>
      <c r="G93" s="288"/>
      <c r="H93" s="288"/>
      <c r="I93" s="288"/>
      <c r="J93" s="288"/>
      <c r="K93" s="317"/>
      <c r="L93" s="288"/>
      <c r="M93" s="288"/>
      <c r="N93" s="811"/>
    </row>
    <row r="94" spans="1:14" ht="16.5" hidden="1" customHeight="1" thickBot="1" x14ac:dyDescent="0.3">
      <c r="A94" s="801"/>
      <c r="B94" s="803"/>
      <c r="C94" s="319"/>
      <c r="D94" s="292"/>
      <c r="E94" s="293"/>
      <c r="F94" s="293"/>
      <c r="G94" s="284"/>
      <c r="H94" s="284"/>
      <c r="I94" s="284"/>
      <c r="J94" s="284"/>
      <c r="K94" s="316"/>
      <c r="L94" s="284"/>
      <c r="M94" s="284"/>
      <c r="N94" s="816"/>
    </row>
    <row r="95" spans="1:14" ht="15.75" hidden="1" customHeight="1" x14ac:dyDescent="0.25">
      <c r="A95" s="800"/>
      <c r="B95" s="802"/>
      <c r="C95" s="318"/>
      <c r="D95" s="290"/>
      <c r="E95" s="291"/>
      <c r="F95" s="291"/>
      <c r="G95" s="283"/>
      <c r="H95" s="283"/>
      <c r="I95" s="283"/>
      <c r="J95" s="283"/>
      <c r="K95" s="315"/>
      <c r="L95" s="283"/>
      <c r="M95" s="283"/>
      <c r="N95" s="815"/>
    </row>
    <row r="96" spans="1:14" ht="15.75" hidden="1" customHeight="1" x14ac:dyDescent="0.25">
      <c r="A96" s="809"/>
      <c r="B96" s="810"/>
      <c r="C96" s="320"/>
      <c r="D96" s="294"/>
      <c r="E96" s="295"/>
      <c r="F96" s="295"/>
      <c r="G96" s="288"/>
      <c r="H96" s="288"/>
      <c r="I96" s="288"/>
      <c r="J96" s="288"/>
      <c r="K96" s="317"/>
      <c r="L96" s="288"/>
      <c r="M96" s="288"/>
      <c r="N96" s="811"/>
    </row>
    <row r="97" spans="1:14" ht="16.5" hidden="1" customHeight="1" thickBot="1" x14ac:dyDescent="0.3">
      <c r="A97" s="801"/>
      <c r="B97" s="803"/>
      <c r="C97" s="319"/>
      <c r="D97" s="292"/>
      <c r="E97" s="293"/>
      <c r="F97" s="293"/>
      <c r="G97" s="284"/>
      <c r="H97" s="284"/>
      <c r="I97" s="284"/>
      <c r="J97" s="284"/>
      <c r="K97" s="316"/>
      <c r="L97" s="284"/>
      <c r="M97" s="284"/>
      <c r="N97" s="816"/>
    </row>
    <row r="98" spans="1:14" ht="15.75" hidden="1" customHeight="1" x14ac:dyDescent="0.25">
      <c r="A98" s="800"/>
      <c r="B98" s="802"/>
      <c r="C98" s="318"/>
      <c r="D98" s="290"/>
      <c r="E98" s="291"/>
      <c r="F98" s="291"/>
      <c r="G98" s="283"/>
      <c r="H98" s="283"/>
      <c r="I98" s="283"/>
      <c r="J98" s="283"/>
      <c r="K98" s="315"/>
      <c r="L98" s="283"/>
      <c r="M98" s="283"/>
      <c r="N98" s="815"/>
    </row>
    <row r="99" spans="1:14" ht="15.75" hidden="1" customHeight="1" x14ac:dyDescent="0.25">
      <c r="A99" s="809"/>
      <c r="B99" s="810"/>
      <c r="C99" s="320"/>
      <c r="D99" s="294"/>
      <c r="E99" s="295"/>
      <c r="F99" s="295"/>
      <c r="G99" s="288"/>
      <c r="H99" s="288"/>
      <c r="I99" s="288"/>
      <c r="J99" s="288"/>
      <c r="K99" s="317"/>
      <c r="L99" s="288"/>
      <c r="M99" s="288"/>
      <c r="N99" s="811"/>
    </row>
    <row r="100" spans="1:14" ht="16.5" hidden="1" customHeight="1" thickBot="1" x14ac:dyDescent="0.3">
      <c r="A100" s="801"/>
      <c r="B100" s="803"/>
      <c r="C100" s="319"/>
      <c r="D100" s="292"/>
      <c r="E100" s="293"/>
      <c r="F100" s="293"/>
      <c r="G100" s="284"/>
      <c r="H100" s="284"/>
      <c r="I100" s="284"/>
      <c r="J100" s="284"/>
      <c r="K100" s="316"/>
      <c r="L100" s="284"/>
      <c r="M100" s="284"/>
      <c r="N100" s="816"/>
    </row>
    <row r="101" spans="1:14" ht="15.75" hidden="1" customHeight="1" x14ac:dyDescent="0.25">
      <c r="A101" s="800"/>
      <c r="B101" s="802"/>
      <c r="C101" s="318"/>
      <c r="D101" s="290"/>
      <c r="E101" s="291"/>
      <c r="F101" s="291"/>
      <c r="G101" s="283"/>
      <c r="H101" s="283"/>
      <c r="I101" s="283"/>
      <c r="J101" s="283"/>
      <c r="K101" s="315"/>
      <c r="L101" s="283"/>
      <c r="M101" s="283"/>
      <c r="N101" s="815"/>
    </row>
    <row r="102" spans="1:14" ht="15.75" hidden="1" customHeight="1" x14ac:dyDescent="0.25">
      <c r="A102" s="809"/>
      <c r="B102" s="810"/>
      <c r="C102" s="320"/>
      <c r="D102" s="294"/>
      <c r="E102" s="295"/>
      <c r="F102" s="295"/>
      <c r="G102" s="288"/>
      <c r="H102" s="288"/>
      <c r="I102" s="288"/>
      <c r="J102" s="288"/>
      <c r="K102" s="317"/>
      <c r="L102" s="288"/>
      <c r="M102" s="288"/>
      <c r="N102" s="811"/>
    </row>
    <row r="103" spans="1:14" ht="16.5" hidden="1" customHeight="1" thickBot="1" x14ac:dyDescent="0.3">
      <c r="A103" s="801"/>
      <c r="B103" s="803"/>
      <c r="C103" s="319"/>
      <c r="D103" s="292"/>
      <c r="E103" s="293"/>
      <c r="F103" s="293"/>
      <c r="G103" s="284"/>
      <c r="H103" s="284"/>
      <c r="I103" s="284"/>
      <c r="J103" s="284"/>
      <c r="K103" s="316"/>
      <c r="L103" s="284"/>
      <c r="M103" s="284"/>
      <c r="N103" s="816"/>
    </row>
    <row r="104" spans="1:14" ht="15.75" hidden="1" customHeight="1" x14ac:dyDescent="0.25">
      <c r="A104" s="800"/>
      <c r="B104" s="802"/>
      <c r="C104" s="318"/>
      <c r="D104" s="290"/>
      <c r="E104" s="291"/>
      <c r="F104" s="291"/>
      <c r="G104" s="283"/>
      <c r="H104" s="283"/>
      <c r="I104" s="283"/>
      <c r="J104" s="283"/>
      <c r="K104" s="315"/>
      <c r="L104" s="283"/>
      <c r="M104" s="283"/>
      <c r="N104" s="815"/>
    </row>
    <row r="105" spans="1:14" ht="15.75" hidden="1" customHeight="1" x14ac:dyDescent="0.25">
      <c r="A105" s="809"/>
      <c r="B105" s="810"/>
      <c r="C105" s="320"/>
      <c r="D105" s="294"/>
      <c r="E105" s="295"/>
      <c r="F105" s="295"/>
      <c r="G105" s="288"/>
      <c r="H105" s="288"/>
      <c r="I105" s="288"/>
      <c r="J105" s="288"/>
      <c r="K105" s="317"/>
      <c r="L105" s="288"/>
      <c r="M105" s="288"/>
      <c r="N105" s="811"/>
    </row>
    <row r="106" spans="1:14" ht="16.5" hidden="1" customHeight="1" thickBot="1" x14ac:dyDescent="0.3">
      <c r="A106" s="801"/>
      <c r="B106" s="803"/>
      <c r="C106" s="319"/>
      <c r="D106" s="292"/>
      <c r="E106" s="293"/>
      <c r="F106" s="293"/>
      <c r="G106" s="284"/>
      <c r="H106" s="284"/>
      <c r="I106" s="284"/>
      <c r="J106" s="284"/>
      <c r="K106" s="316"/>
      <c r="L106" s="284"/>
      <c r="M106" s="284"/>
      <c r="N106" s="816"/>
    </row>
    <row r="107" spans="1:14" ht="15.75" hidden="1" customHeight="1" x14ac:dyDescent="0.25">
      <c r="A107" s="800"/>
      <c r="B107" s="802"/>
      <c r="C107" s="318"/>
      <c r="D107" s="290"/>
      <c r="E107" s="291"/>
      <c r="F107" s="291"/>
      <c r="G107" s="283"/>
      <c r="H107" s="283"/>
      <c r="I107" s="283"/>
      <c r="J107" s="283"/>
      <c r="K107" s="315"/>
      <c r="L107" s="283"/>
      <c r="M107" s="283"/>
      <c r="N107" s="815"/>
    </row>
    <row r="108" spans="1:14" ht="15.75" hidden="1" customHeight="1" x14ac:dyDescent="0.25">
      <c r="A108" s="809"/>
      <c r="B108" s="810"/>
      <c r="C108" s="320"/>
      <c r="D108" s="294"/>
      <c r="E108" s="295"/>
      <c r="F108" s="295"/>
      <c r="G108" s="288"/>
      <c r="H108" s="288"/>
      <c r="I108" s="288"/>
      <c r="J108" s="288"/>
      <c r="K108" s="317"/>
      <c r="L108" s="288"/>
      <c r="M108" s="288"/>
      <c r="N108" s="811"/>
    </row>
    <row r="109" spans="1:14" ht="16.5" hidden="1" customHeight="1" thickBot="1" x14ac:dyDescent="0.3">
      <c r="A109" s="801"/>
      <c r="B109" s="803"/>
      <c r="C109" s="319"/>
      <c r="D109" s="292"/>
      <c r="E109" s="293"/>
      <c r="F109" s="293"/>
      <c r="G109" s="284"/>
      <c r="H109" s="284"/>
      <c r="I109" s="284"/>
      <c r="J109" s="284"/>
      <c r="K109" s="316"/>
      <c r="L109" s="284"/>
      <c r="M109" s="284"/>
      <c r="N109" s="816"/>
    </row>
    <row r="110" spans="1:14" hidden="1" x14ac:dyDescent="0.25"/>
    <row r="111" spans="1:14" hidden="1" x14ac:dyDescent="0.25"/>
    <row r="112" spans="1:14"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sheetData>
  <mergeCells count="88">
    <mergeCell ref="A17:A18"/>
    <mergeCell ref="B17:B18"/>
    <mergeCell ref="A23:A24"/>
    <mergeCell ref="B23:B24"/>
    <mergeCell ref="A6:A7"/>
    <mergeCell ref="B6:B7"/>
    <mergeCell ref="A10:A11"/>
    <mergeCell ref="B10:B11"/>
    <mergeCell ref="A13:A14"/>
    <mergeCell ref="B13:B14"/>
    <mergeCell ref="A95:A97"/>
    <mergeCell ref="B95:B97"/>
    <mergeCell ref="N95:N97"/>
    <mergeCell ref="A107:A109"/>
    <mergeCell ref="B107:B109"/>
    <mergeCell ref="N107:N109"/>
    <mergeCell ref="A98:A100"/>
    <mergeCell ref="B98:B100"/>
    <mergeCell ref="N98:N100"/>
    <mergeCell ref="A101:A103"/>
    <mergeCell ref="B101:B103"/>
    <mergeCell ref="N101:N103"/>
    <mergeCell ref="A104:A106"/>
    <mergeCell ref="B104:B106"/>
    <mergeCell ref="N104:N106"/>
    <mergeCell ref="A89:A91"/>
    <mergeCell ref="B89:B91"/>
    <mergeCell ref="N89:N91"/>
    <mergeCell ref="A92:A94"/>
    <mergeCell ref="B92:B94"/>
    <mergeCell ref="N92:N94"/>
    <mergeCell ref="A86:A88"/>
    <mergeCell ref="B86:B88"/>
    <mergeCell ref="N86:N88"/>
    <mergeCell ref="H83:H85"/>
    <mergeCell ref="H80:H82"/>
    <mergeCell ref="A80:A82"/>
    <mergeCell ref="B80:B82"/>
    <mergeCell ref="N80:N82"/>
    <mergeCell ref="A83:A85"/>
    <mergeCell ref="B83:B85"/>
    <mergeCell ref="N83:N85"/>
    <mergeCell ref="A76:A77"/>
    <mergeCell ref="B76:B77"/>
    <mergeCell ref="N76:N77"/>
    <mergeCell ref="A78:A79"/>
    <mergeCell ref="B78:B79"/>
    <mergeCell ref="N78:N79"/>
    <mergeCell ref="H76:H77"/>
    <mergeCell ref="H78:H79"/>
    <mergeCell ref="A63:A65"/>
    <mergeCell ref="B63:B65"/>
    <mergeCell ref="N63:N65"/>
    <mergeCell ref="A66:A67"/>
    <mergeCell ref="B66:B67"/>
    <mergeCell ref="N66:N67"/>
    <mergeCell ref="H63:H65"/>
    <mergeCell ref="H66:H67"/>
    <mergeCell ref="A69:A70"/>
    <mergeCell ref="B69:B70"/>
    <mergeCell ref="N69:N70"/>
    <mergeCell ref="H69:H70"/>
    <mergeCell ref="A73:A75"/>
    <mergeCell ref="B73:B75"/>
    <mergeCell ref="N73:N75"/>
    <mergeCell ref="H73:H75"/>
    <mergeCell ref="A61:A62"/>
    <mergeCell ref="B61:B62"/>
    <mergeCell ref="N61:N62"/>
    <mergeCell ref="H56:H58"/>
    <mergeCell ref="H59:H60"/>
    <mergeCell ref="H61:H62"/>
    <mergeCell ref="A56:A58"/>
    <mergeCell ref="B56:B58"/>
    <mergeCell ref="N56:N58"/>
    <mergeCell ref="A59:A60"/>
    <mergeCell ref="B59:B60"/>
    <mergeCell ref="N59:N60"/>
    <mergeCell ref="O1:O2"/>
    <mergeCell ref="I1:N1"/>
    <mergeCell ref="A1:A2"/>
    <mergeCell ref="B1:B2"/>
    <mergeCell ref="C1:C2"/>
    <mergeCell ref="D1:D2"/>
    <mergeCell ref="E1:E2"/>
    <mergeCell ref="G1:G2"/>
    <mergeCell ref="H1:H2"/>
    <mergeCell ref="F1:F2"/>
  </mergeCells>
  <conditionalFormatting sqref="N29:N32 N37 N43 N3:N9 N23:N27 N13:N21">
    <cfRule type="containsText" dxfId="8" priority="28" operator="containsText" text="NO CUMPLE">
      <formula>NOT(ISERROR(SEARCH("NO CUMPLE",N3)))</formula>
    </cfRule>
  </conditionalFormatting>
  <conditionalFormatting sqref="N28 N38:N41 N44:N45 N33:N35">
    <cfRule type="containsText" dxfId="7" priority="25" operator="containsText" text="NO CUMPLE">
      <formula>NOT(ISERROR(SEARCH("NO CUMPLE",N28)))</formula>
    </cfRule>
  </conditionalFormatting>
  <conditionalFormatting sqref="N22">
    <cfRule type="containsText" dxfId="6" priority="24" operator="containsText" text="NO CUMPLE">
      <formula>NOT(ISERROR(SEARCH("NO CUMPLE",N22)))</formula>
    </cfRule>
  </conditionalFormatting>
  <conditionalFormatting sqref="N10:N11">
    <cfRule type="containsText" dxfId="5" priority="14" operator="containsText" text="NO CUMPLE">
      <formula>NOT(ISERROR(SEARCH("NO CUMPLE",N10)))</formula>
    </cfRule>
  </conditionalFormatting>
  <conditionalFormatting sqref="N12">
    <cfRule type="containsText" dxfId="4" priority="9" operator="containsText" text="NO CUMPLE">
      <formula>NOT(ISERROR(SEARCH("NO CUMPLE",N12)))</formula>
    </cfRule>
  </conditionalFormatting>
  <conditionalFormatting sqref="N46">
    <cfRule type="containsText" dxfId="3" priority="8" operator="containsText" text="NO CUMPLE">
      <formula>NOT(ISERROR(SEARCH("NO CUMPLE",N46)))</formula>
    </cfRule>
  </conditionalFormatting>
  <conditionalFormatting sqref="N47">
    <cfRule type="containsText" dxfId="2" priority="7" operator="containsText" text="NO CUMPLE">
      <formula>NOT(ISERROR(SEARCH("NO CUMPLE",N47)))</formula>
    </cfRule>
  </conditionalFormatting>
  <conditionalFormatting sqref="N48">
    <cfRule type="containsText" dxfId="1" priority="6" operator="containsText" text="NO CUMPLE">
      <formula>NOT(ISERROR(SEARCH("NO CUMPLE",N48)))</formula>
    </cfRule>
  </conditionalFormatting>
  <conditionalFormatting sqref="N49:N57 N59 N61 N63:N64 N66 N68:N69 N71:N74 N76 N78 N80:N81 N83:N84 N86:N87 N89:N90 N92:N93 N95:N96 N98:N99 N101:N102 N104:N105 N107:N108">
    <cfRule type="containsText" dxfId="0" priority="3" operator="containsText" text="NO CUMPLE">
      <formula>NOT(ISERROR(SEARCH("NO CUMPLE",N49)))</formula>
    </cfRule>
  </conditionalFormatting>
  <pageMargins left="0.75" right="0.75" top="1" bottom="1" header="0.5" footer="0.5"/>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08"/>
  <sheetViews>
    <sheetView showGridLines="0" workbookViewId="0">
      <selection sqref="A1:D1"/>
    </sheetView>
  </sheetViews>
  <sheetFormatPr baseColWidth="10" defaultColWidth="8" defaultRowHeight="15" x14ac:dyDescent="0.25"/>
  <cols>
    <col min="1" max="1" width="17.125" style="225" bestFit="1" customWidth="1"/>
    <col min="2" max="2" width="8.5" style="225" bestFit="1" customWidth="1"/>
    <col min="3" max="3" width="9.25" style="225" bestFit="1" customWidth="1"/>
    <col min="4" max="4" width="83.375" style="224" customWidth="1"/>
    <col min="5" max="16384" width="8" style="224"/>
  </cols>
  <sheetData>
    <row r="1" spans="1:4" x14ac:dyDescent="0.25">
      <c r="A1" s="823" t="s">
        <v>106</v>
      </c>
      <c r="B1" s="823"/>
      <c r="C1" s="823"/>
      <c r="D1" s="823"/>
    </row>
    <row r="2" spans="1:4" ht="15.75" thickBot="1" x14ac:dyDescent="0.3">
      <c r="A2" s="824" t="s">
        <v>107</v>
      </c>
      <c r="B2" s="824"/>
      <c r="C2" s="824"/>
      <c r="D2" s="824"/>
    </row>
    <row r="3" spans="1:4" ht="15.75" thickTop="1" x14ac:dyDescent="0.25">
      <c r="A3" s="225" t="s">
        <v>105</v>
      </c>
    </row>
    <row r="4" spans="1:4" x14ac:dyDescent="0.25">
      <c r="A4" s="825" t="s">
        <v>108</v>
      </c>
      <c r="B4" s="825"/>
      <c r="C4" s="825"/>
      <c r="D4" s="825"/>
    </row>
    <row r="5" spans="1:4" x14ac:dyDescent="0.25">
      <c r="A5" s="825" t="s">
        <v>105</v>
      </c>
      <c r="B5" s="825"/>
      <c r="C5" s="825"/>
      <c r="D5" s="825"/>
    </row>
    <row r="6" spans="1:4" x14ac:dyDescent="0.25">
      <c r="A6" s="825" t="s">
        <v>109</v>
      </c>
      <c r="B6" s="825"/>
      <c r="C6" s="825"/>
      <c r="D6" s="825"/>
    </row>
    <row r="7" spans="1:4" x14ac:dyDescent="0.25">
      <c r="A7" s="225" t="s">
        <v>105</v>
      </c>
    </row>
    <row r="8" spans="1:4" ht="16.149999999999999" customHeight="1" x14ac:dyDescent="0.25">
      <c r="A8" s="226" t="s">
        <v>110</v>
      </c>
      <c r="B8" s="226" t="s">
        <v>111</v>
      </c>
      <c r="C8" s="227" t="s">
        <v>112</v>
      </c>
    </row>
    <row r="9" spans="1:4" ht="16.149999999999999" customHeight="1" x14ac:dyDescent="0.25">
      <c r="A9" s="231">
        <v>195001</v>
      </c>
      <c r="B9" s="232">
        <v>1.96</v>
      </c>
      <c r="C9" s="229">
        <v>1.96</v>
      </c>
    </row>
    <row r="10" spans="1:4" ht="16.149999999999999" customHeight="1" x14ac:dyDescent="0.25">
      <c r="A10" s="233">
        <v>195002</v>
      </c>
      <c r="B10" s="234">
        <v>1.96</v>
      </c>
      <c r="C10" s="228">
        <v>1.96</v>
      </c>
    </row>
    <row r="11" spans="1:4" ht="16.149999999999999" customHeight="1" x14ac:dyDescent="0.25">
      <c r="A11" s="231">
        <v>195003</v>
      </c>
      <c r="B11" s="232">
        <v>1.96</v>
      </c>
      <c r="C11" s="229">
        <v>1.96</v>
      </c>
    </row>
    <row r="12" spans="1:4" ht="16.149999999999999" customHeight="1" x14ac:dyDescent="0.25">
      <c r="A12" s="233">
        <v>195004</v>
      </c>
      <c r="B12" s="234">
        <v>1.96</v>
      </c>
      <c r="C12" s="228">
        <v>1.96</v>
      </c>
    </row>
    <row r="13" spans="1:4" ht="16.149999999999999" customHeight="1" x14ac:dyDescent="0.25">
      <c r="A13" s="231">
        <v>195005</v>
      </c>
      <c r="B13" s="232">
        <v>1.96</v>
      </c>
      <c r="C13" s="229">
        <v>1.96</v>
      </c>
    </row>
    <row r="14" spans="1:4" ht="16.149999999999999" customHeight="1" x14ac:dyDescent="0.25">
      <c r="A14" s="233">
        <v>195006</v>
      </c>
      <c r="B14" s="234">
        <v>1.96</v>
      </c>
      <c r="C14" s="228">
        <v>1.96</v>
      </c>
    </row>
    <row r="15" spans="1:4" ht="16.149999999999999" customHeight="1" x14ac:dyDescent="0.25">
      <c r="A15" s="231">
        <v>195007</v>
      </c>
      <c r="B15" s="232">
        <v>1.96</v>
      </c>
      <c r="C15" s="229">
        <v>1.96</v>
      </c>
    </row>
    <row r="16" spans="1:4" ht="16.149999999999999" customHeight="1" x14ac:dyDescent="0.25">
      <c r="A16" s="233">
        <v>195008</v>
      </c>
      <c r="B16" s="234">
        <v>1.96</v>
      </c>
      <c r="C16" s="228">
        <v>1.96</v>
      </c>
    </row>
    <row r="17" spans="1:3" ht="16.149999999999999" customHeight="1" x14ac:dyDescent="0.25">
      <c r="A17" s="231">
        <v>195009</v>
      </c>
      <c r="B17" s="232">
        <v>1.96</v>
      </c>
      <c r="C17" s="229">
        <v>1.96</v>
      </c>
    </row>
    <row r="18" spans="1:3" ht="16.149999999999999" customHeight="1" x14ac:dyDescent="0.25">
      <c r="A18" s="233">
        <v>195010</v>
      </c>
      <c r="B18" s="234">
        <v>1.96</v>
      </c>
      <c r="C18" s="228">
        <v>1.96</v>
      </c>
    </row>
    <row r="19" spans="1:3" ht="16.149999999999999" customHeight="1" x14ac:dyDescent="0.25">
      <c r="A19" s="231">
        <v>195011</v>
      </c>
      <c r="B19" s="232">
        <v>1.96</v>
      </c>
      <c r="C19" s="229">
        <v>1.96</v>
      </c>
    </row>
    <row r="20" spans="1:3" ht="16.149999999999999" customHeight="1" x14ac:dyDescent="0.25">
      <c r="A20" s="233">
        <v>195012</v>
      </c>
      <c r="B20" s="234">
        <v>1.96</v>
      </c>
      <c r="C20" s="228">
        <v>1.96</v>
      </c>
    </row>
    <row r="21" spans="1:3" ht="16.149999999999999" customHeight="1" x14ac:dyDescent="0.25">
      <c r="A21" s="231">
        <v>195101</v>
      </c>
      <c r="B21" s="232">
        <v>1.96</v>
      </c>
      <c r="C21" s="229">
        <v>1.96</v>
      </c>
    </row>
    <row r="22" spans="1:3" ht="16.149999999999999" customHeight="1" x14ac:dyDescent="0.25">
      <c r="A22" s="233">
        <v>195102</v>
      </c>
      <c r="B22" s="234">
        <v>1.96</v>
      </c>
      <c r="C22" s="228">
        <v>1.96</v>
      </c>
    </row>
    <row r="23" spans="1:3" ht="16.149999999999999" customHeight="1" x14ac:dyDescent="0.25">
      <c r="A23" s="231">
        <v>195103</v>
      </c>
      <c r="B23" s="232">
        <v>2.15</v>
      </c>
      <c r="C23" s="229">
        <v>2.15</v>
      </c>
    </row>
    <row r="24" spans="1:3" ht="16.149999999999999" customHeight="1" x14ac:dyDescent="0.25">
      <c r="A24" s="233">
        <v>195104</v>
      </c>
      <c r="B24" s="234">
        <v>2.5099999999999998</v>
      </c>
      <c r="C24" s="228">
        <v>2.5099999999999998</v>
      </c>
    </row>
    <row r="25" spans="1:3" ht="16.149999999999999" customHeight="1" x14ac:dyDescent="0.25">
      <c r="A25" s="231">
        <v>195105</v>
      </c>
      <c r="B25" s="232">
        <v>2.5099999999999998</v>
      </c>
      <c r="C25" s="229">
        <v>2.5099999999999998</v>
      </c>
    </row>
    <row r="26" spans="1:3" ht="16.149999999999999" customHeight="1" x14ac:dyDescent="0.25">
      <c r="A26" s="233">
        <v>195106</v>
      </c>
      <c r="B26" s="234">
        <v>2.5099999999999998</v>
      </c>
      <c r="C26" s="228">
        <v>2.5099999999999998</v>
      </c>
    </row>
    <row r="27" spans="1:3" ht="16.149999999999999" customHeight="1" x14ac:dyDescent="0.25">
      <c r="A27" s="231">
        <v>195107</v>
      </c>
      <c r="B27" s="232">
        <v>2.5099999999999998</v>
      </c>
      <c r="C27" s="229">
        <v>2.5099999999999998</v>
      </c>
    </row>
    <row r="28" spans="1:3" ht="16.149999999999999" customHeight="1" x14ac:dyDescent="0.25">
      <c r="A28" s="233">
        <v>195108</v>
      </c>
      <c r="B28" s="234">
        <v>2.5099999999999998</v>
      </c>
      <c r="C28" s="228">
        <v>2.5099999999999998</v>
      </c>
    </row>
    <row r="29" spans="1:3" ht="16.149999999999999" customHeight="1" x14ac:dyDescent="0.25">
      <c r="A29" s="231">
        <v>195109</v>
      </c>
      <c r="B29" s="232">
        <v>2.5099999999999998</v>
      </c>
      <c r="C29" s="229">
        <v>2.5099999999999998</v>
      </c>
    </row>
    <row r="30" spans="1:3" ht="16.149999999999999" customHeight="1" x14ac:dyDescent="0.25">
      <c r="A30" s="233">
        <v>195110</v>
      </c>
      <c r="B30" s="234">
        <v>2.5099999999999998</v>
      </c>
      <c r="C30" s="228">
        <v>2.5099999999999998</v>
      </c>
    </row>
    <row r="31" spans="1:3" ht="16.149999999999999" customHeight="1" x14ac:dyDescent="0.25">
      <c r="A31" s="231">
        <v>195111</v>
      </c>
      <c r="B31" s="232">
        <v>2.5099999999999998</v>
      </c>
      <c r="C31" s="229">
        <v>2.5099999999999998</v>
      </c>
    </row>
    <row r="32" spans="1:3" ht="16.149999999999999" customHeight="1" x14ac:dyDescent="0.25">
      <c r="A32" s="233">
        <v>195112</v>
      </c>
      <c r="B32" s="234">
        <v>2.5099999999999998</v>
      </c>
      <c r="C32" s="228">
        <v>2.5099999999999998</v>
      </c>
    </row>
    <row r="33" spans="1:3" ht="16.149999999999999" customHeight="1" x14ac:dyDescent="0.25">
      <c r="A33" s="231">
        <v>195201</v>
      </c>
      <c r="B33" s="232">
        <v>2.5099999999999998</v>
      </c>
      <c r="C33" s="229">
        <v>2.5099999999999998</v>
      </c>
    </row>
    <row r="34" spans="1:3" ht="16.149999999999999" customHeight="1" x14ac:dyDescent="0.25">
      <c r="A34" s="233">
        <v>195202</v>
      </c>
      <c r="B34" s="234">
        <v>2.5099999999999998</v>
      </c>
      <c r="C34" s="228">
        <v>2.5099999999999998</v>
      </c>
    </row>
    <row r="35" spans="1:3" ht="16.149999999999999" customHeight="1" x14ac:dyDescent="0.25">
      <c r="A35" s="231">
        <v>195203</v>
      </c>
      <c r="B35" s="232">
        <v>2.5099999999999998</v>
      </c>
      <c r="C35" s="229">
        <v>2.5099999999999998</v>
      </c>
    </row>
    <row r="36" spans="1:3" ht="16.149999999999999" customHeight="1" x14ac:dyDescent="0.25">
      <c r="A36" s="233">
        <v>195204</v>
      </c>
      <c r="B36" s="234">
        <v>2.5099999999999998</v>
      </c>
      <c r="C36" s="228">
        <v>2.5099999999999998</v>
      </c>
    </row>
    <row r="37" spans="1:3" ht="16.149999999999999" customHeight="1" x14ac:dyDescent="0.25">
      <c r="A37" s="231">
        <v>195205</v>
      </c>
      <c r="B37" s="232">
        <v>2.5099999999999998</v>
      </c>
      <c r="C37" s="229">
        <v>2.5099999999999998</v>
      </c>
    </row>
    <row r="38" spans="1:3" ht="16.149999999999999" customHeight="1" x14ac:dyDescent="0.25">
      <c r="A38" s="233">
        <v>195206</v>
      </c>
      <c r="B38" s="234">
        <v>2.5099999999999998</v>
      </c>
      <c r="C38" s="228">
        <v>2.5099999999999998</v>
      </c>
    </row>
    <row r="39" spans="1:3" ht="16.149999999999999" customHeight="1" x14ac:dyDescent="0.25">
      <c r="A39" s="231">
        <v>195207</v>
      </c>
      <c r="B39" s="232">
        <v>2.5099999999999998</v>
      </c>
      <c r="C39" s="229">
        <v>2.5099999999999998</v>
      </c>
    </row>
    <row r="40" spans="1:3" ht="16.149999999999999" customHeight="1" x14ac:dyDescent="0.25">
      <c r="A40" s="233">
        <v>195208</v>
      </c>
      <c r="B40" s="234">
        <v>2.5099999999999998</v>
      </c>
      <c r="C40" s="228">
        <v>2.5099999999999998</v>
      </c>
    </row>
    <row r="41" spans="1:3" ht="16.149999999999999" customHeight="1" x14ac:dyDescent="0.25">
      <c r="A41" s="231">
        <v>195209</v>
      </c>
      <c r="B41" s="232">
        <v>2.5099999999999998</v>
      </c>
      <c r="C41" s="229">
        <v>2.5099999999999998</v>
      </c>
    </row>
    <row r="42" spans="1:3" ht="16.149999999999999" customHeight="1" x14ac:dyDescent="0.25">
      <c r="A42" s="233">
        <v>195210</v>
      </c>
      <c r="B42" s="234">
        <v>2.5099999999999998</v>
      </c>
      <c r="C42" s="228">
        <v>2.5099999999999998</v>
      </c>
    </row>
    <row r="43" spans="1:3" ht="16.149999999999999" customHeight="1" x14ac:dyDescent="0.25">
      <c r="A43" s="231">
        <v>195211</v>
      </c>
      <c r="B43" s="232">
        <v>2.5099999999999998</v>
      </c>
      <c r="C43" s="229">
        <v>2.5099999999999998</v>
      </c>
    </row>
    <row r="44" spans="1:3" ht="16.149999999999999" customHeight="1" x14ac:dyDescent="0.25">
      <c r="A44" s="233">
        <v>195212</v>
      </c>
      <c r="B44" s="234">
        <v>2.5099999999999998</v>
      </c>
      <c r="C44" s="228">
        <v>2.5099999999999998</v>
      </c>
    </row>
    <row r="45" spans="1:3" ht="16.149999999999999" customHeight="1" x14ac:dyDescent="0.25">
      <c r="A45" s="231">
        <v>195301</v>
      </c>
      <c r="B45" s="232">
        <v>2.5099999999999998</v>
      </c>
      <c r="C45" s="229">
        <v>2.5099999999999998</v>
      </c>
    </row>
    <row r="46" spans="1:3" ht="16.149999999999999" customHeight="1" x14ac:dyDescent="0.25">
      <c r="A46" s="233">
        <v>195302</v>
      </c>
      <c r="B46" s="234">
        <v>2.5099999999999998</v>
      </c>
      <c r="C46" s="228">
        <v>2.5099999999999998</v>
      </c>
    </row>
    <row r="47" spans="1:3" ht="16.149999999999999" customHeight="1" x14ac:dyDescent="0.25">
      <c r="A47" s="231">
        <v>195303</v>
      </c>
      <c r="B47" s="232">
        <v>2.5099999999999998</v>
      </c>
      <c r="C47" s="229">
        <v>2.5099999999999998</v>
      </c>
    </row>
    <row r="48" spans="1:3" ht="16.149999999999999" customHeight="1" x14ac:dyDescent="0.25">
      <c r="A48" s="233">
        <v>195304</v>
      </c>
      <c r="B48" s="234">
        <v>2.5099999999999998</v>
      </c>
      <c r="C48" s="228">
        <v>2.5099999999999998</v>
      </c>
    </row>
    <row r="49" spans="1:3" ht="16.149999999999999" customHeight="1" x14ac:dyDescent="0.25">
      <c r="A49" s="231">
        <v>195305</v>
      </c>
      <c r="B49" s="232">
        <v>2.5099999999999998</v>
      </c>
      <c r="C49" s="229">
        <v>2.5099999999999998</v>
      </c>
    </row>
    <row r="50" spans="1:3" ht="16.149999999999999" customHeight="1" x14ac:dyDescent="0.25">
      <c r="A50" s="233">
        <v>195306</v>
      </c>
      <c r="B50" s="234">
        <v>2.5099999999999998</v>
      </c>
      <c r="C50" s="228">
        <v>2.5099999999999998</v>
      </c>
    </row>
    <row r="51" spans="1:3" ht="16.149999999999999" customHeight="1" x14ac:dyDescent="0.25">
      <c r="A51" s="231">
        <v>195307</v>
      </c>
      <c r="B51" s="232">
        <v>2.5099999999999998</v>
      </c>
      <c r="C51" s="229">
        <v>2.5099999999999998</v>
      </c>
    </row>
    <row r="52" spans="1:3" ht="16.149999999999999" customHeight="1" x14ac:dyDescent="0.25">
      <c r="A52" s="233">
        <v>195308</v>
      </c>
      <c r="B52" s="234">
        <v>2.5099999999999998</v>
      </c>
      <c r="C52" s="228">
        <v>2.5099999999999998</v>
      </c>
    </row>
    <row r="53" spans="1:3" ht="16.149999999999999" customHeight="1" x14ac:dyDescent="0.25">
      <c r="A53" s="231">
        <v>195309</v>
      </c>
      <c r="B53" s="232">
        <v>2.5099999999999998</v>
      </c>
      <c r="C53" s="229">
        <v>2.5099999999999998</v>
      </c>
    </row>
    <row r="54" spans="1:3" ht="16.149999999999999" customHeight="1" x14ac:dyDescent="0.25">
      <c r="A54" s="233">
        <v>195310</v>
      </c>
      <c r="B54" s="234">
        <v>2.5099999999999998</v>
      </c>
      <c r="C54" s="228">
        <v>2.5099999999999998</v>
      </c>
    </row>
    <row r="55" spans="1:3" ht="16.149999999999999" customHeight="1" x14ac:dyDescent="0.25">
      <c r="A55" s="231">
        <v>195311</v>
      </c>
      <c r="B55" s="232">
        <v>2.5099999999999998</v>
      </c>
      <c r="C55" s="229">
        <v>2.5099999999999998</v>
      </c>
    </row>
    <row r="56" spans="1:3" ht="16.149999999999999" customHeight="1" x14ac:dyDescent="0.25">
      <c r="A56" s="233">
        <v>195312</v>
      </c>
      <c r="B56" s="234">
        <v>2.5099999999999998</v>
      </c>
      <c r="C56" s="228">
        <v>2.5099999999999998</v>
      </c>
    </row>
    <row r="57" spans="1:3" ht="16.149999999999999" customHeight="1" x14ac:dyDescent="0.25">
      <c r="A57" s="231">
        <v>195401</v>
      </c>
      <c r="B57" s="232">
        <v>2.5099999999999998</v>
      </c>
      <c r="C57" s="229">
        <v>2.5099999999999998</v>
      </c>
    </row>
    <row r="58" spans="1:3" ht="16.149999999999999" customHeight="1" x14ac:dyDescent="0.25">
      <c r="A58" s="233">
        <v>195402</v>
      </c>
      <c r="B58" s="234">
        <v>2.5099999999999998</v>
      </c>
      <c r="C58" s="228">
        <v>2.5099999999999998</v>
      </c>
    </row>
    <row r="59" spans="1:3" ht="16.149999999999999" customHeight="1" x14ac:dyDescent="0.25">
      <c r="A59" s="231">
        <v>195403</v>
      </c>
      <c r="B59" s="232">
        <v>2.5099999999999998</v>
      </c>
      <c r="C59" s="229">
        <v>2.5099999999999998</v>
      </c>
    </row>
    <row r="60" spans="1:3" ht="16.149999999999999" customHeight="1" x14ac:dyDescent="0.25">
      <c r="A60" s="233">
        <v>195404</v>
      </c>
      <c r="B60" s="234">
        <v>2.5099999999999998</v>
      </c>
      <c r="C60" s="228">
        <v>2.5099999999999998</v>
      </c>
    </row>
    <row r="61" spans="1:3" ht="16.149999999999999" customHeight="1" x14ac:dyDescent="0.25">
      <c r="A61" s="231">
        <v>195405</v>
      </c>
      <c r="B61" s="232">
        <v>2.5099999999999998</v>
      </c>
      <c r="C61" s="229">
        <v>2.5099999999999998</v>
      </c>
    </row>
    <row r="62" spans="1:3" ht="16.149999999999999" customHeight="1" x14ac:dyDescent="0.25">
      <c r="A62" s="233">
        <v>195406</v>
      </c>
      <c r="B62" s="234">
        <v>2.5099999999999998</v>
      </c>
      <c r="C62" s="228">
        <v>2.5099999999999998</v>
      </c>
    </row>
    <row r="63" spans="1:3" ht="16.149999999999999" customHeight="1" x14ac:dyDescent="0.25">
      <c r="A63" s="231">
        <v>195407</v>
      </c>
      <c r="B63" s="232">
        <v>2.5099999999999998</v>
      </c>
      <c r="C63" s="229">
        <v>2.5099999999999998</v>
      </c>
    </row>
    <row r="64" spans="1:3" ht="16.149999999999999" customHeight="1" x14ac:dyDescent="0.25">
      <c r="A64" s="233">
        <v>195408</v>
      </c>
      <c r="B64" s="234">
        <v>2.5099999999999998</v>
      </c>
      <c r="C64" s="228">
        <v>2.5099999999999998</v>
      </c>
    </row>
    <row r="65" spans="1:3" ht="16.149999999999999" customHeight="1" x14ac:dyDescent="0.25">
      <c r="A65" s="231">
        <v>195409</v>
      </c>
      <c r="B65" s="232">
        <v>2.5099999999999998</v>
      </c>
      <c r="C65" s="229">
        <v>2.5099999999999998</v>
      </c>
    </row>
    <row r="66" spans="1:3" ht="16.149999999999999" customHeight="1" x14ac:dyDescent="0.25">
      <c r="A66" s="233">
        <v>195410</v>
      </c>
      <c r="B66" s="234">
        <v>2.5099999999999998</v>
      </c>
      <c r="C66" s="228">
        <v>2.5099999999999998</v>
      </c>
    </row>
    <row r="67" spans="1:3" ht="16.149999999999999" customHeight="1" x14ac:dyDescent="0.25">
      <c r="A67" s="231">
        <v>195411</v>
      </c>
      <c r="B67" s="232">
        <v>2.5099999999999998</v>
      </c>
      <c r="C67" s="229">
        <v>2.5099999999999998</v>
      </c>
    </row>
    <row r="68" spans="1:3" ht="16.149999999999999" customHeight="1" x14ac:dyDescent="0.25">
      <c r="A68" s="233">
        <v>195412</v>
      </c>
      <c r="B68" s="234">
        <v>2.5099999999999998</v>
      </c>
      <c r="C68" s="228">
        <v>2.5099999999999998</v>
      </c>
    </row>
    <row r="69" spans="1:3" ht="16.149999999999999" customHeight="1" x14ac:dyDescent="0.25">
      <c r="A69" s="231">
        <v>195501</v>
      </c>
      <c r="B69" s="232">
        <v>2.5099999999999998</v>
      </c>
      <c r="C69" s="229">
        <v>2.5099999999999998</v>
      </c>
    </row>
    <row r="70" spans="1:3" ht="16.149999999999999" customHeight="1" x14ac:dyDescent="0.25">
      <c r="A70" s="233">
        <v>195502</v>
      </c>
      <c r="B70" s="234">
        <v>2.5099999999999998</v>
      </c>
      <c r="C70" s="228">
        <v>2.5099999999999998</v>
      </c>
    </row>
    <row r="71" spans="1:3" ht="16.149999999999999" customHeight="1" x14ac:dyDescent="0.25">
      <c r="A71" s="231">
        <v>195503</v>
      </c>
      <c r="B71" s="232">
        <v>2.5099999999999998</v>
      </c>
      <c r="C71" s="229">
        <v>2.5099999999999998</v>
      </c>
    </row>
    <row r="72" spans="1:3" ht="16.149999999999999" customHeight="1" x14ac:dyDescent="0.25">
      <c r="A72" s="233">
        <v>195504</v>
      </c>
      <c r="B72" s="234">
        <v>2.5099999999999998</v>
      </c>
      <c r="C72" s="228">
        <v>2.5099999999999998</v>
      </c>
    </row>
    <row r="73" spans="1:3" ht="16.149999999999999" customHeight="1" x14ac:dyDescent="0.25">
      <c r="A73" s="231">
        <v>195505</v>
      </c>
      <c r="B73" s="232">
        <v>2.5099999999999998</v>
      </c>
      <c r="C73" s="229">
        <v>2.5099999999999998</v>
      </c>
    </row>
    <row r="74" spans="1:3" ht="16.149999999999999" customHeight="1" x14ac:dyDescent="0.25">
      <c r="A74" s="233">
        <v>195506</v>
      </c>
      <c r="B74" s="234">
        <v>2.5099999999999998</v>
      </c>
      <c r="C74" s="228">
        <v>2.5099999999999998</v>
      </c>
    </row>
    <row r="75" spans="1:3" ht="16.149999999999999" customHeight="1" x14ac:dyDescent="0.25">
      <c r="A75" s="231">
        <v>195507</v>
      </c>
      <c r="B75" s="232">
        <v>2.5099999999999998</v>
      </c>
      <c r="C75" s="229">
        <v>2.5099999999999998</v>
      </c>
    </row>
    <row r="76" spans="1:3" ht="16.149999999999999" customHeight="1" x14ac:dyDescent="0.25">
      <c r="A76" s="233">
        <v>195508</v>
      </c>
      <c r="B76" s="234">
        <v>2.5099999999999998</v>
      </c>
      <c r="C76" s="228">
        <v>2.5099999999999998</v>
      </c>
    </row>
    <row r="77" spans="1:3" ht="16.149999999999999" customHeight="1" x14ac:dyDescent="0.25">
      <c r="A77" s="231">
        <v>195509</v>
      </c>
      <c r="B77" s="232">
        <v>2.5099999999999998</v>
      </c>
      <c r="C77" s="229">
        <v>2.5099999999999998</v>
      </c>
    </row>
    <row r="78" spans="1:3" ht="16.149999999999999" customHeight="1" x14ac:dyDescent="0.25">
      <c r="A78" s="233">
        <v>195510</v>
      </c>
      <c r="B78" s="234">
        <v>2.5099999999999998</v>
      </c>
      <c r="C78" s="228">
        <v>2.5099999999999998</v>
      </c>
    </row>
    <row r="79" spans="1:3" ht="16.149999999999999" customHeight="1" x14ac:dyDescent="0.25">
      <c r="A79" s="231">
        <v>195511</v>
      </c>
      <c r="B79" s="232">
        <v>2.5099999999999998</v>
      </c>
      <c r="C79" s="229">
        <v>2.5099999999999998</v>
      </c>
    </row>
    <row r="80" spans="1:3" ht="16.149999999999999" customHeight="1" x14ac:dyDescent="0.25">
      <c r="A80" s="233">
        <v>195512</v>
      </c>
      <c r="B80" s="234">
        <v>2.5099999999999998</v>
      </c>
      <c r="C80" s="228">
        <v>2.5099999999999998</v>
      </c>
    </row>
    <row r="81" spans="1:3" ht="16.149999999999999" customHeight="1" x14ac:dyDescent="0.25">
      <c r="A81" s="231">
        <v>195601</v>
      </c>
      <c r="B81" s="232">
        <v>2.5099999999999998</v>
      </c>
      <c r="C81" s="229">
        <v>2.5099999999999998</v>
      </c>
    </row>
    <row r="82" spans="1:3" ht="16.149999999999999" customHeight="1" x14ac:dyDescent="0.25">
      <c r="A82" s="233">
        <v>195602</v>
      </c>
      <c r="B82" s="234">
        <v>2.5099999999999998</v>
      </c>
      <c r="C82" s="228">
        <v>2.5099999999999998</v>
      </c>
    </row>
    <row r="83" spans="1:3" ht="16.149999999999999" customHeight="1" x14ac:dyDescent="0.25">
      <c r="A83" s="231">
        <v>195603</v>
      </c>
      <c r="B83" s="232">
        <v>2.5099999999999998</v>
      </c>
      <c r="C83" s="229">
        <v>2.5099999999999998</v>
      </c>
    </row>
    <row r="84" spans="1:3" ht="16.149999999999999" customHeight="1" x14ac:dyDescent="0.25">
      <c r="A84" s="233">
        <v>195604</v>
      </c>
      <c r="B84" s="234">
        <v>2.5099999999999998</v>
      </c>
      <c r="C84" s="228">
        <v>2.5099999999999998</v>
      </c>
    </row>
    <row r="85" spans="1:3" ht="16.149999999999999" customHeight="1" x14ac:dyDescent="0.25">
      <c r="A85" s="231">
        <v>195605</v>
      </c>
      <c r="B85" s="232">
        <v>2.5099999999999998</v>
      </c>
      <c r="C85" s="229">
        <v>2.5099999999999998</v>
      </c>
    </row>
    <row r="86" spans="1:3" ht="16.149999999999999" customHeight="1" x14ac:dyDescent="0.25">
      <c r="A86" s="233">
        <v>195606</v>
      </c>
      <c r="B86" s="234">
        <v>2.5099999999999998</v>
      </c>
      <c r="C86" s="228">
        <v>2.5099999999999998</v>
      </c>
    </row>
    <row r="87" spans="1:3" ht="16.149999999999999" customHeight="1" x14ac:dyDescent="0.25">
      <c r="A87" s="231">
        <v>195607</v>
      </c>
      <c r="B87" s="232">
        <v>2.5099999999999998</v>
      </c>
      <c r="C87" s="229">
        <v>2.5099999999999998</v>
      </c>
    </row>
    <row r="88" spans="1:3" ht="16.149999999999999" customHeight="1" x14ac:dyDescent="0.25">
      <c r="A88" s="233">
        <v>195608</v>
      </c>
      <c r="B88" s="234">
        <v>2.5099999999999998</v>
      </c>
      <c r="C88" s="228">
        <v>2.5099999999999998</v>
      </c>
    </row>
    <row r="89" spans="1:3" ht="16.149999999999999" customHeight="1" x14ac:dyDescent="0.25">
      <c r="A89" s="231">
        <v>195609</v>
      </c>
      <c r="B89" s="232">
        <v>2.5099999999999998</v>
      </c>
      <c r="C89" s="229">
        <v>2.5099999999999998</v>
      </c>
    </row>
    <row r="90" spans="1:3" ht="16.149999999999999" customHeight="1" x14ac:dyDescent="0.25">
      <c r="A90" s="233">
        <v>195610</v>
      </c>
      <c r="B90" s="234">
        <v>2.5099999999999998</v>
      </c>
      <c r="C90" s="228">
        <v>2.5099999999999998</v>
      </c>
    </row>
    <row r="91" spans="1:3" ht="16.149999999999999" customHeight="1" x14ac:dyDescent="0.25">
      <c r="A91" s="231">
        <v>195611</v>
      </c>
      <c r="B91" s="232">
        <v>2.5099999999999998</v>
      </c>
      <c r="C91" s="229">
        <v>2.5099999999999998</v>
      </c>
    </row>
    <row r="92" spans="1:3" ht="16.149999999999999" customHeight="1" x14ac:dyDescent="0.25">
      <c r="A92" s="233">
        <v>195612</v>
      </c>
      <c r="B92" s="234">
        <v>2.5099999999999998</v>
      </c>
      <c r="C92" s="228">
        <v>2.5099999999999998</v>
      </c>
    </row>
    <row r="93" spans="1:3" ht="16.149999999999999" customHeight="1" x14ac:dyDescent="0.25">
      <c r="A93" s="231">
        <v>195701</v>
      </c>
      <c r="B93" s="232">
        <v>2.5099999999999998</v>
      </c>
      <c r="C93" s="229">
        <v>2.5099999999999998</v>
      </c>
    </row>
    <row r="94" spans="1:3" ht="16.149999999999999" customHeight="1" x14ac:dyDescent="0.25">
      <c r="A94" s="233">
        <v>195702</v>
      </c>
      <c r="B94" s="234">
        <v>2.5099999999999998</v>
      </c>
      <c r="C94" s="228">
        <v>2.5099999999999998</v>
      </c>
    </row>
    <row r="95" spans="1:3" ht="16.149999999999999" customHeight="1" x14ac:dyDescent="0.25">
      <c r="A95" s="231">
        <v>195703</v>
      </c>
      <c r="B95" s="232">
        <v>2.5099999999999998</v>
      </c>
      <c r="C95" s="229">
        <v>2.5099999999999998</v>
      </c>
    </row>
    <row r="96" spans="1:3" ht="16.149999999999999" customHeight="1" x14ac:dyDescent="0.25">
      <c r="A96" s="233">
        <v>195704</v>
      </c>
      <c r="B96" s="234">
        <v>2.5099999999999998</v>
      </c>
      <c r="C96" s="228">
        <v>2.5099999999999998</v>
      </c>
    </row>
    <row r="97" spans="1:3" ht="16.149999999999999" customHeight="1" x14ac:dyDescent="0.25">
      <c r="A97" s="231">
        <v>195705</v>
      </c>
      <c r="B97" s="232">
        <v>2.5099999999999998</v>
      </c>
      <c r="C97" s="229">
        <v>2.5099999999999998</v>
      </c>
    </row>
    <row r="98" spans="1:3" ht="16.149999999999999" customHeight="1" x14ac:dyDescent="0.25">
      <c r="A98" s="233">
        <v>195706</v>
      </c>
      <c r="B98" s="234">
        <v>2.5099999999999998</v>
      </c>
      <c r="C98" s="228">
        <v>2.5099999999999998</v>
      </c>
    </row>
    <row r="99" spans="1:3" ht="16.149999999999999" customHeight="1" x14ac:dyDescent="0.25">
      <c r="A99" s="231">
        <v>195707</v>
      </c>
      <c r="B99" s="232">
        <v>4.8099999999999996</v>
      </c>
      <c r="C99" s="229">
        <v>4.8</v>
      </c>
    </row>
    <row r="100" spans="1:3" ht="16.149999999999999" customHeight="1" x14ac:dyDescent="0.25">
      <c r="A100" s="233">
        <v>195708</v>
      </c>
      <c r="B100" s="234">
        <v>4.9000000000000004</v>
      </c>
      <c r="C100" s="228">
        <v>4.99</v>
      </c>
    </row>
    <row r="101" spans="1:3" ht="16.149999999999999" customHeight="1" x14ac:dyDescent="0.25">
      <c r="A101" s="231">
        <v>195709</v>
      </c>
      <c r="B101" s="232">
        <v>5.12</v>
      </c>
      <c r="C101" s="229">
        <v>5.04</v>
      </c>
    </row>
    <row r="102" spans="1:3" ht="16.149999999999999" customHeight="1" x14ac:dyDescent="0.25">
      <c r="A102" s="233">
        <v>195710</v>
      </c>
      <c r="B102" s="234">
        <v>5.0999999999999996</v>
      </c>
      <c r="C102" s="228">
        <v>5.0599999999999996</v>
      </c>
    </row>
    <row r="103" spans="1:3" ht="16.149999999999999" customHeight="1" x14ac:dyDescent="0.25">
      <c r="A103" s="231">
        <v>195711</v>
      </c>
      <c r="B103" s="232">
        <v>5.2</v>
      </c>
      <c r="C103" s="229">
        <v>5.3</v>
      </c>
    </row>
    <row r="104" spans="1:3" ht="16.149999999999999" customHeight="1" x14ac:dyDescent="0.25">
      <c r="A104" s="233">
        <v>195712</v>
      </c>
      <c r="B104" s="234">
        <v>5.38</v>
      </c>
      <c r="C104" s="228">
        <v>5.42</v>
      </c>
    </row>
    <row r="105" spans="1:3" ht="16.149999999999999" customHeight="1" x14ac:dyDescent="0.25">
      <c r="A105" s="231">
        <v>195801</v>
      </c>
      <c r="B105" s="232">
        <v>5.61</v>
      </c>
      <c r="C105" s="229">
        <v>5.88</v>
      </c>
    </row>
    <row r="106" spans="1:3" ht="16.149999999999999" customHeight="1" x14ac:dyDescent="0.25">
      <c r="A106" s="233">
        <v>195802</v>
      </c>
      <c r="B106" s="234">
        <v>6.01</v>
      </c>
      <c r="C106" s="228">
        <v>6.16</v>
      </c>
    </row>
    <row r="107" spans="1:3" ht="16.149999999999999" customHeight="1" x14ac:dyDescent="0.25">
      <c r="A107" s="231">
        <v>195803</v>
      </c>
      <c r="B107" s="232">
        <v>6.11</v>
      </c>
      <c r="C107" s="229">
        <v>6.1</v>
      </c>
    </row>
    <row r="108" spans="1:3" ht="16.149999999999999" customHeight="1" x14ac:dyDescent="0.25">
      <c r="A108" s="233">
        <v>195804</v>
      </c>
      <c r="B108" s="234">
        <v>6.64</v>
      </c>
      <c r="C108" s="228">
        <v>6.64</v>
      </c>
    </row>
    <row r="109" spans="1:3" ht="16.149999999999999" customHeight="1" x14ac:dyDescent="0.25">
      <c r="A109" s="231">
        <v>195805</v>
      </c>
      <c r="B109" s="232">
        <v>6.77</v>
      </c>
      <c r="C109" s="229">
        <v>6.72</v>
      </c>
    </row>
    <row r="110" spans="1:3" ht="16.149999999999999" customHeight="1" x14ac:dyDescent="0.25">
      <c r="A110" s="233">
        <v>195806</v>
      </c>
      <c r="B110" s="234">
        <v>6.8</v>
      </c>
      <c r="C110" s="228">
        <v>6.81</v>
      </c>
    </row>
    <row r="111" spans="1:3" ht="16.149999999999999" customHeight="1" x14ac:dyDescent="0.25">
      <c r="A111" s="231">
        <v>195807</v>
      </c>
      <c r="B111" s="232">
        <v>6.74</v>
      </c>
      <c r="C111" s="229">
        <v>6.63</v>
      </c>
    </row>
    <row r="112" spans="1:3" ht="16.149999999999999" customHeight="1" x14ac:dyDescent="0.25">
      <c r="A112" s="233">
        <v>195808</v>
      </c>
      <c r="B112" s="234">
        <v>6.52</v>
      </c>
      <c r="C112" s="228">
        <v>6.51</v>
      </c>
    </row>
    <row r="113" spans="1:3" ht="16.149999999999999" customHeight="1" x14ac:dyDescent="0.25">
      <c r="A113" s="231">
        <v>195809</v>
      </c>
      <c r="B113" s="232">
        <v>6.38</v>
      </c>
      <c r="C113" s="229">
        <v>6.43</v>
      </c>
    </row>
    <row r="114" spans="1:3" ht="16.149999999999999" customHeight="1" x14ac:dyDescent="0.25">
      <c r="A114" s="233">
        <v>195810</v>
      </c>
      <c r="B114" s="234">
        <v>6.4</v>
      </c>
      <c r="C114" s="228">
        <v>6.41</v>
      </c>
    </row>
    <row r="115" spans="1:3" ht="16.149999999999999" customHeight="1" x14ac:dyDescent="0.25">
      <c r="A115" s="231">
        <v>195811</v>
      </c>
      <c r="B115" s="232">
        <v>6.42</v>
      </c>
      <c r="C115" s="229">
        <v>6.39</v>
      </c>
    </row>
    <row r="116" spans="1:3" ht="16.149999999999999" customHeight="1" x14ac:dyDescent="0.25">
      <c r="A116" s="233">
        <v>195812</v>
      </c>
      <c r="B116" s="234">
        <v>6.4</v>
      </c>
      <c r="C116" s="228">
        <v>6.4</v>
      </c>
    </row>
    <row r="117" spans="1:3" ht="16.149999999999999" customHeight="1" x14ac:dyDescent="0.25">
      <c r="A117" s="231">
        <v>195901</v>
      </c>
      <c r="B117" s="232">
        <v>6.4</v>
      </c>
      <c r="C117" s="229">
        <v>6.4</v>
      </c>
    </row>
    <row r="118" spans="1:3" ht="16.149999999999999" customHeight="1" x14ac:dyDescent="0.25">
      <c r="A118" s="233">
        <v>195902</v>
      </c>
      <c r="B118" s="234">
        <v>6.4</v>
      </c>
      <c r="C118" s="228">
        <v>6.4</v>
      </c>
    </row>
    <row r="119" spans="1:3" ht="16.149999999999999" customHeight="1" x14ac:dyDescent="0.25">
      <c r="A119" s="231">
        <v>195903</v>
      </c>
      <c r="B119" s="232">
        <v>6.4</v>
      </c>
      <c r="C119" s="229">
        <v>6.4</v>
      </c>
    </row>
    <row r="120" spans="1:3" ht="16.149999999999999" customHeight="1" x14ac:dyDescent="0.25">
      <c r="A120" s="233">
        <v>195904</v>
      </c>
      <c r="B120" s="234">
        <v>6.4</v>
      </c>
      <c r="C120" s="228">
        <v>6.4</v>
      </c>
    </row>
    <row r="121" spans="1:3" ht="16.149999999999999" customHeight="1" x14ac:dyDescent="0.25">
      <c r="A121" s="231">
        <v>195905</v>
      </c>
      <c r="B121" s="232">
        <v>6.4</v>
      </c>
      <c r="C121" s="229">
        <v>6.4</v>
      </c>
    </row>
    <row r="122" spans="1:3" ht="16.149999999999999" customHeight="1" x14ac:dyDescent="0.25">
      <c r="A122" s="233">
        <v>195906</v>
      </c>
      <c r="B122" s="234">
        <v>6.4</v>
      </c>
      <c r="C122" s="228">
        <v>6.4</v>
      </c>
    </row>
    <row r="123" spans="1:3" ht="16.149999999999999" customHeight="1" x14ac:dyDescent="0.25">
      <c r="A123" s="231">
        <v>195907</v>
      </c>
      <c r="B123" s="232">
        <v>6.4</v>
      </c>
      <c r="C123" s="229">
        <v>6.4</v>
      </c>
    </row>
    <row r="124" spans="1:3" ht="16.149999999999999" customHeight="1" x14ac:dyDescent="0.25">
      <c r="A124" s="233">
        <v>195908</v>
      </c>
      <c r="B124" s="234">
        <v>6.4</v>
      </c>
      <c r="C124" s="228">
        <v>6.4</v>
      </c>
    </row>
    <row r="125" spans="1:3" ht="16.149999999999999" customHeight="1" x14ac:dyDescent="0.25">
      <c r="A125" s="231">
        <v>195909</v>
      </c>
      <c r="B125" s="232">
        <v>6.4</v>
      </c>
      <c r="C125" s="229">
        <v>6.4</v>
      </c>
    </row>
    <row r="126" spans="1:3" ht="16.149999999999999" customHeight="1" x14ac:dyDescent="0.25">
      <c r="A126" s="233">
        <v>195910</v>
      </c>
      <c r="B126" s="234">
        <v>6.4</v>
      </c>
      <c r="C126" s="228">
        <v>6.4</v>
      </c>
    </row>
    <row r="127" spans="1:3" ht="16.149999999999999" customHeight="1" x14ac:dyDescent="0.25">
      <c r="A127" s="231">
        <v>195911</v>
      </c>
      <c r="B127" s="232">
        <v>6.4</v>
      </c>
      <c r="C127" s="229">
        <v>6.4</v>
      </c>
    </row>
    <row r="128" spans="1:3" ht="16.149999999999999" customHeight="1" x14ac:dyDescent="0.25">
      <c r="A128" s="233">
        <v>195912</v>
      </c>
      <c r="B128" s="234">
        <v>6.4</v>
      </c>
      <c r="C128" s="228">
        <v>6.4</v>
      </c>
    </row>
    <row r="129" spans="1:3" ht="16.149999999999999" customHeight="1" x14ac:dyDescent="0.25">
      <c r="A129" s="231">
        <v>196001</v>
      </c>
      <c r="B129" s="232">
        <v>6.4</v>
      </c>
      <c r="C129" s="229">
        <v>6.4</v>
      </c>
    </row>
    <row r="130" spans="1:3" ht="16.149999999999999" customHeight="1" x14ac:dyDescent="0.25">
      <c r="A130" s="233">
        <v>196002</v>
      </c>
      <c r="B130" s="234">
        <v>6.4</v>
      </c>
      <c r="C130" s="228">
        <v>6.4</v>
      </c>
    </row>
    <row r="131" spans="1:3" ht="16.149999999999999" customHeight="1" x14ac:dyDescent="0.25">
      <c r="A131" s="231">
        <v>196003</v>
      </c>
      <c r="B131" s="232">
        <v>6.52</v>
      </c>
      <c r="C131" s="229">
        <v>6.1</v>
      </c>
    </row>
    <row r="132" spans="1:3" ht="16.149999999999999" customHeight="1" x14ac:dyDescent="0.25">
      <c r="A132" s="233">
        <v>196004</v>
      </c>
      <c r="B132" s="234">
        <v>6.7</v>
      </c>
      <c r="C132" s="228">
        <v>6.7</v>
      </c>
    </row>
    <row r="133" spans="1:3" ht="16.149999999999999" customHeight="1" x14ac:dyDescent="0.25">
      <c r="A133" s="231">
        <v>196005</v>
      </c>
      <c r="B133" s="232">
        <v>6.7</v>
      </c>
      <c r="C133" s="229">
        <v>6.7</v>
      </c>
    </row>
    <row r="134" spans="1:3" ht="16.149999999999999" customHeight="1" x14ac:dyDescent="0.25">
      <c r="A134" s="233">
        <v>196006</v>
      </c>
      <c r="B134" s="234">
        <v>6.7</v>
      </c>
      <c r="C134" s="228">
        <v>6.7</v>
      </c>
    </row>
    <row r="135" spans="1:3" ht="16.149999999999999" customHeight="1" x14ac:dyDescent="0.25">
      <c r="A135" s="231">
        <v>196007</v>
      </c>
      <c r="B135" s="232">
        <v>6.7</v>
      </c>
      <c r="C135" s="229">
        <v>6.7</v>
      </c>
    </row>
    <row r="136" spans="1:3" ht="16.149999999999999" customHeight="1" x14ac:dyDescent="0.25">
      <c r="A136" s="233">
        <v>196008</v>
      </c>
      <c r="B136" s="234">
        <v>6.7</v>
      </c>
      <c r="C136" s="228">
        <v>6.7</v>
      </c>
    </row>
    <row r="137" spans="1:3" ht="16.149999999999999" customHeight="1" x14ac:dyDescent="0.25">
      <c r="A137" s="231">
        <v>196009</v>
      </c>
      <c r="B137" s="232">
        <v>6.7</v>
      </c>
      <c r="C137" s="229">
        <v>6.7</v>
      </c>
    </row>
    <row r="138" spans="1:3" ht="16.149999999999999" customHeight="1" x14ac:dyDescent="0.25">
      <c r="A138" s="233">
        <v>196010</v>
      </c>
      <c r="B138" s="234">
        <v>6.7</v>
      </c>
      <c r="C138" s="228">
        <v>6.7</v>
      </c>
    </row>
    <row r="139" spans="1:3" ht="16.149999999999999" customHeight="1" x14ac:dyDescent="0.25">
      <c r="A139" s="231">
        <v>196011</v>
      </c>
      <c r="B139" s="232">
        <v>6.7</v>
      </c>
      <c r="C139" s="229">
        <v>6.7</v>
      </c>
    </row>
    <row r="140" spans="1:3" ht="16.149999999999999" customHeight="1" x14ac:dyDescent="0.25">
      <c r="A140" s="233">
        <v>196012</v>
      </c>
      <c r="B140" s="234">
        <v>6.7</v>
      </c>
      <c r="C140" s="228">
        <v>6.7</v>
      </c>
    </row>
    <row r="141" spans="1:3" ht="16.149999999999999" customHeight="1" x14ac:dyDescent="0.25">
      <c r="A141" s="231">
        <v>196101</v>
      </c>
      <c r="B141" s="232">
        <v>6.7</v>
      </c>
      <c r="C141" s="229">
        <v>6.7</v>
      </c>
    </row>
    <row r="142" spans="1:3" ht="16.149999999999999" customHeight="1" x14ac:dyDescent="0.25">
      <c r="A142" s="233">
        <v>196102</v>
      </c>
      <c r="B142" s="234">
        <v>6.7</v>
      </c>
      <c r="C142" s="228">
        <v>6.7</v>
      </c>
    </row>
    <row r="143" spans="1:3" ht="16.149999999999999" customHeight="1" x14ac:dyDescent="0.25">
      <c r="A143" s="231">
        <v>196103</v>
      </c>
      <c r="B143" s="232">
        <v>6.7</v>
      </c>
      <c r="C143" s="229">
        <v>6.7</v>
      </c>
    </row>
    <row r="144" spans="1:3" ht="16.149999999999999" customHeight="1" x14ac:dyDescent="0.25">
      <c r="A144" s="233">
        <v>196104</v>
      </c>
      <c r="B144" s="234">
        <v>6.7</v>
      </c>
      <c r="C144" s="228">
        <v>6.7</v>
      </c>
    </row>
    <row r="145" spans="1:3" ht="16.149999999999999" customHeight="1" x14ac:dyDescent="0.25">
      <c r="A145" s="231">
        <v>196105</v>
      </c>
      <c r="B145" s="232">
        <v>6.7</v>
      </c>
      <c r="C145" s="229">
        <v>6.7</v>
      </c>
    </row>
    <row r="146" spans="1:3" ht="16.149999999999999" customHeight="1" x14ac:dyDescent="0.25">
      <c r="A146" s="233">
        <v>196106</v>
      </c>
      <c r="B146" s="234">
        <v>6.7</v>
      </c>
      <c r="C146" s="228">
        <v>6.7</v>
      </c>
    </row>
    <row r="147" spans="1:3" ht="16.149999999999999" customHeight="1" x14ac:dyDescent="0.25">
      <c r="A147" s="231">
        <v>196107</v>
      </c>
      <c r="B147" s="232">
        <v>6.7</v>
      </c>
      <c r="C147" s="229">
        <v>6.7</v>
      </c>
    </row>
    <row r="148" spans="1:3" ht="16.149999999999999" customHeight="1" x14ac:dyDescent="0.25">
      <c r="A148" s="233">
        <v>196108</v>
      </c>
      <c r="B148" s="234">
        <v>6.7</v>
      </c>
      <c r="C148" s="228">
        <v>6.7</v>
      </c>
    </row>
    <row r="149" spans="1:3" ht="16.149999999999999" customHeight="1" x14ac:dyDescent="0.25">
      <c r="A149" s="231">
        <v>196109</v>
      </c>
      <c r="B149" s="232">
        <v>6.7</v>
      </c>
      <c r="C149" s="229">
        <v>6.7</v>
      </c>
    </row>
    <row r="150" spans="1:3" ht="16.149999999999999" customHeight="1" x14ac:dyDescent="0.25">
      <c r="A150" s="233">
        <v>196110</v>
      </c>
      <c r="B150" s="234">
        <v>6.7</v>
      </c>
      <c r="C150" s="228">
        <v>6.7</v>
      </c>
    </row>
    <row r="151" spans="1:3" ht="16.149999999999999" customHeight="1" x14ac:dyDescent="0.25">
      <c r="A151" s="231">
        <v>196111</v>
      </c>
      <c r="B151" s="232">
        <v>6.7</v>
      </c>
      <c r="C151" s="229">
        <v>6.7</v>
      </c>
    </row>
    <row r="152" spans="1:3" ht="16.149999999999999" customHeight="1" x14ac:dyDescent="0.25">
      <c r="A152" s="233">
        <v>196112</v>
      </c>
      <c r="B152" s="234">
        <v>6.7</v>
      </c>
      <c r="C152" s="228">
        <v>6.7</v>
      </c>
    </row>
    <row r="153" spans="1:3" ht="16.149999999999999" customHeight="1" x14ac:dyDescent="0.25">
      <c r="A153" s="231">
        <v>196201</v>
      </c>
      <c r="B153" s="232">
        <v>6.7</v>
      </c>
      <c r="C153" s="229">
        <v>6.7</v>
      </c>
    </row>
    <row r="154" spans="1:3" ht="16.149999999999999" customHeight="1" x14ac:dyDescent="0.25">
      <c r="A154" s="233">
        <v>196202</v>
      </c>
      <c r="B154" s="234">
        <v>6.7</v>
      </c>
      <c r="C154" s="228">
        <v>6.7</v>
      </c>
    </row>
    <row r="155" spans="1:3" ht="16.149999999999999" customHeight="1" x14ac:dyDescent="0.25">
      <c r="A155" s="231">
        <v>196203</v>
      </c>
      <c r="B155" s="232">
        <v>6.7</v>
      </c>
      <c r="C155" s="229">
        <v>6.7</v>
      </c>
    </row>
    <row r="156" spans="1:3" ht="16.149999999999999" customHeight="1" x14ac:dyDescent="0.25">
      <c r="A156" s="233">
        <v>196204</v>
      </c>
      <c r="B156" s="234">
        <v>6.7</v>
      </c>
      <c r="C156" s="228">
        <v>6.7</v>
      </c>
    </row>
    <row r="157" spans="1:3" ht="16.149999999999999" customHeight="1" x14ac:dyDescent="0.25">
      <c r="A157" s="231">
        <v>196205</v>
      </c>
      <c r="B157" s="232">
        <v>6.7</v>
      </c>
      <c r="C157" s="229">
        <v>6.7</v>
      </c>
    </row>
    <row r="158" spans="1:3" ht="16.149999999999999" customHeight="1" x14ac:dyDescent="0.25">
      <c r="A158" s="233">
        <v>196206</v>
      </c>
      <c r="B158" s="234">
        <v>6.7</v>
      </c>
      <c r="C158" s="228">
        <v>6.7</v>
      </c>
    </row>
    <row r="159" spans="1:3" ht="16.149999999999999" customHeight="1" x14ac:dyDescent="0.25">
      <c r="A159" s="231">
        <v>196207</v>
      </c>
      <c r="B159" s="232">
        <v>6.7</v>
      </c>
      <c r="C159" s="229">
        <v>6.7</v>
      </c>
    </row>
    <row r="160" spans="1:3" ht="16.149999999999999" customHeight="1" x14ac:dyDescent="0.25">
      <c r="A160" s="233">
        <v>196208</v>
      </c>
      <c r="B160" s="234">
        <v>6.7</v>
      </c>
      <c r="C160" s="228">
        <v>6.7</v>
      </c>
    </row>
    <row r="161" spans="1:3" ht="16.149999999999999" customHeight="1" x14ac:dyDescent="0.25">
      <c r="A161" s="231">
        <v>196209</v>
      </c>
      <c r="B161" s="232">
        <v>6.7</v>
      </c>
      <c r="C161" s="229">
        <v>6.7</v>
      </c>
    </row>
    <row r="162" spans="1:3" ht="16.149999999999999" customHeight="1" x14ac:dyDescent="0.25">
      <c r="A162" s="233">
        <v>196210</v>
      </c>
      <c r="B162" s="234">
        <v>6.7</v>
      </c>
      <c r="C162" s="228">
        <v>6.7</v>
      </c>
    </row>
    <row r="163" spans="1:3" ht="16.149999999999999" customHeight="1" x14ac:dyDescent="0.25">
      <c r="A163" s="231">
        <v>196211</v>
      </c>
      <c r="B163" s="232">
        <v>7.54</v>
      </c>
      <c r="C163" s="229">
        <v>7.54</v>
      </c>
    </row>
    <row r="164" spans="1:3" ht="16.149999999999999" customHeight="1" x14ac:dyDescent="0.25">
      <c r="A164" s="233">
        <v>196212</v>
      </c>
      <c r="B164" s="234">
        <v>9</v>
      </c>
      <c r="C164" s="228">
        <v>9</v>
      </c>
    </row>
    <row r="165" spans="1:3" ht="16.149999999999999" customHeight="1" x14ac:dyDescent="0.25">
      <c r="A165" s="231">
        <v>196301</v>
      </c>
      <c r="B165" s="232">
        <v>9</v>
      </c>
      <c r="C165" s="229">
        <v>9</v>
      </c>
    </row>
    <row r="166" spans="1:3" ht="16.149999999999999" customHeight="1" x14ac:dyDescent="0.25">
      <c r="A166" s="233">
        <v>196302</v>
      </c>
      <c r="B166" s="234">
        <v>9</v>
      </c>
      <c r="C166" s="228">
        <v>9</v>
      </c>
    </row>
    <row r="167" spans="1:3" ht="16.149999999999999" customHeight="1" x14ac:dyDescent="0.25">
      <c r="A167" s="231">
        <v>196303</v>
      </c>
      <c r="B167" s="232">
        <v>9</v>
      </c>
      <c r="C167" s="229">
        <v>9</v>
      </c>
    </row>
    <row r="168" spans="1:3" ht="16.149999999999999" customHeight="1" x14ac:dyDescent="0.25">
      <c r="A168" s="233">
        <v>196304</v>
      </c>
      <c r="B168" s="234">
        <v>9</v>
      </c>
      <c r="C168" s="228">
        <v>9</v>
      </c>
    </row>
    <row r="169" spans="1:3" ht="16.149999999999999" customHeight="1" x14ac:dyDescent="0.25">
      <c r="A169" s="231">
        <v>196305</v>
      </c>
      <c r="B169" s="232">
        <v>9</v>
      </c>
      <c r="C169" s="229">
        <v>9</v>
      </c>
    </row>
    <row r="170" spans="1:3" ht="16.149999999999999" customHeight="1" x14ac:dyDescent="0.25">
      <c r="A170" s="233">
        <v>196306</v>
      </c>
      <c r="B170" s="234">
        <v>9</v>
      </c>
      <c r="C170" s="228">
        <v>9</v>
      </c>
    </row>
    <row r="171" spans="1:3" ht="16.149999999999999" customHeight="1" x14ac:dyDescent="0.25">
      <c r="A171" s="231">
        <v>196307</v>
      </c>
      <c r="B171" s="232">
        <v>9</v>
      </c>
      <c r="C171" s="229">
        <v>9</v>
      </c>
    </row>
    <row r="172" spans="1:3" ht="16.149999999999999" customHeight="1" x14ac:dyDescent="0.25">
      <c r="A172" s="233">
        <v>196308</v>
      </c>
      <c r="B172" s="234">
        <v>9</v>
      </c>
      <c r="C172" s="228">
        <v>9</v>
      </c>
    </row>
    <row r="173" spans="1:3" ht="16.149999999999999" customHeight="1" x14ac:dyDescent="0.25">
      <c r="A173" s="231">
        <v>196309</v>
      </c>
      <c r="B173" s="232">
        <v>9</v>
      </c>
      <c r="C173" s="229">
        <v>9</v>
      </c>
    </row>
    <row r="174" spans="1:3" ht="16.149999999999999" customHeight="1" x14ac:dyDescent="0.25">
      <c r="A174" s="233">
        <v>196310</v>
      </c>
      <c r="B174" s="234">
        <v>9</v>
      </c>
      <c r="C174" s="228">
        <v>9</v>
      </c>
    </row>
    <row r="175" spans="1:3" ht="16.149999999999999" customHeight="1" x14ac:dyDescent="0.25">
      <c r="A175" s="231">
        <v>196311</v>
      </c>
      <c r="B175" s="232">
        <v>9</v>
      </c>
      <c r="C175" s="229">
        <v>9</v>
      </c>
    </row>
    <row r="176" spans="1:3" ht="16.149999999999999" customHeight="1" x14ac:dyDescent="0.25">
      <c r="A176" s="233">
        <v>196312</v>
      </c>
      <c r="B176" s="234">
        <v>9</v>
      </c>
      <c r="C176" s="228">
        <v>9</v>
      </c>
    </row>
    <row r="177" spans="1:3" ht="16.149999999999999" customHeight="1" x14ac:dyDescent="0.25">
      <c r="A177" s="231">
        <v>196401</v>
      </c>
      <c r="B177" s="232">
        <v>9</v>
      </c>
      <c r="C177" s="229">
        <v>9</v>
      </c>
    </row>
    <row r="178" spans="1:3" ht="16.149999999999999" customHeight="1" x14ac:dyDescent="0.25">
      <c r="A178" s="233">
        <v>196402</v>
      </c>
      <c r="B178" s="234">
        <v>9</v>
      </c>
      <c r="C178" s="228">
        <v>9</v>
      </c>
    </row>
    <row r="179" spans="1:3" ht="16.149999999999999" customHeight="1" x14ac:dyDescent="0.25">
      <c r="A179" s="231">
        <v>196403</v>
      </c>
      <c r="B179" s="232">
        <v>9</v>
      </c>
      <c r="C179" s="229">
        <v>9</v>
      </c>
    </row>
    <row r="180" spans="1:3" ht="16.149999999999999" customHeight="1" x14ac:dyDescent="0.25">
      <c r="A180" s="233">
        <v>196404</v>
      </c>
      <c r="B180" s="234">
        <v>9</v>
      </c>
      <c r="C180" s="228">
        <v>9</v>
      </c>
    </row>
    <row r="181" spans="1:3" ht="16.149999999999999" customHeight="1" x14ac:dyDescent="0.25">
      <c r="A181" s="231">
        <v>196405</v>
      </c>
      <c r="B181" s="232">
        <v>9</v>
      </c>
      <c r="C181" s="229">
        <v>9</v>
      </c>
    </row>
    <row r="182" spans="1:3" ht="16.149999999999999" customHeight="1" x14ac:dyDescent="0.25">
      <c r="A182" s="233">
        <v>196406</v>
      </c>
      <c r="B182" s="234">
        <v>9</v>
      </c>
      <c r="C182" s="228">
        <v>9</v>
      </c>
    </row>
    <row r="183" spans="1:3" ht="16.149999999999999" customHeight="1" x14ac:dyDescent="0.25">
      <c r="A183" s="231">
        <v>196407</v>
      </c>
      <c r="B183" s="232">
        <v>9</v>
      </c>
      <c r="C183" s="229">
        <v>9</v>
      </c>
    </row>
    <row r="184" spans="1:3" ht="16.149999999999999" customHeight="1" x14ac:dyDescent="0.25">
      <c r="A184" s="233">
        <v>196408</v>
      </c>
      <c r="B184" s="234">
        <v>9</v>
      </c>
      <c r="C184" s="228">
        <v>9</v>
      </c>
    </row>
    <row r="185" spans="1:3" ht="16.149999999999999" customHeight="1" x14ac:dyDescent="0.25">
      <c r="A185" s="231">
        <v>196409</v>
      </c>
      <c r="B185" s="232">
        <v>9</v>
      </c>
      <c r="C185" s="229">
        <v>9</v>
      </c>
    </row>
    <row r="186" spans="1:3" ht="16.149999999999999" customHeight="1" x14ac:dyDescent="0.25">
      <c r="A186" s="233">
        <v>196410</v>
      </c>
      <c r="B186" s="234">
        <v>9</v>
      </c>
      <c r="C186" s="228">
        <v>9</v>
      </c>
    </row>
    <row r="187" spans="1:3" ht="16.149999999999999" customHeight="1" x14ac:dyDescent="0.25">
      <c r="A187" s="231">
        <v>196411</v>
      </c>
      <c r="B187" s="232">
        <v>9</v>
      </c>
      <c r="C187" s="229">
        <v>9</v>
      </c>
    </row>
    <row r="188" spans="1:3" ht="16.149999999999999" customHeight="1" x14ac:dyDescent="0.25">
      <c r="A188" s="233">
        <v>196412</v>
      </c>
      <c r="B188" s="234">
        <v>9</v>
      </c>
      <c r="C188" s="228">
        <v>9</v>
      </c>
    </row>
    <row r="189" spans="1:3" ht="16.149999999999999" customHeight="1" x14ac:dyDescent="0.25">
      <c r="A189" s="231">
        <v>196501</v>
      </c>
      <c r="B189" s="232">
        <v>9</v>
      </c>
      <c r="C189" s="229">
        <v>9</v>
      </c>
    </row>
    <row r="190" spans="1:3" ht="16.149999999999999" customHeight="1" x14ac:dyDescent="0.25">
      <c r="A190" s="233">
        <v>196502</v>
      </c>
      <c r="B190" s="234">
        <v>9</v>
      </c>
      <c r="C190" s="228">
        <v>9</v>
      </c>
    </row>
    <row r="191" spans="1:3" ht="16.149999999999999" customHeight="1" x14ac:dyDescent="0.25">
      <c r="A191" s="231">
        <v>196503</v>
      </c>
      <c r="B191" s="232">
        <v>9</v>
      </c>
      <c r="C191" s="229">
        <v>9</v>
      </c>
    </row>
    <row r="192" spans="1:3" ht="16.149999999999999" customHeight="1" x14ac:dyDescent="0.25">
      <c r="A192" s="233">
        <v>196504</v>
      </c>
      <c r="B192" s="234">
        <v>9</v>
      </c>
      <c r="C192" s="228">
        <v>9</v>
      </c>
    </row>
    <row r="193" spans="1:3" ht="16.149999999999999" customHeight="1" x14ac:dyDescent="0.25">
      <c r="A193" s="231">
        <v>196505</v>
      </c>
      <c r="B193" s="232">
        <v>9</v>
      </c>
      <c r="C193" s="229">
        <v>9</v>
      </c>
    </row>
    <row r="194" spans="1:3" ht="16.149999999999999" customHeight="1" x14ac:dyDescent="0.25">
      <c r="A194" s="233">
        <v>196506</v>
      </c>
      <c r="B194" s="234">
        <v>9</v>
      </c>
      <c r="C194" s="228">
        <v>9</v>
      </c>
    </row>
    <row r="195" spans="1:3" ht="16.149999999999999" customHeight="1" x14ac:dyDescent="0.25">
      <c r="A195" s="231">
        <v>196507</v>
      </c>
      <c r="B195" s="232">
        <v>9</v>
      </c>
      <c r="C195" s="229">
        <v>9</v>
      </c>
    </row>
    <row r="196" spans="1:3" ht="16.149999999999999" customHeight="1" x14ac:dyDescent="0.25">
      <c r="A196" s="233">
        <v>196508</v>
      </c>
      <c r="B196" s="234">
        <v>9</v>
      </c>
      <c r="C196" s="228">
        <v>9</v>
      </c>
    </row>
    <row r="197" spans="1:3" ht="16.149999999999999" customHeight="1" x14ac:dyDescent="0.25">
      <c r="A197" s="231">
        <v>196509</v>
      </c>
      <c r="B197" s="232">
        <v>13.5</v>
      </c>
      <c r="C197" s="229">
        <v>13.5</v>
      </c>
    </row>
    <row r="198" spans="1:3" ht="16.149999999999999" customHeight="1" x14ac:dyDescent="0.25">
      <c r="A198" s="233">
        <v>196510</v>
      </c>
      <c r="B198" s="234">
        <v>13.5</v>
      </c>
      <c r="C198" s="228">
        <v>13.5</v>
      </c>
    </row>
    <row r="199" spans="1:3" ht="16.149999999999999" customHeight="1" x14ac:dyDescent="0.25">
      <c r="A199" s="231">
        <v>196511</v>
      </c>
      <c r="B199" s="232">
        <v>13.5</v>
      </c>
      <c r="C199" s="229">
        <v>13.5</v>
      </c>
    </row>
    <row r="200" spans="1:3" ht="16.149999999999999" customHeight="1" x14ac:dyDescent="0.25">
      <c r="A200" s="233">
        <v>196512</v>
      </c>
      <c r="B200" s="234">
        <v>13.5</v>
      </c>
      <c r="C200" s="228">
        <v>13.5</v>
      </c>
    </row>
    <row r="201" spans="1:3" ht="16.149999999999999" customHeight="1" x14ac:dyDescent="0.25">
      <c r="A201" s="231">
        <v>196601</v>
      </c>
      <c r="B201" s="232">
        <v>13.5</v>
      </c>
      <c r="C201" s="229">
        <v>13.5</v>
      </c>
    </row>
    <row r="202" spans="1:3" ht="16.149999999999999" customHeight="1" x14ac:dyDescent="0.25">
      <c r="A202" s="233">
        <v>196602</v>
      </c>
      <c r="B202" s="234">
        <v>13.5</v>
      </c>
      <c r="C202" s="228">
        <v>13.5</v>
      </c>
    </row>
    <row r="203" spans="1:3" ht="16.149999999999999" customHeight="1" x14ac:dyDescent="0.25">
      <c r="A203" s="231">
        <v>196603</v>
      </c>
      <c r="B203" s="232">
        <v>13.5</v>
      </c>
      <c r="C203" s="229">
        <v>13.5</v>
      </c>
    </row>
    <row r="204" spans="1:3" ht="16.149999999999999" customHeight="1" x14ac:dyDescent="0.25">
      <c r="A204" s="233">
        <v>196604</v>
      </c>
      <c r="B204" s="234">
        <v>13.5</v>
      </c>
      <c r="C204" s="228">
        <v>13.5</v>
      </c>
    </row>
    <row r="205" spans="1:3" ht="16.149999999999999" customHeight="1" x14ac:dyDescent="0.25">
      <c r="A205" s="231">
        <v>196605</v>
      </c>
      <c r="B205" s="232">
        <v>13.5</v>
      </c>
      <c r="C205" s="229">
        <v>13.5</v>
      </c>
    </row>
    <row r="206" spans="1:3" ht="16.149999999999999" customHeight="1" x14ac:dyDescent="0.25">
      <c r="A206" s="233">
        <v>196606</v>
      </c>
      <c r="B206" s="234">
        <v>13.5</v>
      </c>
      <c r="C206" s="228">
        <v>13.5</v>
      </c>
    </row>
    <row r="207" spans="1:3" ht="16.149999999999999" customHeight="1" x14ac:dyDescent="0.25">
      <c r="A207" s="231">
        <v>196607</v>
      </c>
      <c r="B207" s="232">
        <v>13.5</v>
      </c>
      <c r="C207" s="229">
        <v>13.5</v>
      </c>
    </row>
    <row r="208" spans="1:3" ht="16.149999999999999" customHeight="1" x14ac:dyDescent="0.25">
      <c r="A208" s="233">
        <v>196608</v>
      </c>
      <c r="B208" s="234">
        <v>13.5</v>
      </c>
      <c r="C208" s="228">
        <v>13.5</v>
      </c>
    </row>
    <row r="209" spans="1:3" ht="16.149999999999999" customHeight="1" x14ac:dyDescent="0.25">
      <c r="A209" s="231">
        <v>196609</v>
      </c>
      <c r="B209" s="232">
        <v>13.5</v>
      </c>
      <c r="C209" s="229">
        <v>13.5</v>
      </c>
    </row>
    <row r="210" spans="1:3" ht="16.149999999999999" customHeight="1" x14ac:dyDescent="0.25">
      <c r="A210" s="233">
        <v>196610</v>
      </c>
      <c r="B210" s="234">
        <v>13.5</v>
      </c>
      <c r="C210" s="228">
        <v>13.5</v>
      </c>
    </row>
    <row r="211" spans="1:3" ht="16.149999999999999" customHeight="1" x14ac:dyDescent="0.25">
      <c r="A211" s="231">
        <v>196611</v>
      </c>
      <c r="B211" s="232">
        <v>13.5</v>
      </c>
      <c r="C211" s="229">
        <v>13.5</v>
      </c>
    </row>
    <row r="212" spans="1:3" ht="16.149999999999999" customHeight="1" x14ac:dyDescent="0.25">
      <c r="A212" s="233">
        <v>196612</v>
      </c>
      <c r="B212" s="234">
        <v>13.5</v>
      </c>
      <c r="C212" s="228">
        <v>13.5</v>
      </c>
    </row>
    <row r="213" spans="1:3" ht="16.149999999999999" customHeight="1" x14ac:dyDescent="0.25">
      <c r="A213" s="231">
        <v>196701</v>
      </c>
      <c r="B213" s="232">
        <v>13.5</v>
      </c>
      <c r="C213" s="229">
        <v>13.5</v>
      </c>
    </row>
    <row r="214" spans="1:3" ht="16.149999999999999" customHeight="1" x14ac:dyDescent="0.25">
      <c r="A214" s="233">
        <v>196702</v>
      </c>
      <c r="B214" s="234">
        <v>13.5</v>
      </c>
      <c r="C214" s="228">
        <v>13.5</v>
      </c>
    </row>
    <row r="215" spans="1:3" ht="16.149999999999999" customHeight="1" x14ac:dyDescent="0.25">
      <c r="A215" s="231">
        <v>196703</v>
      </c>
      <c r="B215" s="232">
        <v>13.5</v>
      </c>
      <c r="C215" s="229">
        <v>13.5</v>
      </c>
    </row>
    <row r="216" spans="1:3" ht="16.149999999999999" customHeight="1" x14ac:dyDescent="0.25">
      <c r="A216" s="233">
        <v>196704</v>
      </c>
      <c r="B216" s="234">
        <v>13.79</v>
      </c>
      <c r="C216" s="228">
        <v>13.89</v>
      </c>
    </row>
    <row r="217" spans="1:3" ht="16.149999999999999" customHeight="1" x14ac:dyDescent="0.25">
      <c r="A217" s="231">
        <v>196705</v>
      </c>
      <c r="B217" s="232">
        <v>14.07</v>
      </c>
      <c r="C217" s="229">
        <v>14.18</v>
      </c>
    </row>
    <row r="218" spans="1:3" ht="16.149999999999999" customHeight="1" x14ac:dyDescent="0.25">
      <c r="A218" s="233">
        <v>196706</v>
      </c>
      <c r="B218" s="234">
        <v>14.4</v>
      </c>
      <c r="C218" s="228">
        <v>14.46</v>
      </c>
    </row>
    <row r="219" spans="1:3" ht="16.149999999999999" customHeight="1" x14ac:dyDescent="0.25">
      <c r="A219" s="231">
        <v>196707</v>
      </c>
      <c r="B219" s="232">
        <v>14.59</v>
      </c>
      <c r="C219" s="229">
        <v>14.7</v>
      </c>
    </row>
    <row r="220" spans="1:3" ht="16.149999999999999" customHeight="1" x14ac:dyDescent="0.25">
      <c r="A220" s="233">
        <v>196708</v>
      </c>
      <c r="B220" s="234">
        <v>14.84</v>
      </c>
      <c r="C220" s="228">
        <v>14.98</v>
      </c>
    </row>
    <row r="221" spans="1:3" ht="16.149999999999999" customHeight="1" x14ac:dyDescent="0.25">
      <c r="A221" s="231">
        <v>196709</v>
      </c>
      <c r="B221" s="232">
        <v>15.12</v>
      </c>
      <c r="C221" s="229">
        <v>15.29</v>
      </c>
    </row>
    <row r="222" spans="1:3" ht="16.149999999999999" customHeight="1" x14ac:dyDescent="0.25">
      <c r="A222" s="233">
        <v>196710</v>
      </c>
      <c r="B222" s="234">
        <v>15.4</v>
      </c>
      <c r="C222" s="228">
        <v>15.51</v>
      </c>
    </row>
    <row r="223" spans="1:3" ht="16.149999999999999" customHeight="1" x14ac:dyDescent="0.25">
      <c r="A223" s="231">
        <v>196711</v>
      </c>
      <c r="B223" s="232">
        <v>15.63</v>
      </c>
      <c r="C223" s="229">
        <v>15.69</v>
      </c>
    </row>
    <row r="224" spans="1:3" ht="16.149999999999999" customHeight="1" x14ac:dyDescent="0.25">
      <c r="A224" s="233">
        <v>196712</v>
      </c>
      <c r="B224" s="234">
        <v>15.74</v>
      </c>
      <c r="C224" s="228">
        <v>15.76</v>
      </c>
    </row>
    <row r="225" spans="1:3" ht="16.149999999999999" customHeight="1" x14ac:dyDescent="0.25">
      <c r="A225" s="231">
        <v>196801</v>
      </c>
      <c r="B225" s="232">
        <v>15.77</v>
      </c>
      <c r="C225" s="229">
        <v>15.78</v>
      </c>
    </row>
    <row r="226" spans="1:3" ht="16.149999999999999" customHeight="1" x14ac:dyDescent="0.25">
      <c r="A226" s="233">
        <v>196802</v>
      </c>
      <c r="B226" s="234">
        <v>15.84</v>
      </c>
      <c r="C226" s="228">
        <v>15.88</v>
      </c>
    </row>
    <row r="227" spans="1:3" ht="16.149999999999999" customHeight="1" x14ac:dyDescent="0.25">
      <c r="A227" s="231">
        <v>196803</v>
      </c>
      <c r="B227" s="232">
        <v>15.94</v>
      </c>
      <c r="C227" s="229">
        <v>15.98</v>
      </c>
    </row>
    <row r="228" spans="1:3" ht="16.149999999999999" customHeight="1" x14ac:dyDescent="0.25">
      <c r="A228" s="233">
        <v>196804</v>
      </c>
      <c r="B228" s="234">
        <v>16.059999999999999</v>
      </c>
      <c r="C228" s="228">
        <v>16.12</v>
      </c>
    </row>
    <row r="229" spans="1:3" ht="16.149999999999999" customHeight="1" x14ac:dyDescent="0.25">
      <c r="A229" s="231">
        <v>196805</v>
      </c>
      <c r="B229" s="232">
        <v>16.190000000000001</v>
      </c>
      <c r="C229" s="229">
        <v>16.239999999999998</v>
      </c>
    </row>
    <row r="230" spans="1:3" ht="16.149999999999999" customHeight="1" x14ac:dyDescent="0.25">
      <c r="A230" s="233">
        <v>196806</v>
      </c>
      <c r="B230" s="234">
        <v>16.27</v>
      </c>
      <c r="C230" s="228">
        <v>16.29</v>
      </c>
    </row>
    <row r="231" spans="1:3" ht="16.149999999999999" customHeight="1" x14ac:dyDescent="0.25">
      <c r="A231" s="231">
        <v>196807</v>
      </c>
      <c r="B231" s="232">
        <v>16.309999999999999</v>
      </c>
      <c r="C231" s="229">
        <v>16.350000000000001</v>
      </c>
    </row>
    <row r="232" spans="1:3" ht="16.149999999999999" customHeight="1" x14ac:dyDescent="0.25">
      <c r="A232" s="233">
        <v>196808</v>
      </c>
      <c r="B232" s="234">
        <v>16.39</v>
      </c>
      <c r="C232" s="228">
        <v>16.440000000000001</v>
      </c>
    </row>
    <row r="233" spans="1:3" ht="16.149999999999999" customHeight="1" x14ac:dyDescent="0.25">
      <c r="A233" s="231">
        <v>196809</v>
      </c>
      <c r="B233" s="232">
        <v>16.489999999999998</v>
      </c>
      <c r="C233" s="229">
        <v>16.54</v>
      </c>
    </row>
    <row r="234" spans="1:3" ht="16.149999999999999" customHeight="1" x14ac:dyDescent="0.25">
      <c r="A234" s="233">
        <v>196810</v>
      </c>
      <c r="B234" s="234">
        <v>16.62</v>
      </c>
      <c r="C234" s="228">
        <v>16.68</v>
      </c>
    </row>
    <row r="235" spans="1:3" ht="16.149999999999999" customHeight="1" x14ac:dyDescent="0.25">
      <c r="A235" s="231">
        <v>196811</v>
      </c>
      <c r="B235" s="232">
        <v>16.760000000000002</v>
      </c>
      <c r="C235" s="229">
        <v>16.82</v>
      </c>
    </row>
    <row r="236" spans="1:3" ht="16.149999999999999" customHeight="1" x14ac:dyDescent="0.25">
      <c r="A236" s="233">
        <v>196812</v>
      </c>
      <c r="B236" s="234">
        <v>16.86</v>
      </c>
      <c r="C236" s="228">
        <v>16.88</v>
      </c>
    </row>
    <row r="237" spans="1:3" ht="16.149999999999999" customHeight="1" x14ac:dyDescent="0.25">
      <c r="A237" s="231">
        <v>196901</v>
      </c>
      <c r="B237" s="232">
        <v>16.88</v>
      </c>
      <c r="C237" s="229">
        <v>16.899999999999999</v>
      </c>
    </row>
    <row r="238" spans="1:3" ht="16.149999999999999" customHeight="1" x14ac:dyDescent="0.25">
      <c r="A238" s="233">
        <v>196902</v>
      </c>
      <c r="B238" s="234">
        <v>16.940000000000001</v>
      </c>
      <c r="C238" s="228">
        <v>16.97</v>
      </c>
    </row>
    <row r="239" spans="1:3" ht="16.149999999999999" customHeight="1" x14ac:dyDescent="0.25">
      <c r="A239" s="231">
        <v>196903</v>
      </c>
      <c r="B239" s="232">
        <v>17.04</v>
      </c>
      <c r="C239" s="229">
        <v>17.100000000000001</v>
      </c>
    </row>
    <row r="240" spans="1:3" ht="16.149999999999999" customHeight="1" x14ac:dyDescent="0.25">
      <c r="A240" s="233">
        <v>196904</v>
      </c>
      <c r="B240" s="234">
        <v>17.13</v>
      </c>
      <c r="C240" s="228">
        <v>17.13</v>
      </c>
    </row>
    <row r="241" spans="1:3" ht="16.149999999999999" customHeight="1" x14ac:dyDescent="0.25">
      <c r="A241" s="231">
        <v>196905</v>
      </c>
      <c r="B241" s="232">
        <v>17.170000000000002</v>
      </c>
      <c r="C241" s="229">
        <v>17.21</v>
      </c>
    </row>
    <row r="242" spans="1:3" ht="16.149999999999999" customHeight="1" x14ac:dyDescent="0.25">
      <c r="A242" s="233">
        <v>196906</v>
      </c>
      <c r="B242" s="234">
        <v>17.27</v>
      </c>
      <c r="C242" s="228">
        <v>17.309999999999999</v>
      </c>
    </row>
    <row r="243" spans="1:3" ht="16.149999999999999" customHeight="1" x14ac:dyDescent="0.25">
      <c r="A243" s="231">
        <v>196907</v>
      </c>
      <c r="B243" s="232">
        <v>17.329999999999998</v>
      </c>
      <c r="C243" s="229">
        <v>17.38</v>
      </c>
    </row>
    <row r="244" spans="1:3" ht="16.149999999999999" customHeight="1" x14ac:dyDescent="0.25">
      <c r="A244" s="233">
        <v>196908</v>
      </c>
      <c r="B244" s="234">
        <v>17.440000000000001</v>
      </c>
      <c r="C244" s="228">
        <v>17.5</v>
      </c>
    </row>
    <row r="245" spans="1:3" ht="16.149999999999999" customHeight="1" x14ac:dyDescent="0.25">
      <c r="A245" s="231">
        <v>196909</v>
      </c>
      <c r="B245" s="232">
        <v>17.55</v>
      </c>
      <c r="C245" s="229">
        <v>17.579999999999998</v>
      </c>
    </row>
    <row r="246" spans="1:3" ht="16.149999999999999" customHeight="1" x14ac:dyDescent="0.25">
      <c r="A246" s="233">
        <v>196910</v>
      </c>
      <c r="B246" s="234">
        <v>17.62</v>
      </c>
      <c r="C246" s="228">
        <v>17.63</v>
      </c>
    </row>
    <row r="247" spans="1:3" ht="16.149999999999999" customHeight="1" x14ac:dyDescent="0.25">
      <c r="A247" s="231">
        <v>196911</v>
      </c>
      <c r="B247" s="232">
        <v>17.690000000000001</v>
      </c>
      <c r="C247" s="229">
        <v>17.739999999999998</v>
      </c>
    </row>
    <row r="248" spans="1:3" ht="16.149999999999999" customHeight="1" x14ac:dyDescent="0.25">
      <c r="A248" s="233">
        <v>196912</v>
      </c>
      <c r="B248" s="234">
        <v>17.8</v>
      </c>
      <c r="C248" s="228">
        <v>17.850000000000001</v>
      </c>
    </row>
    <row r="249" spans="1:3" ht="16.149999999999999" customHeight="1" x14ac:dyDescent="0.25">
      <c r="A249" s="231">
        <v>197001</v>
      </c>
      <c r="B249" s="232">
        <v>17.899999999999999</v>
      </c>
      <c r="C249" s="229">
        <v>17.95</v>
      </c>
    </row>
    <row r="250" spans="1:3" ht="16.149999999999999" customHeight="1" x14ac:dyDescent="0.25">
      <c r="A250" s="233">
        <v>197002</v>
      </c>
      <c r="B250" s="234">
        <v>18</v>
      </c>
      <c r="C250" s="228">
        <v>18.04</v>
      </c>
    </row>
    <row r="251" spans="1:3" ht="16.149999999999999" customHeight="1" x14ac:dyDescent="0.25">
      <c r="A251" s="231">
        <v>197003</v>
      </c>
      <c r="B251" s="232">
        <v>18.09</v>
      </c>
      <c r="C251" s="229">
        <v>18.14</v>
      </c>
    </row>
    <row r="252" spans="1:3" ht="16.149999999999999" customHeight="1" x14ac:dyDescent="0.25">
      <c r="A252" s="233">
        <v>197004</v>
      </c>
      <c r="B252" s="234">
        <v>18.2</v>
      </c>
      <c r="C252" s="228">
        <v>18.25</v>
      </c>
    </row>
    <row r="253" spans="1:3" ht="16.149999999999999" customHeight="1" x14ac:dyDescent="0.25">
      <c r="A253" s="231">
        <v>197005</v>
      </c>
      <c r="B253" s="232">
        <v>18.28</v>
      </c>
      <c r="C253" s="229">
        <v>18.32</v>
      </c>
    </row>
    <row r="254" spans="1:3" ht="16.149999999999999" customHeight="1" x14ac:dyDescent="0.25">
      <c r="A254" s="233">
        <v>197006</v>
      </c>
      <c r="B254" s="234">
        <v>18.38</v>
      </c>
      <c r="C254" s="228">
        <v>18.420000000000002</v>
      </c>
    </row>
    <row r="255" spans="1:3" ht="16.149999999999999" customHeight="1" x14ac:dyDescent="0.25">
      <c r="A255" s="231">
        <v>197007</v>
      </c>
      <c r="B255" s="232">
        <v>18.48</v>
      </c>
      <c r="C255" s="229">
        <v>18.510000000000002</v>
      </c>
    </row>
    <row r="256" spans="1:3" ht="16.149999999999999" customHeight="1" x14ac:dyDescent="0.25">
      <c r="A256" s="233">
        <v>197008</v>
      </c>
      <c r="B256" s="234">
        <v>18.55</v>
      </c>
      <c r="C256" s="228">
        <v>18.600000000000001</v>
      </c>
    </row>
    <row r="257" spans="1:3" ht="16.149999999999999" customHeight="1" x14ac:dyDescent="0.25">
      <c r="A257" s="231">
        <v>197009</v>
      </c>
      <c r="B257" s="232">
        <v>18.68</v>
      </c>
      <c r="C257" s="229">
        <v>18.760000000000002</v>
      </c>
    </row>
    <row r="258" spans="1:3" ht="16.149999999999999" customHeight="1" x14ac:dyDescent="0.25">
      <c r="A258" s="233">
        <v>197010</v>
      </c>
      <c r="B258" s="234">
        <v>18.82</v>
      </c>
      <c r="C258" s="228">
        <v>18.87</v>
      </c>
    </row>
    <row r="259" spans="1:3" ht="16.149999999999999" customHeight="1" x14ac:dyDescent="0.25">
      <c r="A259" s="231">
        <v>197011</v>
      </c>
      <c r="B259" s="232">
        <v>18.920000000000002</v>
      </c>
      <c r="C259" s="229">
        <v>18.96</v>
      </c>
    </row>
    <row r="260" spans="1:3" ht="16.149999999999999" customHeight="1" x14ac:dyDescent="0.25">
      <c r="A260" s="233">
        <v>197012</v>
      </c>
      <c r="B260" s="234">
        <v>19.03</v>
      </c>
      <c r="C260" s="228">
        <v>19.09</v>
      </c>
    </row>
    <row r="261" spans="1:3" ht="16.149999999999999" customHeight="1" x14ac:dyDescent="0.25">
      <c r="A261" s="231">
        <v>197101</v>
      </c>
      <c r="B261" s="232">
        <v>19.149999999999999</v>
      </c>
      <c r="C261" s="229">
        <v>19.22</v>
      </c>
    </row>
    <row r="262" spans="1:3" ht="16.149999999999999" customHeight="1" x14ac:dyDescent="0.25">
      <c r="A262" s="233">
        <v>197102</v>
      </c>
      <c r="B262" s="234">
        <v>19.28</v>
      </c>
      <c r="C262" s="228">
        <v>19.329999999999998</v>
      </c>
    </row>
    <row r="263" spans="1:3" ht="16.149999999999999" customHeight="1" x14ac:dyDescent="0.25">
      <c r="A263" s="231">
        <v>197103</v>
      </c>
      <c r="B263" s="232">
        <v>19.41</v>
      </c>
      <c r="C263" s="229">
        <v>19.489999999999998</v>
      </c>
    </row>
    <row r="264" spans="1:3" ht="16.149999999999999" customHeight="1" x14ac:dyDescent="0.25">
      <c r="A264" s="233">
        <v>197104</v>
      </c>
      <c r="B264" s="234">
        <v>19.559999999999999</v>
      </c>
      <c r="C264" s="228">
        <v>19.64</v>
      </c>
    </row>
    <row r="265" spans="1:3" ht="16.149999999999999" customHeight="1" x14ac:dyDescent="0.25">
      <c r="A265" s="231">
        <v>197105</v>
      </c>
      <c r="B265" s="232">
        <v>19.68</v>
      </c>
      <c r="C265" s="229">
        <v>19.72</v>
      </c>
    </row>
    <row r="266" spans="1:3" ht="16.149999999999999" customHeight="1" x14ac:dyDescent="0.25">
      <c r="A266" s="233">
        <v>197106</v>
      </c>
      <c r="B266" s="234">
        <v>19.8</v>
      </c>
      <c r="C266" s="228">
        <v>19.87</v>
      </c>
    </row>
    <row r="267" spans="1:3" ht="16.149999999999999" customHeight="1" x14ac:dyDescent="0.25">
      <c r="A267" s="231">
        <v>197107</v>
      </c>
      <c r="B267" s="232">
        <v>19.97</v>
      </c>
      <c r="C267" s="229">
        <v>20.059999999999999</v>
      </c>
    </row>
    <row r="268" spans="1:3" ht="16.149999999999999" customHeight="1" x14ac:dyDescent="0.25">
      <c r="A268" s="233">
        <v>197108</v>
      </c>
      <c r="B268" s="234">
        <v>20.14</v>
      </c>
      <c r="C268" s="228">
        <v>20.23</v>
      </c>
    </row>
    <row r="269" spans="1:3" ht="16.149999999999999" customHeight="1" x14ac:dyDescent="0.25">
      <c r="A269" s="231">
        <v>197109</v>
      </c>
      <c r="B269" s="232">
        <v>20.309999999999999</v>
      </c>
      <c r="C269" s="229">
        <v>20.38</v>
      </c>
    </row>
    <row r="270" spans="1:3" ht="16.149999999999999" customHeight="1" x14ac:dyDescent="0.25">
      <c r="A270" s="233">
        <v>197110</v>
      </c>
      <c r="B270" s="234">
        <v>20.46</v>
      </c>
      <c r="C270" s="228">
        <v>20.54</v>
      </c>
    </row>
    <row r="271" spans="1:3" ht="16.149999999999999" customHeight="1" x14ac:dyDescent="0.25">
      <c r="A271" s="231">
        <v>197111</v>
      </c>
      <c r="B271" s="232">
        <v>20.63</v>
      </c>
      <c r="C271" s="229">
        <v>20.71</v>
      </c>
    </row>
    <row r="272" spans="1:3" ht="16.149999999999999" customHeight="1" x14ac:dyDescent="0.25">
      <c r="A272" s="233">
        <v>197112</v>
      </c>
      <c r="B272" s="234">
        <v>20.81</v>
      </c>
      <c r="C272" s="228">
        <v>20.91</v>
      </c>
    </row>
    <row r="273" spans="1:3" ht="16.149999999999999" customHeight="1" x14ac:dyDescent="0.25">
      <c r="A273" s="231">
        <v>197201</v>
      </c>
      <c r="B273" s="232">
        <v>20.99</v>
      </c>
      <c r="C273" s="229">
        <v>21.08</v>
      </c>
    </row>
    <row r="274" spans="1:3" ht="16.149999999999999" customHeight="1" x14ac:dyDescent="0.25">
      <c r="A274" s="233">
        <v>197202</v>
      </c>
      <c r="B274" s="234">
        <v>21.17</v>
      </c>
      <c r="C274" s="228">
        <v>21.24</v>
      </c>
    </row>
    <row r="275" spans="1:3" ht="16.149999999999999" customHeight="1" x14ac:dyDescent="0.25">
      <c r="A275" s="231">
        <v>197203</v>
      </c>
      <c r="B275" s="232">
        <v>21.33</v>
      </c>
      <c r="C275" s="229">
        <v>21.42</v>
      </c>
    </row>
    <row r="276" spans="1:3" ht="16.149999999999999" customHeight="1" x14ac:dyDescent="0.25">
      <c r="A276" s="233">
        <v>197204</v>
      </c>
      <c r="B276" s="234">
        <v>21.5</v>
      </c>
      <c r="C276" s="228">
        <v>21.58</v>
      </c>
    </row>
    <row r="277" spans="1:3" ht="16.149999999999999" customHeight="1" x14ac:dyDescent="0.25">
      <c r="A277" s="231">
        <v>197205</v>
      </c>
      <c r="B277" s="232">
        <v>21.67</v>
      </c>
      <c r="C277" s="229">
        <v>21.75</v>
      </c>
    </row>
    <row r="278" spans="1:3" ht="16.149999999999999" customHeight="1" x14ac:dyDescent="0.25">
      <c r="A278" s="233">
        <v>197206</v>
      </c>
      <c r="B278" s="234">
        <v>21.82</v>
      </c>
      <c r="C278" s="228">
        <v>21.9</v>
      </c>
    </row>
    <row r="279" spans="1:3" ht="16.149999999999999" customHeight="1" x14ac:dyDescent="0.25">
      <c r="A279" s="231">
        <v>197207</v>
      </c>
      <c r="B279" s="232">
        <v>21.96</v>
      </c>
      <c r="C279" s="229">
        <v>22.01</v>
      </c>
    </row>
    <row r="280" spans="1:3" ht="16.149999999999999" customHeight="1" x14ac:dyDescent="0.25">
      <c r="A280" s="233">
        <v>197208</v>
      </c>
      <c r="B280" s="234">
        <v>22.09</v>
      </c>
      <c r="C280" s="228">
        <v>22.16</v>
      </c>
    </row>
    <row r="281" spans="1:3" ht="16.149999999999999" customHeight="1" x14ac:dyDescent="0.25">
      <c r="A281" s="231">
        <v>197209</v>
      </c>
      <c r="B281" s="232">
        <v>22.25</v>
      </c>
      <c r="C281" s="229">
        <v>22.33</v>
      </c>
    </row>
    <row r="282" spans="1:3" ht="16.149999999999999" customHeight="1" x14ac:dyDescent="0.25">
      <c r="A282" s="233">
        <v>197210</v>
      </c>
      <c r="B282" s="234">
        <v>22.39</v>
      </c>
      <c r="C282" s="228">
        <v>22.46</v>
      </c>
    </row>
    <row r="283" spans="1:3" ht="16.149999999999999" customHeight="1" x14ac:dyDescent="0.25">
      <c r="A283" s="231">
        <v>197211</v>
      </c>
      <c r="B283" s="232">
        <v>22.53</v>
      </c>
      <c r="C283" s="229">
        <v>22.6</v>
      </c>
    </row>
    <row r="284" spans="1:3" ht="16.149999999999999" customHeight="1" x14ac:dyDescent="0.25">
      <c r="A284" s="233">
        <v>197212</v>
      </c>
      <c r="B284" s="234">
        <v>22.7</v>
      </c>
      <c r="C284" s="228">
        <v>22.79</v>
      </c>
    </row>
    <row r="285" spans="1:3" ht="16.149999999999999" customHeight="1" x14ac:dyDescent="0.25">
      <c r="A285" s="231">
        <v>197301</v>
      </c>
      <c r="B285" s="232">
        <v>22.28</v>
      </c>
      <c r="C285" s="229">
        <v>22.96</v>
      </c>
    </row>
    <row r="286" spans="1:3" ht="16.149999999999999" customHeight="1" x14ac:dyDescent="0.25">
      <c r="A286" s="233">
        <v>197302</v>
      </c>
      <c r="B286" s="234">
        <v>23.02</v>
      </c>
      <c r="C286" s="228">
        <v>23.08</v>
      </c>
    </row>
    <row r="287" spans="1:3" ht="16.149999999999999" customHeight="1" x14ac:dyDescent="0.25">
      <c r="A287" s="231">
        <v>197303</v>
      </c>
      <c r="B287" s="232">
        <v>23.13</v>
      </c>
      <c r="C287" s="229">
        <v>23.2</v>
      </c>
    </row>
    <row r="288" spans="1:3" ht="16.149999999999999" customHeight="1" x14ac:dyDescent="0.25">
      <c r="A288" s="233">
        <v>197304</v>
      </c>
      <c r="B288" s="234">
        <v>23.25</v>
      </c>
      <c r="C288" s="228">
        <v>23.29</v>
      </c>
    </row>
    <row r="289" spans="1:3" ht="16.149999999999999" customHeight="1" x14ac:dyDescent="0.25">
      <c r="A289" s="231">
        <v>197305</v>
      </c>
      <c r="B289" s="232">
        <v>23.36</v>
      </c>
      <c r="C289" s="229">
        <v>23.42</v>
      </c>
    </row>
    <row r="290" spans="1:3" ht="16.149999999999999" customHeight="1" x14ac:dyDescent="0.25">
      <c r="A290" s="233">
        <v>197306</v>
      </c>
      <c r="B290" s="234">
        <v>23.47</v>
      </c>
      <c r="C290" s="228">
        <v>23.52</v>
      </c>
    </row>
    <row r="291" spans="1:3" ht="16.149999999999999" customHeight="1" x14ac:dyDescent="0.25">
      <c r="A291" s="231">
        <v>197307</v>
      </c>
      <c r="B291" s="232">
        <v>23.6</v>
      </c>
      <c r="C291" s="229">
        <v>23.67</v>
      </c>
    </row>
    <row r="292" spans="1:3" ht="16.149999999999999" customHeight="1" x14ac:dyDescent="0.25">
      <c r="A292" s="233">
        <v>197308</v>
      </c>
      <c r="B292" s="234">
        <v>23.76</v>
      </c>
      <c r="C292" s="228">
        <v>23.87</v>
      </c>
    </row>
    <row r="293" spans="1:3" ht="16.149999999999999" customHeight="1" x14ac:dyDescent="0.25">
      <c r="A293" s="231">
        <v>197309</v>
      </c>
      <c r="B293" s="232">
        <v>23.79</v>
      </c>
      <c r="C293" s="229">
        <v>24.07</v>
      </c>
    </row>
    <row r="294" spans="1:3" ht="16.149999999999999" customHeight="1" x14ac:dyDescent="0.25">
      <c r="A294" s="233">
        <v>197310</v>
      </c>
      <c r="B294" s="234">
        <v>24.18</v>
      </c>
      <c r="C294" s="228">
        <v>24.28</v>
      </c>
    </row>
    <row r="295" spans="1:3" ht="16.149999999999999" customHeight="1" x14ac:dyDescent="0.25">
      <c r="A295" s="231">
        <v>197311</v>
      </c>
      <c r="B295" s="232">
        <v>24.37</v>
      </c>
      <c r="C295" s="229">
        <v>24.47</v>
      </c>
    </row>
    <row r="296" spans="1:3" ht="16.149999999999999" customHeight="1" x14ac:dyDescent="0.25">
      <c r="A296" s="233">
        <v>197312</v>
      </c>
      <c r="B296" s="234">
        <v>24.65</v>
      </c>
      <c r="C296" s="228">
        <v>24.79</v>
      </c>
    </row>
    <row r="297" spans="1:3" ht="16.149999999999999" customHeight="1" x14ac:dyDescent="0.25">
      <c r="A297" s="231">
        <v>197401</v>
      </c>
      <c r="B297" s="232">
        <v>24.95</v>
      </c>
      <c r="C297" s="229">
        <v>25.1</v>
      </c>
    </row>
    <row r="298" spans="1:3" ht="16.149999999999999" customHeight="1" x14ac:dyDescent="0.25">
      <c r="A298" s="233">
        <v>197402</v>
      </c>
      <c r="B298" s="234">
        <v>25.22</v>
      </c>
      <c r="C298" s="228">
        <v>25.33</v>
      </c>
    </row>
    <row r="299" spans="1:3" ht="16.149999999999999" customHeight="1" x14ac:dyDescent="0.25">
      <c r="A299" s="231">
        <v>197403</v>
      </c>
      <c r="B299" s="232">
        <v>25.42</v>
      </c>
      <c r="C299" s="229">
        <v>25.47</v>
      </c>
    </row>
    <row r="300" spans="1:3" ht="16.149999999999999" customHeight="1" x14ac:dyDescent="0.25">
      <c r="A300" s="233">
        <v>197404</v>
      </c>
      <c r="B300" s="234">
        <v>25.5</v>
      </c>
      <c r="C300" s="228">
        <v>25.52</v>
      </c>
    </row>
    <row r="301" spans="1:3" ht="16.149999999999999" customHeight="1" x14ac:dyDescent="0.25">
      <c r="A301" s="231">
        <v>197405</v>
      </c>
      <c r="B301" s="232">
        <v>25.54</v>
      </c>
      <c r="C301" s="229">
        <v>25.56</v>
      </c>
    </row>
    <row r="302" spans="1:3" ht="16.149999999999999" customHeight="1" x14ac:dyDescent="0.25">
      <c r="A302" s="233">
        <v>197406</v>
      </c>
      <c r="B302" s="234">
        <v>25.58</v>
      </c>
      <c r="C302" s="228">
        <v>25.61</v>
      </c>
    </row>
    <row r="303" spans="1:3" ht="16.149999999999999" customHeight="1" x14ac:dyDescent="0.25">
      <c r="A303" s="231">
        <v>197407</v>
      </c>
      <c r="B303" s="232">
        <v>25.64</v>
      </c>
      <c r="C303" s="229">
        <v>25.69</v>
      </c>
    </row>
    <row r="304" spans="1:3" ht="16.149999999999999" customHeight="1" x14ac:dyDescent="0.25">
      <c r="A304" s="233">
        <v>197408</v>
      </c>
      <c r="B304" s="234">
        <v>25.81</v>
      </c>
      <c r="C304" s="228">
        <v>26.01</v>
      </c>
    </row>
    <row r="305" spans="1:3" ht="16.149999999999999" customHeight="1" x14ac:dyDescent="0.25">
      <c r="A305" s="231">
        <v>197409</v>
      </c>
      <c r="B305" s="232">
        <v>26.28</v>
      </c>
      <c r="C305" s="229">
        <v>26.57</v>
      </c>
    </row>
    <row r="306" spans="1:3" ht="16.149999999999999" customHeight="1" x14ac:dyDescent="0.25">
      <c r="A306" s="233">
        <v>197410</v>
      </c>
      <c r="B306" s="234">
        <v>27.01</v>
      </c>
      <c r="C306" s="228">
        <v>27.3</v>
      </c>
    </row>
    <row r="307" spans="1:3" ht="16.149999999999999" customHeight="1" x14ac:dyDescent="0.25">
      <c r="A307" s="231">
        <v>197411</v>
      </c>
      <c r="B307" s="232">
        <v>27.56</v>
      </c>
      <c r="C307" s="229">
        <v>27.88</v>
      </c>
    </row>
    <row r="308" spans="1:3" ht="16.149999999999999" customHeight="1" x14ac:dyDescent="0.25">
      <c r="A308" s="233">
        <v>197412</v>
      </c>
      <c r="B308" s="234">
        <v>28.23</v>
      </c>
      <c r="C308" s="228">
        <v>28.63</v>
      </c>
    </row>
    <row r="309" spans="1:3" ht="16.149999999999999" customHeight="1" x14ac:dyDescent="0.25">
      <c r="A309" s="231">
        <v>197501</v>
      </c>
      <c r="B309" s="232">
        <v>28.87</v>
      </c>
      <c r="C309" s="229">
        <v>29.07</v>
      </c>
    </row>
    <row r="310" spans="1:3" ht="16.149999999999999" customHeight="1" x14ac:dyDescent="0.25">
      <c r="A310" s="233">
        <v>197502</v>
      </c>
      <c r="B310" s="234">
        <v>29.24</v>
      </c>
      <c r="C310" s="228">
        <v>29.47</v>
      </c>
    </row>
    <row r="311" spans="1:3" ht="16.149999999999999" customHeight="1" x14ac:dyDescent="0.25">
      <c r="A311" s="231">
        <v>197503</v>
      </c>
      <c r="B311" s="232">
        <v>29.66</v>
      </c>
      <c r="C311" s="229">
        <v>29.86</v>
      </c>
    </row>
    <row r="312" spans="1:3" ht="16.149999999999999" customHeight="1" x14ac:dyDescent="0.25">
      <c r="A312" s="233">
        <v>197504</v>
      </c>
      <c r="B312" s="234">
        <v>30.05</v>
      </c>
      <c r="C312" s="228">
        <v>30.24</v>
      </c>
    </row>
    <row r="313" spans="1:3" ht="16.149999999999999" customHeight="1" x14ac:dyDescent="0.25">
      <c r="A313" s="231">
        <v>197505</v>
      </c>
      <c r="B313" s="232">
        <v>30.42</v>
      </c>
      <c r="C313" s="229">
        <v>30.64</v>
      </c>
    </row>
    <row r="314" spans="1:3" ht="16.149999999999999" customHeight="1" x14ac:dyDescent="0.25">
      <c r="A314" s="233">
        <v>197506</v>
      </c>
      <c r="B314" s="234">
        <v>30.82</v>
      </c>
      <c r="C314" s="228">
        <v>31</v>
      </c>
    </row>
    <row r="315" spans="1:3" ht="16.149999999999999" customHeight="1" x14ac:dyDescent="0.25">
      <c r="A315" s="231">
        <v>197507</v>
      </c>
      <c r="B315" s="232">
        <v>31.18</v>
      </c>
      <c r="C315" s="229">
        <v>31.36</v>
      </c>
    </row>
    <row r="316" spans="1:3" ht="16.149999999999999" customHeight="1" x14ac:dyDescent="0.25">
      <c r="A316" s="233">
        <v>197508</v>
      </c>
      <c r="B316" s="234">
        <v>31.52</v>
      </c>
      <c r="C316" s="228">
        <v>31.7</v>
      </c>
    </row>
    <row r="317" spans="1:3" ht="16.149999999999999" customHeight="1" x14ac:dyDescent="0.25">
      <c r="A317" s="231">
        <v>197509</v>
      </c>
      <c r="B317" s="232">
        <v>31.85</v>
      </c>
      <c r="C317" s="229">
        <v>32.020000000000003</v>
      </c>
    </row>
    <row r="318" spans="1:3" ht="16.149999999999999" customHeight="1" x14ac:dyDescent="0.25">
      <c r="A318" s="233">
        <v>197510</v>
      </c>
      <c r="B318" s="234">
        <v>32.17</v>
      </c>
      <c r="C318" s="228">
        <v>32.36</v>
      </c>
    </row>
    <row r="319" spans="1:3" ht="16.149999999999999" customHeight="1" x14ac:dyDescent="0.25">
      <c r="A319" s="231">
        <v>197511</v>
      </c>
      <c r="B319" s="232">
        <v>32.51</v>
      </c>
      <c r="C319" s="229">
        <v>32.68</v>
      </c>
    </row>
    <row r="320" spans="1:3" ht="16.149999999999999" customHeight="1" x14ac:dyDescent="0.25">
      <c r="A320" s="233">
        <v>197512</v>
      </c>
      <c r="B320" s="234">
        <v>32.840000000000003</v>
      </c>
      <c r="C320" s="228">
        <v>32.96</v>
      </c>
    </row>
    <row r="321" spans="1:3" ht="16.149999999999999" customHeight="1" x14ac:dyDescent="0.25">
      <c r="A321" s="231">
        <v>197601</v>
      </c>
      <c r="B321" s="232">
        <v>33.1</v>
      </c>
      <c r="C321" s="229">
        <v>33.32</v>
      </c>
    </row>
    <row r="322" spans="1:3" ht="16.149999999999999" customHeight="1" x14ac:dyDescent="0.25">
      <c r="A322" s="233">
        <v>197602</v>
      </c>
      <c r="B322" s="234">
        <v>33.49</v>
      </c>
      <c r="C322" s="228">
        <v>33.630000000000003</v>
      </c>
    </row>
    <row r="323" spans="1:3" ht="16.149999999999999" customHeight="1" x14ac:dyDescent="0.25">
      <c r="A323" s="231">
        <v>197603</v>
      </c>
      <c r="B323" s="232">
        <v>33.79</v>
      </c>
      <c r="C323" s="229">
        <v>33.950000000000003</v>
      </c>
    </row>
    <row r="324" spans="1:3" ht="16.149999999999999" customHeight="1" x14ac:dyDescent="0.25">
      <c r="A324" s="233">
        <v>197604</v>
      </c>
      <c r="B324" s="234">
        <v>34.1</v>
      </c>
      <c r="C324" s="228">
        <v>34.29</v>
      </c>
    </row>
    <row r="325" spans="1:3" ht="16.149999999999999" customHeight="1" x14ac:dyDescent="0.25">
      <c r="A325" s="231">
        <v>197605</v>
      </c>
      <c r="B325" s="232">
        <v>34.450000000000003</v>
      </c>
      <c r="C325" s="229">
        <v>34.58</v>
      </c>
    </row>
    <row r="326" spans="1:3" ht="16.149999999999999" customHeight="1" x14ac:dyDescent="0.25">
      <c r="A326" s="233">
        <v>197606</v>
      </c>
      <c r="B326" s="234">
        <v>34.65</v>
      </c>
      <c r="C326" s="228">
        <v>34.700000000000003</v>
      </c>
    </row>
    <row r="327" spans="1:3" ht="16.149999999999999" customHeight="1" x14ac:dyDescent="0.25">
      <c r="A327" s="231">
        <v>197607</v>
      </c>
      <c r="B327" s="232">
        <v>34.89</v>
      </c>
      <c r="C327" s="229">
        <v>35.119999999999997</v>
      </c>
    </row>
    <row r="328" spans="1:3" ht="16.149999999999999" customHeight="1" x14ac:dyDescent="0.25">
      <c r="A328" s="233">
        <v>197608</v>
      </c>
      <c r="B328" s="234">
        <v>35.200000000000003</v>
      </c>
      <c r="C328" s="228">
        <v>35.22</v>
      </c>
    </row>
    <row r="329" spans="1:3" ht="16.149999999999999" customHeight="1" x14ac:dyDescent="0.25">
      <c r="A329" s="231">
        <v>197609</v>
      </c>
      <c r="B329" s="232">
        <v>35.25</v>
      </c>
      <c r="C329" s="229">
        <v>35.29</v>
      </c>
    </row>
    <row r="330" spans="1:3" ht="16.149999999999999" customHeight="1" x14ac:dyDescent="0.25">
      <c r="A330" s="233">
        <v>197610</v>
      </c>
      <c r="B330" s="234">
        <v>35.409999999999997</v>
      </c>
      <c r="C330" s="228">
        <v>35.58</v>
      </c>
    </row>
    <row r="331" spans="1:3" ht="16.149999999999999" customHeight="1" x14ac:dyDescent="0.25">
      <c r="A331" s="231">
        <v>197611</v>
      </c>
      <c r="B331" s="232">
        <v>35.81</v>
      </c>
      <c r="C331" s="229">
        <v>36.04</v>
      </c>
    </row>
    <row r="332" spans="1:3" ht="16.149999999999999" customHeight="1" x14ac:dyDescent="0.25">
      <c r="A332" s="233">
        <v>197612</v>
      </c>
      <c r="B332" s="234">
        <v>36.200000000000003</v>
      </c>
      <c r="C332" s="228">
        <v>36.32</v>
      </c>
    </row>
    <row r="333" spans="1:3" ht="16.149999999999999" customHeight="1" x14ac:dyDescent="0.25">
      <c r="A333" s="231">
        <v>197701</v>
      </c>
      <c r="B333" s="232">
        <v>36.369999999999997</v>
      </c>
      <c r="C333" s="229">
        <v>36.380000000000003</v>
      </c>
    </row>
    <row r="334" spans="1:3" ht="16.149999999999999" customHeight="1" x14ac:dyDescent="0.25">
      <c r="A334" s="233">
        <v>197702</v>
      </c>
      <c r="B334" s="234">
        <v>36.380000000000003</v>
      </c>
      <c r="C334" s="228">
        <v>36.380000000000003</v>
      </c>
    </row>
    <row r="335" spans="1:3" ht="16.149999999999999" customHeight="1" x14ac:dyDescent="0.25">
      <c r="A335" s="231">
        <v>197703</v>
      </c>
      <c r="B335" s="232">
        <v>36.46</v>
      </c>
      <c r="C335" s="229">
        <v>36.590000000000003</v>
      </c>
    </row>
    <row r="336" spans="1:3" ht="16.149999999999999" customHeight="1" x14ac:dyDescent="0.25">
      <c r="A336" s="233">
        <v>197704</v>
      </c>
      <c r="B336" s="234">
        <v>36.54</v>
      </c>
      <c r="C336" s="228">
        <v>36.5</v>
      </c>
    </row>
    <row r="337" spans="1:3" ht="16.149999999999999" customHeight="1" x14ac:dyDescent="0.25">
      <c r="A337" s="231">
        <v>197705</v>
      </c>
      <c r="B337" s="232">
        <v>36.5</v>
      </c>
      <c r="C337" s="229">
        <v>36.5</v>
      </c>
    </row>
    <row r="338" spans="1:3" ht="16.149999999999999" customHeight="1" x14ac:dyDescent="0.25">
      <c r="A338" s="233">
        <v>197706</v>
      </c>
      <c r="B338" s="234">
        <v>36.5</v>
      </c>
      <c r="C338" s="228">
        <v>36.5</v>
      </c>
    </row>
    <row r="339" spans="1:3" ht="16.149999999999999" customHeight="1" x14ac:dyDescent="0.25">
      <c r="A339" s="231">
        <v>197707</v>
      </c>
      <c r="B339" s="232">
        <v>36.51</v>
      </c>
      <c r="C339" s="229">
        <v>36.54</v>
      </c>
    </row>
    <row r="340" spans="1:3" ht="16.149999999999999" customHeight="1" x14ac:dyDescent="0.25">
      <c r="A340" s="233">
        <v>197708</v>
      </c>
      <c r="B340" s="234">
        <v>36.67</v>
      </c>
      <c r="C340" s="228">
        <v>36.82</v>
      </c>
    </row>
    <row r="341" spans="1:3" ht="16.149999999999999" customHeight="1" x14ac:dyDescent="0.25">
      <c r="A341" s="231">
        <v>197709</v>
      </c>
      <c r="B341" s="232">
        <v>36.97</v>
      </c>
      <c r="C341" s="229">
        <v>37.14</v>
      </c>
    </row>
    <row r="342" spans="1:3" ht="16.149999999999999" customHeight="1" x14ac:dyDescent="0.25">
      <c r="A342" s="233">
        <v>197710</v>
      </c>
      <c r="B342" s="234">
        <v>37.229999999999997</v>
      </c>
      <c r="C342" s="228">
        <v>37.35</v>
      </c>
    </row>
    <row r="343" spans="1:3" ht="16.149999999999999" customHeight="1" x14ac:dyDescent="0.25">
      <c r="A343" s="231">
        <v>197711</v>
      </c>
      <c r="B343" s="232">
        <v>37.450000000000003</v>
      </c>
      <c r="C343" s="229">
        <v>37.549999999999997</v>
      </c>
    </row>
    <row r="344" spans="1:3" ht="16.149999999999999" customHeight="1" x14ac:dyDescent="0.25">
      <c r="A344" s="233">
        <v>197712</v>
      </c>
      <c r="B344" s="234">
        <v>37.71</v>
      </c>
      <c r="C344" s="228">
        <v>37.96</v>
      </c>
    </row>
    <row r="345" spans="1:3" ht="16.149999999999999" customHeight="1" x14ac:dyDescent="0.25">
      <c r="A345" s="231">
        <v>197801</v>
      </c>
      <c r="B345" s="232">
        <v>38.03</v>
      </c>
      <c r="C345" s="229">
        <v>38.08</v>
      </c>
    </row>
    <row r="346" spans="1:3" ht="16.149999999999999" customHeight="1" x14ac:dyDescent="0.25">
      <c r="A346" s="233">
        <v>197802</v>
      </c>
      <c r="B346" s="234">
        <v>38.14</v>
      </c>
      <c r="C346" s="228">
        <v>38.22</v>
      </c>
    </row>
    <row r="347" spans="1:3" ht="16.149999999999999" customHeight="1" x14ac:dyDescent="0.25">
      <c r="A347" s="231">
        <v>197803</v>
      </c>
      <c r="B347" s="232">
        <v>38.33</v>
      </c>
      <c r="C347" s="229">
        <v>38.42</v>
      </c>
    </row>
    <row r="348" spans="1:3" ht="16.149999999999999" customHeight="1" x14ac:dyDescent="0.25">
      <c r="A348" s="233">
        <v>197804</v>
      </c>
      <c r="B348" s="234">
        <v>38.49</v>
      </c>
      <c r="C348" s="228">
        <v>38.58</v>
      </c>
    </row>
    <row r="349" spans="1:3" ht="16.149999999999999" customHeight="1" x14ac:dyDescent="0.25">
      <c r="A349" s="231">
        <v>197805</v>
      </c>
      <c r="B349" s="232">
        <v>38.659999999999997</v>
      </c>
      <c r="C349" s="229">
        <v>38.75</v>
      </c>
    </row>
    <row r="350" spans="1:3" ht="16.149999999999999" customHeight="1" x14ac:dyDescent="0.25">
      <c r="A350" s="233">
        <v>197806</v>
      </c>
      <c r="B350" s="234">
        <v>38.81</v>
      </c>
      <c r="C350" s="228">
        <v>38.869999999999997</v>
      </c>
    </row>
    <row r="351" spans="1:3" ht="16.149999999999999" customHeight="1" x14ac:dyDescent="0.25">
      <c r="A351" s="231">
        <v>197807</v>
      </c>
      <c r="B351" s="232">
        <v>38.950000000000003</v>
      </c>
      <c r="C351" s="229">
        <v>38.99</v>
      </c>
    </row>
    <row r="352" spans="1:3" ht="16.149999999999999" customHeight="1" x14ac:dyDescent="0.25">
      <c r="A352" s="233">
        <v>197808</v>
      </c>
      <c r="B352" s="234">
        <v>39.11</v>
      </c>
      <c r="C352" s="228">
        <v>39.229999999999997</v>
      </c>
    </row>
    <row r="353" spans="1:3" ht="16.149999999999999" customHeight="1" x14ac:dyDescent="0.25">
      <c r="A353" s="231">
        <v>197809</v>
      </c>
      <c r="B353" s="232">
        <v>39.450000000000003</v>
      </c>
      <c r="C353" s="229">
        <v>39.75</v>
      </c>
    </row>
    <row r="354" spans="1:3" ht="16.149999999999999" customHeight="1" x14ac:dyDescent="0.25">
      <c r="A354" s="233">
        <v>197810</v>
      </c>
      <c r="B354" s="234">
        <v>39.979999999999997</v>
      </c>
      <c r="C354" s="228">
        <v>40.200000000000003</v>
      </c>
    </row>
    <row r="355" spans="1:3" ht="16.149999999999999" customHeight="1" x14ac:dyDescent="0.25">
      <c r="A355" s="231">
        <v>197811</v>
      </c>
      <c r="B355" s="232">
        <v>40.4</v>
      </c>
      <c r="C355" s="229">
        <v>40.6</v>
      </c>
    </row>
    <row r="356" spans="1:3" ht="16.149999999999999" customHeight="1" x14ac:dyDescent="0.25">
      <c r="A356" s="233">
        <v>197812</v>
      </c>
      <c r="B356" s="234">
        <v>40.79</v>
      </c>
      <c r="C356" s="228">
        <v>41</v>
      </c>
    </row>
    <row r="357" spans="1:3" ht="16.149999999999999" customHeight="1" x14ac:dyDescent="0.25">
      <c r="A357" s="231">
        <v>197901</v>
      </c>
      <c r="B357" s="232">
        <v>41.15</v>
      </c>
      <c r="C357" s="229">
        <v>41.3</v>
      </c>
    </row>
    <row r="358" spans="1:3" ht="16.149999999999999" customHeight="1" x14ac:dyDescent="0.25">
      <c r="A358" s="233">
        <v>197902</v>
      </c>
      <c r="B358" s="234">
        <v>41.44</v>
      </c>
      <c r="C358" s="228">
        <v>41.58</v>
      </c>
    </row>
    <row r="359" spans="1:3" ht="16.149999999999999" customHeight="1" x14ac:dyDescent="0.25">
      <c r="A359" s="231">
        <v>197903</v>
      </c>
      <c r="B359" s="232">
        <v>41.79</v>
      </c>
      <c r="C359" s="229">
        <v>42.02</v>
      </c>
    </row>
    <row r="360" spans="1:3" ht="16.149999999999999" customHeight="1" x14ac:dyDescent="0.25">
      <c r="A360" s="233">
        <v>197904</v>
      </c>
      <c r="B360" s="234">
        <v>42.21</v>
      </c>
      <c r="C360" s="228">
        <v>42.43</v>
      </c>
    </row>
    <row r="361" spans="1:3" ht="16.149999999999999" customHeight="1" x14ac:dyDescent="0.25">
      <c r="A361" s="231">
        <v>197905</v>
      </c>
      <c r="B361" s="232">
        <v>42.56</v>
      </c>
      <c r="C361" s="229">
        <v>42.69</v>
      </c>
    </row>
    <row r="362" spans="1:3" ht="16.149999999999999" customHeight="1" x14ac:dyDescent="0.25">
      <c r="A362" s="233">
        <v>197906</v>
      </c>
      <c r="B362" s="234">
        <v>42.69</v>
      </c>
      <c r="C362" s="228">
        <v>42.71</v>
      </c>
    </row>
    <row r="363" spans="1:3" ht="16.149999999999999" customHeight="1" x14ac:dyDescent="0.25">
      <c r="A363" s="231">
        <v>197907</v>
      </c>
      <c r="B363" s="232">
        <v>42.74</v>
      </c>
      <c r="C363" s="229">
        <v>42.76</v>
      </c>
    </row>
    <row r="364" spans="1:3" ht="16.149999999999999" customHeight="1" x14ac:dyDescent="0.25">
      <c r="A364" s="233">
        <v>197908</v>
      </c>
      <c r="B364" s="234">
        <v>42.8</v>
      </c>
      <c r="C364" s="228">
        <v>42.88</v>
      </c>
    </row>
    <row r="365" spans="1:3" ht="16.149999999999999" customHeight="1" x14ac:dyDescent="0.25">
      <c r="A365" s="231">
        <v>197909</v>
      </c>
      <c r="B365" s="232">
        <v>42.89</v>
      </c>
      <c r="C365" s="229">
        <v>43</v>
      </c>
    </row>
    <row r="366" spans="1:3" ht="16.149999999999999" customHeight="1" x14ac:dyDescent="0.25">
      <c r="A366" s="233">
        <v>197910</v>
      </c>
      <c r="B366" s="234">
        <v>43.14</v>
      </c>
      <c r="C366" s="228">
        <v>43.23</v>
      </c>
    </row>
    <row r="367" spans="1:3" ht="16.149999999999999" customHeight="1" x14ac:dyDescent="0.25">
      <c r="A367" s="231">
        <v>197911</v>
      </c>
      <c r="B367" s="232">
        <v>43.38</v>
      </c>
      <c r="C367" s="229">
        <v>43.53</v>
      </c>
    </row>
    <row r="368" spans="1:3" ht="16.149999999999999" customHeight="1" x14ac:dyDescent="0.25">
      <c r="A368" s="233">
        <v>197912</v>
      </c>
      <c r="B368" s="234">
        <v>43.79</v>
      </c>
      <c r="C368" s="228">
        <v>44</v>
      </c>
    </row>
    <row r="369" spans="1:3" ht="16.149999999999999" customHeight="1" x14ac:dyDescent="0.25">
      <c r="A369" s="231">
        <v>198001</v>
      </c>
      <c r="B369" s="232">
        <v>44.16</v>
      </c>
      <c r="C369" s="229">
        <v>44.41</v>
      </c>
    </row>
    <row r="370" spans="1:3" ht="16.149999999999999" customHeight="1" x14ac:dyDescent="0.25">
      <c r="A370" s="233">
        <v>198002</v>
      </c>
      <c r="B370" s="234">
        <v>44.68</v>
      </c>
      <c r="C370" s="228">
        <v>44.94</v>
      </c>
    </row>
    <row r="371" spans="1:3" ht="16.149999999999999" customHeight="1" x14ac:dyDescent="0.25">
      <c r="A371" s="231">
        <v>198003</v>
      </c>
      <c r="B371" s="232">
        <v>45.32</v>
      </c>
      <c r="C371" s="229">
        <v>45.62</v>
      </c>
    </row>
    <row r="372" spans="1:3" ht="16.149999999999999" customHeight="1" x14ac:dyDescent="0.25">
      <c r="A372" s="233">
        <v>198004</v>
      </c>
      <c r="B372" s="234">
        <v>45.82</v>
      </c>
      <c r="C372" s="228">
        <v>46.05</v>
      </c>
    </row>
    <row r="373" spans="1:3" ht="16.149999999999999" customHeight="1" x14ac:dyDescent="0.25">
      <c r="A373" s="231">
        <v>198005</v>
      </c>
      <c r="B373" s="232">
        <v>46.44</v>
      </c>
      <c r="C373" s="229">
        <v>46.78</v>
      </c>
    </row>
    <row r="374" spans="1:3" ht="16.149999999999999" customHeight="1" x14ac:dyDescent="0.25">
      <c r="A374" s="233">
        <v>198006</v>
      </c>
      <c r="B374" s="234">
        <v>47.1</v>
      </c>
      <c r="C374" s="228">
        <v>47.32</v>
      </c>
    </row>
    <row r="375" spans="1:3" ht="16.149999999999999" customHeight="1" x14ac:dyDescent="0.25">
      <c r="A375" s="231">
        <v>198007</v>
      </c>
      <c r="B375" s="232">
        <v>47.52</v>
      </c>
      <c r="C375" s="229">
        <v>47.79</v>
      </c>
    </row>
    <row r="376" spans="1:3" ht="16.149999999999999" customHeight="1" x14ac:dyDescent="0.25">
      <c r="A376" s="233">
        <v>198008</v>
      </c>
      <c r="B376" s="234">
        <v>48.02</v>
      </c>
      <c r="C376" s="228">
        <v>48.24</v>
      </c>
    </row>
    <row r="377" spans="1:3" ht="16.149999999999999" customHeight="1" x14ac:dyDescent="0.25">
      <c r="A377" s="231">
        <v>198009</v>
      </c>
      <c r="B377" s="232">
        <v>48.56</v>
      </c>
      <c r="C377" s="229">
        <v>48.92</v>
      </c>
    </row>
    <row r="378" spans="1:3" ht="16.149999999999999" customHeight="1" x14ac:dyDescent="0.25">
      <c r="A378" s="233">
        <v>198010</v>
      </c>
      <c r="B378" s="234">
        <v>49.23</v>
      </c>
      <c r="C378" s="228">
        <v>49.6</v>
      </c>
    </row>
    <row r="379" spans="1:3" ht="16.149999999999999" customHeight="1" x14ac:dyDescent="0.25">
      <c r="A379" s="231">
        <v>198011</v>
      </c>
      <c r="B379" s="232">
        <v>49.93</v>
      </c>
      <c r="C379" s="229">
        <v>50.27</v>
      </c>
    </row>
    <row r="380" spans="1:3" ht="16.149999999999999" customHeight="1" x14ac:dyDescent="0.25">
      <c r="A380" s="233">
        <v>198012</v>
      </c>
      <c r="B380" s="234">
        <v>50.56</v>
      </c>
      <c r="C380" s="228">
        <v>50.92</v>
      </c>
    </row>
    <row r="381" spans="1:3" ht="16.149999999999999" customHeight="1" x14ac:dyDescent="0.25">
      <c r="A381" s="231">
        <v>198101</v>
      </c>
      <c r="B381" s="232">
        <v>51.08</v>
      </c>
      <c r="C381" s="229">
        <v>51.45</v>
      </c>
    </row>
    <row r="382" spans="1:3" ht="16.149999999999999" customHeight="1" x14ac:dyDescent="0.25">
      <c r="A382" s="233">
        <v>198102</v>
      </c>
      <c r="B382" s="234">
        <v>51.71</v>
      </c>
      <c r="C382" s="228">
        <v>51.96</v>
      </c>
    </row>
    <row r="383" spans="1:3" ht="16.149999999999999" customHeight="1" x14ac:dyDescent="0.25">
      <c r="A383" s="231">
        <v>198103</v>
      </c>
      <c r="B383" s="232">
        <v>52.24</v>
      </c>
      <c r="C383" s="229">
        <v>52.49</v>
      </c>
    </row>
    <row r="384" spans="1:3" ht="16.149999999999999" customHeight="1" x14ac:dyDescent="0.25">
      <c r="A384" s="233">
        <v>198104</v>
      </c>
      <c r="B384" s="234">
        <v>52.71</v>
      </c>
      <c r="C384" s="228">
        <v>52.94</v>
      </c>
    </row>
    <row r="385" spans="1:3" ht="16.149999999999999" customHeight="1" x14ac:dyDescent="0.25">
      <c r="A385" s="231">
        <v>198105</v>
      </c>
      <c r="B385" s="232">
        <v>53.24</v>
      </c>
      <c r="C385" s="229">
        <v>53.57</v>
      </c>
    </row>
    <row r="386" spans="1:3" ht="16.149999999999999" customHeight="1" x14ac:dyDescent="0.25">
      <c r="A386" s="233">
        <v>198106</v>
      </c>
      <c r="B386" s="234">
        <v>53.9</v>
      </c>
      <c r="C386" s="228">
        <v>54.18</v>
      </c>
    </row>
    <row r="387" spans="1:3" ht="16.149999999999999" customHeight="1" x14ac:dyDescent="0.25">
      <c r="A387" s="231">
        <v>198107</v>
      </c>
      <c r="B387" s="232">
        <v>54.57</v>
      </c>
      <c r="C387" s="229">
        <v>54.93</v>
      </c>
    </row>
    <row r="388" spans="1:3" ht="16.149999999999999" customHeight="1" x14ac:dyDescent="0.25">
      <c r="A388" s="233">
        <v>198108</v>
      </c>
      <c r="B388" s="234">
        <v>55.3</v>
      </c>
      <c r="C388" s="228">
        <v>55.68</v>
      </c>
    </row>
    <row r="389" spans="1:3" ht="16.149999999999999" customHeight="1" x14ac:dyDescent="0.25">
      <c r="A389" s="231">
        <v>198109</v>
      </c>
      <c r="B389" s="232">
        <v>56.03</v>
      </c>
      <c r="C389" s="229">
        <v>56.39</v>
      </c>
    </row>
    <row r="390" spans="1:3" ht="16.149999999999999" customHeight="1" x14ac:dyDescent="0.25">
      <c r="A390" s="233">
        <v>198110</v>
      </c>
      <c r="B390" s="234">
        <v>56.79</v>
      </c>
      <c r="C390" s="228">
        <v>57.22</v>
      </c>
    </row>
    <row r="391" spans="1:3" ht="16.149999999999999" customHeight="1" x14ac:dyDescent="0.25">
      <c r="A391" s="231">
        <v>198111</v>
      </c>
      <c r="B391" s="232">
        <v>57.66</v>
      </c>
      <c r="C391" s="229">
        <v>58.09</v>
      </c>
    </row>
    <row r="392" spans="1:3" ht="16.149999999999999" customHeight="1" x14ac:dyDescent="0.25">
      <c r="A392" s="233">
        <v>198112</v>
      </c>
      <c r="B392" s="234">
        <v>58.64</v>
      </c>
      <c r="C392" s="228">
        <v>59.07</v>
      </c>
    </row>
    <row r="393" spans="1:3" ht="16.149999999999999" customHeight="1" x14ac:dyDescent="0.25">
      <c r="A393" s="231">
        <v>198201</v>
      </c>
      <c r="B393" s="232">
        <v>59.5</v>
      </c>
      <c r="C393" s="229">
        <v>59.84</v>
      </c>
    </row>
    <row r="394" spans="1:3" ht="16.149999999999999" customHeight="1" x14ac:dyDescent="0.25">
      <c r="A394" s="233">
        <v>198202</v>
      </c>
      <c r="B394" s="234">
        <v>60.24</v>
      </c>
      <c r="C394" s="228">
        <v>60.63</v>
      </c>
    </row>
    <row r="395" spans="1:3" ht="16.149999999999999" customHeight="1" x14ac:dyDescent="0.25">
      <c r="A395" s="231">
        <v>198203</v>
      </c>
      <c r="B395" s="232">
        <v>60.99</v>
      </c>
      <c r="C395" s="229">
        <v>61.4</v>
      </c>
    </row>
    <row r="396" spans="1:3" ht="16.149999999999999" customHeight="1" x14ac:dyDescent="0.25">
      <c r="A396" s="233">
        <v>198204</v>
      </c>
      <c r="B396" s="234">
        <v>61.82</v>
      </c>
      <c r="C396" s="228">
        <v>62.21</v>
      </c>
    </row>
    <row r="397" spans="1:3" ht="16.149999999999999" customHeight="1" x14ac:dyDescent="0.25">
      <c r="A397" s="231">
        <v>198205</v>
      </c>
      <c r="B397" s="232">
        <v>62.63</v>
      </c>
      <c r="C397" s="229">
        <v>63.02</v>
      </c>
    </row>
    <row r="398" spans="1:3" ht="16.149999999999999" customHeight="1" x14ac:dyDescent="0.25">
      <c r="A398" s="233">
        <v>198206</v>
      </c>
      <c r="B398" s="234">
        <v>63.52</v>
      </c>
      <c r="C398" s="228">
        <v>63.84</v>
      </c>
    </row>
    <row r="399" spans="1:3" ht="16.149999999999999" customHeight="1" x14ac:dyDescent="0.25">
      <c r="A399" s="231">
        <v>198207</v>
      </c>
      <c r="B399" s="232">
        <v>64.25</v>
      </c>
      <c r="C399" s="229">
        <v>64.69</v>
      </c>
    </row>
    <row r="400" spans="1:3" ht="16.149999999999999" customHeight="1" x14ac:dyDescent="0.25">
      <c r="A400" s="233">
        <v>198208</v>
      </c>
      <c r="B400" s="234">
        <v>65.180000000000007</v>
      </c>
      <c r="C400" s="228">
        <v>65.55</v>
      </c>
    </row>
    <row r="401" spans="1:3" ht="16.149999999999999" customHeight="1" x14ac:dyDescent="0.25">
      <c r="A401" s="231">
        <v>198209</v>
      </c>
      <c r="B401" s="232">
        <v>65.98</v>
      </c>
      <c r="C401" s="229">
        <v>66.42</v>
      </c>
    </row>
    <row r="402" spans="1:3" ht="16.149999999999999" customHeight="1" x14ac:dyDescent="0.25">
      <c r="A402" s="233">
        <v>198210</v>
      </c>
      <c r="B402" s="234">
        <v>66.989999999999995</v>
      </c>
      <c r="C402" s="228">
        <v>67.680000000000007</v>
      </c>
    </row>
    <row r="403" spans="1:3" ht="16.149999999999999" customHeight="1" x14ac:dyDescent="0.25">
      <c r="A403" s="231">
        <v>198211</v>
      </c>
      <c r="B403" s="232">
        <v>68.34</v>
      </c>
      <c r="C403" s="229">
        <v>68.97</v>
      </c>
    </row>
    <row r="404" spans="1:3" ht="16.149999999999999" customHeight="1" x14ac:dyDescent="0.25">
      <c r="A404" s="233">
        <v>198212</v>
      </c>
      <c r="B404" s="234">
        <v>69.59</v>
      </c>
      <c r="C404" s="228">
        <v>70.290000000000006</v>
      </c>
    </row>
    <row r="405" spans="1:3" ht="16.149999999999999" customHeight="1" x14ac:dyDescent="0.25">
      <c r="A405" s="231">
        <v>198301</v>
      </c>
      <c r="B405" s="232">
        <v>70.900000000000006</v>
      </c>
      <c r="C405" s="229">
        <v>71.45</v>
      </c>
    </row>
    <row r="406" spans="1:3" ht="16.149999999999999" customHeight="1" x14ac:dyDescent="0.25">
      <c r="A406" s="233">
        <v>198302</v>
      </c>
      <c r="B406" s="234">
        <v>72.06</v>
      </c>
      <c r="C406" s="228">
        <v>72.81</v>
      </c>
    </row>
    <row r="407" spans="1:3" ht="16.149999999999999" customHeight="1" x14ac:dyDescent="0.25">
      <c r="A407" s="231">
        <v>198303</v>
      </c>
      <c r="B407" s="232">
        <v>73.48</v>
      </c>
      <c r="C407" s="229">
        <v>74.19</v>
      </c>
    </row>
    <row r="408" spans="1:3" ht="16.149999999999999" customHeight="1" x14ac:dyDescent="0.25">
      <c r="A408" s="233">
        <v>198304</v>
      </c>
      <c r="B408" s="234">
        <v>74.89</v>
      </c>
      <c r="C408" s="228">
        <v>75.599999999999994</v>
      </c>
    </row>
    <row r="409" spans="1:3" ht="16.149999999999999" customHeight="1" x14ac:dyDescent="0.25">
      <c r="A409" s="231">
        <v>198305</v>
      </c>
      <c r="B409" s="232">
        <v>76.36</v>
      </c>
      <c r="C409" s="229">
        <v>77.040000000000006</v>
      </c>
    </row>
    <row r="410" spans="1:3" ht="16.149999999999999" customHeight="1" x14ac:dyDescent="0.25">
      <c r="A410" s="233">
        <v>198306</v>
      </c>
      <c r="B410" s="234">
        <v>77.78</v>
      </c>
      <c r="C410" s="228">
        <v>78.510000000000005</v>
      </c>
    </row>
    <row r="411" spans="1:3" ht="16.149999999999999" customHeight="1" x14ac:dyDescent="0.25">
      <c r="A411" s="231">
        <v>198307</v>
      </c>
      <c r="B411" s="232">
        <v>79.22</v>
      </c>
      <c r="C411" s="229">
        <v>80</v>
      </c>
    </row>
    <row r="412" spans="1:3" ht="16.149999999999999" customHeight="1" x14ac:dyDescent="0.25">
      <c r="A412" s="233">
        <v>198308</v>
      </c>
      <c r="B412" s="234">
        <v>80.88</v>
      </c>
      <c r="C412" s="228">
        <v>81.680000000000007</v>
      </c>
    </row>
    <row r="413" spans="1:3" ht="16.149999999999999" customHeight="1" x14ac:dyDescent="0.25">
      <c r="A413" s="231">
        <v>198309</v>
      </c>
      <c r="B413" s="232">
        <v>82.52</v>
      </c>
      <c r="C413" s="229">
        <v>83.4</v>
      </c>
    </row>
    <row r="414" spans="1:3" ht="16.149999999999999" customHeight="1" x14ac:dyDescent="0.25">
      <c r="A414" s="233">
        <v>198310</v>
      </c>
      <c r="B414" s="234">
        <v>84.26</v>
      </c>
      <c r="C414" s="228">
        <v>85.15</v>
      </c>
    </row>
    <row r="415" spans="1:3" ht="16.149999999999999" customHeight="1" x14ac:dyDescent="0.25">
      <c r="A415" s="231">
        <v>198311</v>
      </c>
      <c r="B415" s="232">
        <v>86.11</v>
      </c>
      <c r="C415" s="229">
        <v>86.94</v>
      </c>
    </row>
    <row r="416" spans="1:3" ht="16.149999999999999" customHeight="1" x14ac:dyDescent="0.25">
      <c r="A416" s="233">
        <v>198312</v>
      </c>
      <c r="B416" s="234">
        <v>87.83</v>
      </c>
      <c r="C416" s="228">
        <v>88.77</v>
      </c>
    </row>
    <row r="417" spans="1:3" ht="16.149999999999999" customHeight="1" x14ac:dyDescent="0.25">
      <c r="A417" s="231">
        <v>198401</v>
      </c>
      <c r="B417" s="232">
        <v>89.79</v>
      </c>
      <c r="C417" s="229">
        <v>90.63</v>
      </c>
    </row>
    <row r="418" spans="1:3" ht="16.149999999999999" customHeight="1" x14ac:dyDescent="0.25">
      <c r="A418" s="233">
        <v>198402</v>
      </c>
      <c r="B418" s="234">
        <v>91.57</v>
      </c>
      <c r="C418" s="228">
        <v>92.53</v>
      </c>
    </row>
    <row r="419" spans="1:3" ht="16.149999999999999" customHeight="1" x14ac:dyDescent="0.25">
      <c r="A419" s="231">
        <v>198403</v>
      </c>
      <c r="B419" s="232">
        <v>93.46</v>
      </c>
      <c r="C419" s="229">
        <v>94.47</v>
      </c>
    </row>
    <row r="420" spans="1:3" ht="16.149999999999999" customHeight="1" x14ac:dyDescent="0.25">
      <c r="A420" s="233">
        <v>198404</v>
      </c>
      <c r="B420" s="234">
        <v>95.42</v>
      </c>
      <c r="C420" s="228">
        <v>96.45</v>
      </c>
    </row>
    <row r="421" spans="1:3" ht="16.149999999999999" customHeight="1" x14ac:dyDescent="0.25">
      <c r="A421" s="231">
        <v>198405</v>
      </c>
      <c r="B421" s="232">
        <v>97.46</v>
      </c>
      <c r="C421" s="229">
        <v>98.47</v>
      </c>
    </row>
    <row r="422" spans="1:3" ht="16.149999999999999" customHeight="1" x14ac:dyDescent="0.25">
      <c r="A422" s="233">
        <v>198406</v>
      </c>
      <c r="B422" s="234">
        <v>99.4</v>
      </c>
      <c r="C422" s="228">
        <v>100.4</v>
      </c>
    </row>
    <row r="423" spans="1:3" ht="16.149999999999999" customHeight="1" x14ac:dyDescent="0.25">
      <c r="A423" s="231">
        <v>198407</v>
      </c>
      <c r="B423" s="232">
        <v>101.73</v>
      </c>
      <c r="C423" s="229">
        <v>102.65</v>
      </c>
    </row>
    <row r="424" spans="1:3" ht="16.149999999999999" customHeight="1" x14ac:dyDescent="0.25">
      <c r="A424" s="233">
        <v>198408</v>
      </c>
      <c r="B424" s="234">
        <v>103.73</v>
      </c>
      <c r="C424" s="228">
        <v>104.81</v>
      </c>
    </row>
    <row r="425" spans="1:3" ht="16.149999999999999" customHeight="1" x14ac:dyDescent="0.25">
      <c r="A425" s="231">
        <v>198409</v>
      </c>
      <c r="B425" s="232">
        <v>105.93</v>
      </c>
      <c r="C425" s="229">
        <v>107.01</v>
      </c>
    </row>
    <row r="426" spans="1:3" ht="16.149999999999999" customHeight="1" x14ac:dyDescent="0.25">
      <c r="A426" s="233">
        <v>198410</v>
      </c>
      <c r="B426" s="234">
        <v>108.13</v>
      </c>
      <c r="C426" s="228">
        <v>109.26</v>
      </c>
    </row>
    <row r="427" spans="1:3" ht="16.149999999999999" customHeight="1" x14ac:dyDescent="0.25">
      <c r="A427" s="231">
        <v>198411</v>
      </c>
      <c r="B427" s="232">
        <v>110.43</v>
      </c>
      <c r="C427" s="229">
        <v>111.55</v>
      </c>
    </row>
    <row r="428" spans="1:3" ht="16.149999999999999" customHeight="1" x14ac:dyDescent="0.25">
      <c r="A428" s="233">
        <v>198412</v>
      </c>
      <c r="B428" s="234">
        <v>112.76</v>
      </c>
      <c r="C428" s="228">
        <v>113.89</v>
      </c>
    </row>
    <row r="429" spans="1:3" ht="16.149999999999999" customHeight="1" x14ac:dyDescent="0.25">
      <c r="A429" s="231">
        <v>198501</v>
      </c>
      <c r="B429" s="232">
        <v>115.17</v>
      </c>
      <c r="C429" s="229">
        <v>116.6</v>
      </c>
    </row>
    <row r="430" spans="1:3" ht="16.149999999999999" customHeight="1" x14ac:dyDescent="0.25">
      <c r="A430" s="233">
        <v>198502</v>
      </c>
      <c r="B430" s="234">
        <v>118.25</v>
      </c>
      <c r="C430" s="228">
        <v>120.1</v>
      </c>
    </row>
    <row r="431" spans="1:3" ht="16.149999999999999" customHeight="1" x14ac:dyDescent="0.25">
      <c r="A431" s="231">
        <v>198503</v>
      </c>
      <c r="B431" s="232">
        <v>123.15</v>
      </c>
      <c r="C431" s="229">
        <v>126.27</v>
      </c>
    </row>
    <row r="432" spans="1:3" ht="16.149999999999999" customHeight="1" x14ac:dyDescent="0.25">
      <c r="A432" s="233">
        <v>198504</v>
      </c>
      <c r="B432" s="234">
        <v>129.62</v>
      </c>
      <c r="C432" s="228">
        <v>132.58000000000001</v>
      </c>
    </row>
    <row r="433" spans="1:3" ht="16.149999999999999" customHeight="1" x14ac:dyDescent="0.25">
      <c r="A433" s="231">
        <v>198505</v>
      </c>
      <c r="B433" s="232">
        <v>135.94999999999999</v>
      </c>
      <c r="C433" s="229">
        <v>138.69999999999999</v>
      </c>
    </row>
    <row r="434" spans="1:3" ht="16.149999999999999" customHeight="1" x14ac:dyDescent="0.25">
      <c r="A434" s="233">
        <v>198506</v>
      </c>
      <c r="B434" s="234">
        <v>140.72999999999999</v>
      </c>
      <c r="C434" s="228">
        <v>142.9</v>
      </c>
    </row>
    <row r="435" spans="1:3" ht="16.149999999999999" customHeight="1" x14ac:dyDescent="0.25">
      <c r="A435" s="231">
        <v>198507</v>
      </c>
      <c r="B435" s="232">
        <v>145.51</v>
      </c>
      <c r="C435" s="229">
        <v>147.79</v>
      </c>
    </row>
    <row r="436" spans="1:3" ht="16.149999999999999" customHeight="1" x14ac:dyDescent="0.25">
      <c r="A436" s="233">
        <v>198508</v>
      </c>
      <c r="B436" s="234">
        <v>150.03</v>
      </c>
      <c r="C436" s="228">
        <v>152.06</v>
      </c>
    </row>
    <row r="437" spans="1:3" ht="16.149999999999999" customHeight="1" x14ac:dyDescent="0.25">
      <c r="A437" s="231">
        <v>198509</v>
      </c>
      <c r="B437" s="232">
        <v>155.30000000000001</v>
      </c>
      <c r="C437" s="229">
        <v>157.9</v>
      </c>
    </row>
    <row r="438" spans="1:3" ht="16.149999999999999" customHeight="1" x14ac:dyDescent="0.25">
      <c r="A438" s="233">
        <v>198510</v>
      </c>
      <c r="B438" s="234">
        <v>160.26</v>
      </c>
      <c r="C438" s="228">
        <v>162.43</v>
      </c>
    </row>
    <row r="439" spans="1:3" ht="16.149999999999999" customHeight="1" x14ac:dyDescent="0.25">
      <c r="A439" s="231">
        <v>198511</v>
      </c>
      <c r="B439" s="232">
        <v>164.58</v>
      </c>
      <c r="C439" s="229">
        <v>166.64</v>
      </c>
    </row>
    <row r="440" spans="1:3" ht="16.149999999999999" customHeight="1" x14ac:dyDescent="0.25">
      <c r="A440" s="233">
        <v>198512</v>
      </c>
      <c r="B440" s="234">
        <v>169.19</v>
      </c>
      <c r="C440" s="228">
        <v>172.2</v>
      </c>
    </row>
    <row r="441" spans="1:3" ht="16.149999999999999" customHeight="1" x14ac:dyDescent="0.25">
      <c r="A441" s="231">
        <v>198601</v>
      </c>
      <c r="B441" s="232">
        <v>173.7</v>
      </c>
      <c r="C441" s="229">
        <v>175</v>
      </c>
    </row>
    <row r="442" spans="1:3" ht="16.149999999999999" customHeight="1" x14ac:dyDescent="0.25">
      <c r="A442" s="233">
        <v>198602</v>
      </c>
      <c r="B442" s="234">
        <v>176.59</v>
      </c>
      <c r="C442" s="228">
        <v>178.1</v>
      </c>
    </row>
    <row r="443" spans="1:3" ht="16.149999999999999" customHeight="1" x14ac:dyDescent="0.25">
      <c r="A443" s="231">
        <v>198603</v>
      </c>
      <c r="B443" s="232">
        <v>179.74</v>
      </c>
      <c r="C443" s="229">
        <v>181.53</v>
      </c>
    </row>
    <row r="444" spans="1:3" ht="16.149999999999999" customHeight="1" x14ac:dyDescent="0.25">
      <c r="A444" s="233">
        <v>198604</v>
      </c>
      <c r="B444" s="234">
        <v>184.43</v>
      </c>
      <c r="C444" s="228">
        <v>186.56</v>
      </c>
    </row>
    <row r="445" spans="1:3" ht="16.149999999999999" customHeight="1" x14ac:dyDescent="0.25">
      <c r="A445" s="231">
        <v>198605</v>
      </c>
      <c r="B445" s="232">
        <v>188.53</v>
      </c>
      <c r="C445" s="229">
        <v>190.46</v>
      </c>
    </row>
    <row r="446" spans="1:3" ht="16.149999999999999" customHeight="1" x14ac:dyDescent="0.25">
      <c r="A446" s="233">
        <v>198606</v>
      </c>
      <c r="B446" s="234">
        <v>192.35</v>
      </c>
      <c r="C446" s="228">
        <v>193.76</v>
      </c>
    </row>
    <row r="447" spans="1:3" ht="16.149999999999999" customHeight="1" x14ac:dyDescent="0.25">
      <c r="A447" s="231">
        <v>198607</v>
      </c>
      <c r="B447" s="232">
        <v>195.8</v>
      </c>
      <c r="C447" s="229">
        <v>197.59</v>
      </c>
    </row>
    <row r="448" spans="1:3" ht="16.149999999999999" customHeight="1" x14ac:dyDescent="0.25">
      <c r="A448" s="233">
        <v>198608</v>
      </c>
      <c r="B448" s="234">
        <v>199.17</v>
      </c>
      <c r="C448" s="228">
        <v>200.72</v>
      </c>
    </row>
    <row r="449" spans="1:3" ht="16.149999999999999" customHeight="1" x14ac:dyDescent="0.25">
      <c r="A449" s="231">
        <v>198609</v>
      </c>
      <c r="B449" s="232">
        <v>203.24</v>
      </c>
      <c r="C449" s="229">
        <v>205.56</v>
      </c>
    </row>
    <row r="450" spans="1:3" ht="16.149999999999999" customHeight="1" x14ac:dyDescent="0.25">
      <c r="A450" s="233">
        <v>198610</v>
      </c>
      <c r="B450" s="234">
        <v>208.05</v>
      </c>
      <c r="C450" s="228">
        <v>210.3</v>
      </c>
    </row>
    <row r="451" spans="1:3" ht="16.149999999999999" customHeight="1" x14ac:dyDescent="0.25">
      <c r="A451" s="231">
        <v>198611</v>
      </c>
      <c r="B451" s="232">
        <v>212.56</v>
      </c>
      <c r="C451" s="229">
        <v>214.64</v>
      </c>
    </row>
    <row r="452" spans="1:3" ht="16.149999999999999" customHeight="1" x14ac:dyDescent="0.25">
      <c r="A452" s="233">
        <v>198612</v>
      </c>
      <c r="B452" s="234">
        <v>216.97</v>
      </c>
      <c r="C452" s="228">
        <v>219</v>
      </c>
    </row>
    <row r="453" spans="1:3" ht="16.149999999999999" customHeight="1" x14ac:dyDescent="0.25">
      <c r="A453" s="231">
        <v>198701</v>
      </c>
      <c r="B453" s="232">
        <v>221.03</v>
      </c>
      <c r="C453" s="229">
        <v>222.79</v>
      </c>
    </row>
    <row r="454" spans="1:3" ht="16.149999999999999" customHeight="1" x14ac:dyDescent="0.25">
      <c r="A454" s="233">
        <v>198702</v>
      </c>
      <c r="B454" s="234">
        <v>224.82</v>
      </c>
      <c r="C454" s="228">
        <v>226.73</v>
      </c>
    </row>
    <row r="455" spans="1:3" ht="16.149999999999999" customHeight="1" x14ac:dyDescent="0.25">
      <c r="A455" s="231">
        <v>198703</v>
      </c>
      <c r="B455" s="232">
        <v>229.02</v>
      </c>
      <c r="C455" s="229">
        <v>231.08</v>
      </c>
    </row>
    <row r="456" spans="1:3" ht="16.149999999999999" customHeight="1" x14ac:dyDescent="0.25">
      <c r="A456" s="233">
        <v>198704</v>
      </c>
      <c r="B456" s="234">
        <v>233.17</v>
      </c>
      <c r="C456" s="228">
        <v>235.13</v>
      </c>
    </row>
    <row r="457" spans="1:3" ht="16.149999999999999" customHeight="1" x14ac:dyDescent="0.25">
      <c r="A457" s="231">
        <v>198705</v>
      </c>
      <c r="B457" s="232">
        <v>237.44</v>
      </c>
      <c r="C457" s="229">
        <v>239.41</v>
      </c>
    </row>
    <row r="458" spans="1:3" ht="16.149999999999999" customHeight="1" x14ac:dyDescent="0.25">
      <c r="A458" s="233">
        <v>198706</v>
      </c>
      <c r="B458" s="234">
        <v>241.39</v>
      </c>
      <c r="C458" s="228">
        <v>243.32</v>
      </c>
    </row>
    <row r="459" spans="1:3" ht="16.149999999999999" customHeight="1" x14ac:dyDescent="0.25">
      <c r="A459" s="231">
        <v>198707</v>
      </c>
      <c r="B459" s="232">
        <v>245.55</v>
      </c>
      <c r="C459" s="229">
        <v>247.56</v>
      </c>
    </row>
    <row r="460" spans="1:3" ht="16.149999999999999" customHeight="1" x14ac:dyDescent="0.25">
      <c r="A460" s="233">
        <v>198708</v>
      </c>
      <c r="B460" s="234">
        <v>249.35</v>
      </c>
      <c r="C460" s="228">
        <v>250.95</v>
      </c>
    </row>
    <row r="461" spans="1:3" ht="16.149999999999999" customHeight="1" x14ac:dyDescent="0.25">
      <c r="A461" s="231">
        <v>198709</v>
      </c>
      <c r="B461" s="232">
        <v>252.84</v>
      </c>
      <c r="C461" s="229">
        <v>254.39</v>
      </c>
    </row>
    <row r="462" spans="1:3" ht="16.149999999999999" customHeight="1" x14ac:dyDescent="0.25">
      <c r="A462" s="233">
        <v>198710</v>
      </c>
      <c r="B462" s="234">
        <v>255.85</v>
      </c>
      <c r="C462" s="228">
        <v>257.17</v>
      </c>
    </row>
    <row r="463" spans="1:3" ht="16.149999999999999" customHeight="1" x14ac:dyDescent="0.25">
      <c r="A463" s="231">
        <v>198711</v>
      </c>
      <c r="B463" s="232">
        <v>258.74</v>
      </c>
      <c r="C463" s="229">
        <v>260.3</v>
      </c>
    </row>
    <row r="464" spans="1:3" ht="16.149999999999999" customHeight="1" x14ac:dyDescent="0.25">
      <c r="A464" s="233">
        <v>198712</v>
      </c>
      <c r="B464" s="234">
        <v>262.08</v>
      </c>
      <c r="C464" s="228">
        <v>263.7</v>
      </c>
    </row>
    <row r="465" spans="1:3" ht="16.149999999999999" customHeight="1" x14ac:dyDescent="0.25">
      <c r="A465" s="231">
        <v>198801</v>
      </c>
      <c r="B465" s="232">
        <v>265.82</v>
      </c>
      <c r="C465" s="229">
        <v>267.98</v>
      </c>
    </row>
    <row r="466" spans="1:3" ht="16.149999999999999" customHeight="1" x14ac:dyDescent="0.25">
      <c r="A466" s="233">
        <v>198802</v>
      </c>
      <c r="B466" s="234">
        <v>270.91000000000003</v>
      </c>
      <c r="C466" s="228">
        <v>273.64</v>
      </c>
    </row>
    <row r="467" spans="1:3" ht="16.149999999999999" customHeight="1" x14ac:dyDescent="0.25">
      <c r="A467" s="231">
        <v>198803</v>
      </c>
      <c r="B467" s="232">
        <v>276.92</v>
      </c>
      <c r="C467" s="229">
        <v>280.08999999999997</v>
      </c>
    </row>
    <row r="468" spans="1:3" ht="16.149999999999999" customHeight="1" x14ac:dyDescent="0.25">
      <c r="A468" s="233">
        <v>198804</v>
      </c>
      <c r="B468" s="234">
        <v>283.45</v>
      </c>
      <c r="C468" s="228">
        <v>286.45999999999998</v>
      </c>
    </row>
    <row r="469" spans="1:3" ht="16.149999999999999" customHeight="1" x14ac:dyDescent="0.25">
      <c r="A469" s="231">
        <v>198805</v>
      </c>
      <c r="B469" s="232">
        <v>289.95999999999998</v>
      </c>
      <c r="C469" s="229">
        <v>293.16000000000003</v>
      </c>
    </row>
    <row r="470" spans="1:3" ht="16.149999999999999" customHeight="1" x14ac:dyDescent="0.25">
      <c r="A470" s="233">
        <v>198806</v>
      </c>
      <c r="B470" s="234">
        <v>296.36</v>
      </c>
      <c r="C470" s="228">
        <v>299.27999999999997</v>
      </c>
    </row>
    <row r="471" spans="1:3" ht="16.149999999999999" customHeight="1" x14ac:dyDescent="0.25">
      <c r="A471" s="231">
        <v>198807</v>
      </c>
      <c r="B471" s="232">
        <v>302.36</v>
      </c>
      <c r="C471" s="229">
        <v>305.02999999999997</v>
      </c>
    </row>
    <row r="472" spans="1:3" ht="16.149999999999999" customHeight="1" x14ac:dyDescent="0.25">
      <c r="A472" s="233">
        <v>198808</v>
      </c>
      <c r="B472" s="234">
        <v>308.39999999999998</v>
      </c>
      <c r="C472" s="228">
        <v>311.44</v>
      </c>
    </row>
    <row r="473" spans="1:3" ht="16.149999999999999" customHeight="1" x14ac:dyDescent="0.25">
      <c r="A473" s="231">
        <v>198809</v>
      </c>
      <c r="B473" s="232">
        <v>314.85000000000002</v>
      </c>
      <c r="C473" s="229">
        <v>317.95999999999998</v>
      </c>
    </row>
    <row r="474" spans="1:3" ht="16.149999999999999" customHeight="1" x14ac:dyDescent="0.25">
      <c r="A474" s="233">
        <v>198810</v>
      </c>
      <c r="B474" s="234">
        <v>321.07</v>
      </c>
      <c r="C474" s="228">
        <v>323.88</v>
      </c>
    </row>
    <row r="475" spans="1:3" ht="16.149999999999999" customHeight="1" x14ac:dyDescent="0.25">
      <c r="A475" s="231">
        <v>198811</v>
      </c>
      <c r="B475" s="232">
        <v>327.01</v>
      </c>
      <c r="C475" s="229">
        <v>329.88</v>
      </c>
    </row>
    <row r="476" spans="1:3" ht="16.149999999999999" customHeight="1" x14ac:dyDescent="0.25">
      <c r="A476" s="233">
        <v>198812</v>
      </c>
      <c r="B476" s="234">
        <v>332.97</v>
      </c>
      <c r="C476" s="228">
        <v>335.86</v>
      </c>
    </row>
    <row r="477" spans="1:3" ht="16.149999999999999" customHeight="1" x14ac:dyDescent="0.25">
      <c r="A477" s="231">
        <v>198901</v>
      </c>
      <c r="B477" s="232">
        <v>339.62</v>
      </c>
      <c r="C477" s="229">
        <v>343.12</v>
      </c>
    </row>
    <row r="478" spans="1:3" ht="16.149999999999999" customHeight="1" x14ac:dyDescent="0.25">
      <c r="A478" s="233">
        <v>198902</v>
      </c>
      <c r="B478" s="234">
        <v>346.83</v>
      </c>
      <c r="C478" s="228">
        <v>350.22</v>
      </c>
    </row>
    <row r="479" spans="1:3" ht="16.149999999999999" customHeight="1" x14ac:dyDescent="0.25">
      <c r="A479" s="231">
        <v>198903</v>
      </c>
      <c r="B479" s="232">
        <v>354.12</v>
      </c>
      <c r="C479" s="229">
        <v>357.72</v>
      </c>
    </row>
    <row r="480" spans="1:3" ht="16.149999999999999" customHeight="1" x14ac:dyDescent="0.25">
      <c r="A480" s="233">
        <v>198904</v>
      </c>
      <c r="B480" s="234">
        <v>361.83</v>
      </c>
      <c r="C480" s="228">
        <v>365.61</v>
      </c>
    </row>
    <row r="481" spans="1:3" ht="16.149999999999999" customHeight="1" x14ac:dyDescent="0.25">
      <c r="A481" s="231">
        <v>198905</v>
      </c>
      <c r="B481" s="232">
        <v>369.93</v>
      </c>
      <c r="C481" s="229">
        <v>373.7</v>
      </c>
    </row>
    <row r="482" spans="1:3" ht="16.149999999999999" customHeight="1" x14ac:dyDescent="0.25">
      <c r="A482" s="233">
        <v>198906</v>
      </c>
      <c r="B482" s="234">
        <v>377.92</v>
      </c>
      <c r="C482" s="228">
        <v>381.79</v>
      </c>
    </row>
    <row r="483" spans="1:3" ht="16.149999999999999" customHeight="1" x14ac:dyDescent="0.25">
      <c r="A483" s="231">
        <v>198907</v>
      </c>
      <c r="B483" s="232">
        <v>385.71</v>
      </c>
      <c r="C483" s="229">
        <v>389.2</v>
      </c>
    </row>
    <row r="484" spans="1:3" ht="16.149999999999999" customHeight="1" x14ac:dyDescent="0.25">
      <c r="A484" s="233">
        <v>198908</v>
      </c>
      <c r="B484" s="234">
        <v>393.43</v>
      </c>
      <c r="C484" s="228">
        <v>397.33</v>
      </c>
    </row>
    <row r="485" spans="1:3" ht="16.149999999999999" customHeight="1" x14ac:dyDescent="0.25">
      <c r="A485" s="231">
        <v>198909</v>
      </c>
      <c r="B485" s="232">
        <v>401.8</v>
      </c>
      <c r="C485" s="229">
        <v>405.84</v>
      </c>
    </row>
    <row r="486" spans="1:3" ht="16.149999999999999" customHeight="1" x14ac:dyDescent="0.25">
      <c r="A486" s="233">
        <v>198910</v>
      </c>
      <c r="B486" s="234">
        <v>410.55</v>
      </c>
      <c r="C486" s="228">
        <v>414.87</v>
      </c>
    </row>
    <row r="487" spans="1:3" ht="16.149999999999999" customHeight="1" x14ac:dyDescent="0.25">
      <c r="A487" s="231">
        <v>198911</v>
      </c>
      <c r="B487" s="232">
        <v>419.76</v>
      </c>
      <c r="C487" s="229">
        <v>424.16</v>
      </c>
    </row>
    <row r="488" spans="1:3" ht="16.149999999999999" customHeight="1" x14ac:dyDescent="0.25">
      <c r="A488" s="233">
        <v>198912</v>
      </c>
      <c r="B488" s="234">
        <v>429.3</v>
      </c>
      <c r="C488" s="228">
        <v>433.92</v>
      </c>
    </row>
    <row r="489" spans="1:3" ht="16.149999999999999" customHeight="1" x14ac:dyDescent="0.25">
      <c r="A489" s="231">
        <v>199001</v>
      </c>
      <c r="B489" s="232">
        <v>440.08</v>
      </c>
      <c r="C489" s="229">
        <v>445.69</v>
      </c>
    </row>
    <row r="490" spans="1:3" ht="16.149999999999999" customHeight="1" x14ac:dyDescent="0.25">
      <c r="A490" s="233">
        <v>199002</v>
      </c>
      <c r="B490" s="234">
        <v>451.72</v>
      </c>
      <c r="C490" s="228">
        <v>457.17</v>
      </c>
    </row>
    <row r="491" spans="1:3" ht="16.149999999999999" customHeight="1" x14ac:dyDescent="0.25">
      <c r="A491" s="231">
        <v>199003</v>
      </c>
      <c r="B491" s="232">
        <v>463.4</v>
      </c>
      <c r="C491" s="229">
        <v>468.96</v>
      </c>
    </row>
    <row r="492" spans="1:3" ht="16.149999999999999" customHeight="1" x14ac:dyDescent="0.25">
      <c r="A492" s="233">
        <v>199004</v>
      </c>
      <c r="B492" s="234">
        <v>474.62</v>
      </c>
      <c r="C492" s="228">
        <v>479.75</v>
      </c>
    </row>
    <row r="493" spans="1:3" ht="16.149999999999999" customHeight="1" x14ac:dyDescent="0.25">
      <c r="A493" s="231">
        <v>199005</v>
      </c>
      <c r="B493" s="232">
        <v>485.99</v>
      </c>
      <c r="C493" s="229">
        <v>491.64</v>
      </c>
    </row>
    <row r="494" spans="1:3" ht="16.149999999999999" customHeight="1" x14ac:dyDescent="0.25">
      <c r="A494" s="233">
        <v>199006</v>
      </c>
      <c r="B494" s="234">
        <v>497.31</v>
      </c>
      <c r="C494" s="228">
        <v>502.39</v>
      </c>
    </row>
    <row r="495" spans="1:3" ht="16.149999999999999" customHeight="1" x14ac:dyDescent="0.25">
      <c r="A495" s="231">
        <v>199007</v>
      </c>
      <c r="B495" s="232">
        <v>508.35</v>
      </c>
      <c r="C495" s="229">
        <v>513.71</v>
      </c>
    </row>
    <row r="496" spans="1:3" ht="16.149999999999999" customHeight="1" x14ac:dyDescent="0.25">
      <c r="A496" s="233">
        <v>199008</v>
      </c>
      <c r="B496" s="234">
        <v>519.94000000000005</v>
      </c>
      <c r="C496" s="228">
        <v>525.6</v>
      </c>
    </row>
    <row r="497" spans="1:3" ht="16.149999999999999" customHeight="1" x14ac:dyDescent="0.25">
      <c r="A497" s="231">
        <v>199009</v>
      </c>
      <c r="B497" s="232">
        <v>530.54</v>
      </c>
      <c r="C497" s="229">
        <v>534.9</v>
      </c>
    </row>
    <row r="498" spans="1:3" ht="16.149999999999999" customHeight="1" x14ac:dyDescent="0.25">
      <c r="A498" s="233">
        <v>199010</v>
      </c>
      <c r="B498" s="234">
        <v>540.46</v>
      </c>
      <c r="C498" s="228">
        <v>545.61</v>
      </c>
    </row>
    <row r="499" spans="1:3" ht="16.149999999999999" customHeight="1" x14ac:dyDescent="0.25">
      <c r="A499" s="231">
        <v>199011</v>
      </c>
      <c r="B499" s="232">
        <v>551.33000000000004</v>
      </c>
      <c r="C499" s="229">
        <v>556.63</v>
      </c>
    </row>
    <row r="500" spans="1:3" ht="16.149999999999999" customHeight="1" x14ac:dyDescent="0.25">
      <c r="A500" s="233">
        <v>199012</v>
      </c>
      <c r="B500" s="234">
        <v>563.38</v>
      </c>
      <c r="C500" s="228">
        <v>568.73</v>
      </c>
    </row>
    <row r="501" spans="1:3" ht="16.149999999999999" customHeight="1" x14ac:dyDescent="0.25">
      <c r="A501" s="231">
        <v>199101</v>
      </c>
      <c r="B501" s="232">
        <v>574.09</v>
      </c>
      <c r="C501" s="229">
        <v>578.96</v>
      </c>
    </row>
    <row r="502" spans="1:3" ht="16.149999999999999" customHeight="1" x14ac:dyDescent="0.25">
      <c r="A502" s="233">
        <v>199102</v>
      </c>
      <c r="B502" s="234">
        <v>584.07000000000005</v>
      </c>
      <c r="C502" s="228">
        <v>588.63</v>
      </c>
    </row>
    <row r="503" spans="1:3" ht="16.149999999999999" customHeight="1" x14ac:dyDescent="0.25">
      <c r="A503" s="231">
        <v>199103</v>
      </c>
      <c r="B503" s="232">
        <v>593.75</v>
      </c>
      <c r="C503" s="229">
        <v>598.46</v>
      </c>
    </row>
    <row r="504" spans="1:3" ht="16.149999999999999" customHeight="1" x14ac:dyDescent="0.25">
      <c r="A504" s="233">
        <v>199104</v>
      </c>
      <c r="B504" s="234">
        <v>603.72</v>
      </c>
      <c r="C504" s="228">
        <v>608.45000000000005</v>
      </c>
    </row>
    <row r="505" spans="1:3" ht="16.149999999999999" customHeight="1" x14ac:dyDescent="0.25">
      <c r="A505" s="231">
        <v>199105</v>
      </c>
      <c r="B505" s="232">
        <v>613.76</v>
      </c>
      <c r="C505" s="229">
        <v>618.61</v>
      </c>
    </row>
    <row r="506" spans="1:3" ht="16.149999999999999" customHeight="1" x14ac:dyDescent="0.25">
      <c r="A506" s="233">
        <v>199106</v>
      </c>
      <c r="B506" s="234">
        <v>624.15</v>
      </c>
      <c r="C506" s="228">
        <v>628.82000000000005</v>
      </c>
    </row>
    <row r="507" spans="1:3" ht="16.149999999999999" customHeight="1" x14ac:dyDescent="0.25">
      <c r="A507" s="231">
        <v>199107</v>
      </c>
      <c r="B507" s="232">
        <v>634.4</v>
      </c>
      <c r="C507" s="229">
        <v>639.37</v>
      </c>
    </row>
    <row r="508" spans="1:3" ht="16.149999999999999" customHeight="1" x14ac:dyDescent="0.25">
      <c r="A508" s="233">
        <v>199108</v>
      </c>
      <c r="B508" s="234">
        <v>645.55999999999995</v>
      </c>
      <c r="C508" s="228">
        <v>652.11</v>
      </c>
    </row>
    <row r="509" spans="1:3" ht="16.149999999999999" customHeight="1" x14ac:dyDescent="0.25">
      <c r="A509" s="231">
        <v>199109</v>
      </c>
      <c r="B509" s="232">
        <v>660.52</v>
      </c>
      <c r="C509" s="229">
        <v>667.18</v>
      </c>
    </row>
    <row r="510" spans="1:3" ht="16.149999999999999" customHeight="1" x14ac:dyDescent="0.25">
      <c r="A510" s="233">
        <v>199110</v>
      </c>
      <c r="B510" s="234">
        <v>673.84</v>
      </c>
      <c r="C510" s="228">
        <v>679.3</v>
      </c>
    </row>
    <row r="511" spans="1:3" ht="16.149999999999999" customHeight="1" x14ac:dyDescent="0.25">
      <c r="A511" s="231">
        <v>199111</v>
      </c>
      <c r="B511" s="232">
        <v>687.59</v>
      </c>
      <c r="C511" s="229">
        <v>694.7</v>
      </c>
    </row>
    <row r="512" spans="1:3" ht="16.149999999999999" customHeight="1" x14ac:dyDescent="0.25">
      <c r="A512" s="233">
        <v>199112</v>
      </c>
      <c r="B512" s="234">
        <v>630.38</v>
      </c>
      <c r="C512" s="228">
        <v>638.61</v>
      </c>
    </row>
    <row r="513" spans="1:3" ht="16.149999999999999" customHeight="1" x14ac:dyDescent="0.25">
      <c r="A513" s="231">
        <v>199201</v>
      </c>
      <c r="B513" s="232">
        <v>645.17999999999995</v>
      </c>
      <c r="C513" s="229">
        <v>644.27</v>
      </c>
    </row>
    <row r="514" spans="1:3" ht="16.149999999999999" customHeight="1" x14ac:dyDescent="0.25">
      <c r="A514" s="233">
        <v>199202</v>
      </c>
      <c r="B514" s="234">
        <v>635.53</v>
      </c>
      <c r="C514" s="228">
        <v>636.54</v>
      </c>
    </row>
    <row r="515" spans="1:3" ht="16.149999999999999" customHeight="1" x14ac:dyDescent="0.25">
      <c r="A515" s="231">
        <v>199203</v>
      </c>
      <c r="B515" s="232">
        <v>640.33000000000004</v>
      </c>
      <c r="C515" s="229">
        <v>641.59</v>
      </c>
    </row>
    <row r="516" spans="1:3" ht="16.149999999999999" customHeight="1" x14ac:dyDescent="0.25">
      <c r="A516" s="233">
        <v>199204</v>
      </c>
      <c r="B516" s="234">
        <v>649.16</v>
      </c>
      <c r="C516" s="228">
        <v>653.83000000000004</v>
      </c>
    </row>
    <row r="517" spans="1:3" ht="16.149999999999999" customHeight="1" x14ac:dyDescent="0.25">
      <c r="A517" s="231">
        <v>199205</v>
      </c>
      <c r="B517" s="232">
        <v>659.81</v>
      </c>
      <c r="C517" s="229">
        <v>664.37</v>
      </c>
    </row>
    <row r="518" spans="1:3" ht="16.149999999999999" customHeight="1" x14ac:dyDescent="0.25">
      <c r="A518" s="233">
        <v>199206</v>
      </c>
      <c r="B518" s="234">
        <v>675.79</v>
      </c>
      <c r="C518" s="228">
        <v>697.57</v>
      </c>
    </row>
    <row r="519" spans="1:3" ht="16.149999999999999" customHeight="1" x14ac:dyDescent="0.25">
      <c r="A519" s="231">
        <v>199207</v>
      </c>
      <c r="B519" s="232">
        <v>704.5</v>
      </c>
      <c r="C519" s="229">
        <v>705.14</v>
      </c>
    </row>
    <row r="520" spans="1:3" ht="16.149999999999999" customHeight="1" x14ac:dyDescent="0.25">
      <c r="A520" s="233">
        <v>199208</v>
      </c>
      <c r="B520" s="234">
        <v>693.72</v>
      </c>
      <c r="C520" s="228">
        <v>691.68</v>
      </c>
    </row>
    <row r="521" spans="1:3" ht="16.149999999999999" customHeight="1" x14ac:dyDescent="0.25">
      <c r="A521" s="231">
        <v>199209</v>
      </c>
      <c r="B521" s="232">
        <v>697.11</v>
      </c>
      <c r="C521" s="229">
        <v>702.81</v>
      </c>
    </row>
    <row r="522" spans="1:3" ht="16.149999999999999" customHeight="1" x14ac:dyDescent="0.25">
      <c r="A522" s="233">
        <v>199210</v>
      </c>
      <c r="B522" s="234">
        <v>707.65</v>
      </c>
      <c r="C522" s="228">
        <v>716.88</v>
      </c>
    </row>
    <row r="523" spans="1:3" ht="16.149999999999999" customHeight="1" x14ac:dyDescent="0.25">
      <c r="A523" s="231">
        <v>199211</v>
      </c>
      <c r="B523" s="232">
        <v>722.43</v>
      </c>
      <c r="C523" s="229">
        <v>725.45</v>
      </c>
    </row>
    <row r="524" spans="1:3" ht="16.149999999999999" customHeight="1" x14ac:dyDescent="0.25">
      <c r="A524" s="233">
        <v>199212</v>
      </c>
      <c r="B524" s="234">
        <v>733.42</v>
      </c>
      <c r="C524" s="228">
        <v>737.98</v>
      </c>
    </row>
    <row r="525" spans="1:3" ht="16.149999999999999" customHeight="1" x14ac:dyDescent="0.25">
      <c r="A525" s="231">
        <v>199301</v>
      </c>
      <c r="B525" s="232">
        <v>745.52</v>
      </c>
      <c r="C525" s="229">
        <v>746.05</v>
      </c>
    </row>
    <row r="526" spans="1:3" ht="16.149999999999999" customHeight="1" x14ac:dyDescent="0.25">
      <c r="A526" s="233">
        <v>199302</v>
      </c>
      <c r="B526" s="234">
        <v>749.08</v>
      </c>
      <c r="C526" s="228">
        <v>758.03</v>
      </c>
    </row>
    <row r="527" spans="1:3" ht="16.149999999999999" customHeight="1" x14ac:dyDescent="0.25">
      <c r="A527" s="231">
        <v>199303</v>
      </c>
      <c r="B527" s="232">
        <v>764.38</v>
      </c>
      <c r="C527" s="229">
        <v>766.41</v>
      </c>
    </row>
    <row r="528" spans="1:3" ht="16.149999999999999" customHeight="1" x14ac:dyDescent="0.25">
      <c r="A528" s="233">
        <v>199304</v>
      </c>
      <c r="B528" s="234">
        <v>771.79</v>
      </c>
      <c r="C528" s="228">
        <v>774.94</v>
      </c>
    </row>
    <row r="529" spans="1:3" ht="16.149999999999999" customHeight="1" x14ac:dyDescent="0.25">
      <c r="A529" s="231">
        <v>199305</v>
      </c>
      <c r="B529" s="232">
        <v>779.71</v>
      </c>
      <c r="C529" s="229">
        <v>779.56</v>
      </c>
    </row>
    <row r="530" spans="1:3" ht="16.149999999999999" customHeight="1" x14ac:dyDescent="0.25">
      <c r="A530" s="233">
        <v>199306</v>
      </c>
      <c r="B530" s="234">
        <v>784.24</v>
      </c>
      <c r="C530" s="228">
        <v>787.12</v>
      </c>
    </row>
    <row r="531" spans="1:3" ht="16.149999999999999" customHeight="1" x14ac:dyDescent="0.25">
      <c r="A531" s="231">
        <v>199307</v>
      </c>
      <c r="B531" s="232">
        <v>795.08</v>
      </c>
      <c r="C531" s="229">
        <v>801.35</v>
      </c>
    </row>
    <row r="532" spans="1:3" ht="16.149999999999999" customHeight="1" x14ac:dyDescent="0.25">
      <c r="A532" s="233">
        <v>199308</v>
      </c>
      <c r="B532" s="234">
        <v>804.61</v>
      </c>
      <c r="C532" s="228">
        <v>806.86</v>
      </c>
    </row>
    <row r="533" spans="1:3" ht="16.149999999999999" customHeight="1" x14ac:dyDescent="0.25">
      <c r="A533" s="231">
        <v>199309</v>
      </c>
      <c r="B533" s="232">
        <v>809.66</v>
      </c>
      <c r="C533" s="229">
        <v>810.84</v>
      </c>
    </row>
    <row r="534" spans="1:3" ht="16.149999999999999" customHeight="1" x14ac:dyDescent="0.25">
      <c r="A534" s="233">
        <v>199310</v>
      </c>
      <c r="B534" s="234">
        <v>814.45</v>
      </c>
      <c r="C534" s="228">
        <v>817.03</v>
      </c>
    </row>
    <row r="535" spans="1:3" ht="16.149999999999999" customHeight="1" x14ac:dyDescent="0.25">
      <c r="A535" s="231">
        <v>199311</v>
      </c>
      <c r="B535" s="232">
        <v>814.08</v>
      </c>
      <c r="C535" s="229">
        <v>811.73</v>
      </c>
    </row>
    <row r="536" spans="1:3" ht="16.149999999999999" customHeight="1" x14ac:dyDescent="0.25">
      <c r="A536" s="233">
        <v>199312</v>
      </c>
      <c r="B536" s="234">
        <v>803.56</v>
      </c>
      <c r="C536" s="228">
        <v>804.33</v>
      </c>
    </row>
    <row r="537" spans="1:3" ht="16.149999999999999" customHeight="1" x14ac:dyDescent="0.25">
      <c r="A537" s="231">
        <v>199401</v>
      </c>
      <c r="B537" s="232">
        <v>816.15</v>
      </c>
      <c r="C537" s="229">
        <v>818.38</v>
      </c>
    </row>
    <row r="538" spans="1:3" ht="16.149999999999999" customHeight="1" x14ac:dyDescent="0.25">
      <c r="A538" s="233">
        <v>199402</v>
      </c>
      <c r="B538" s="234">
        <v>817.67</v>
      </c>
      <c r="C538" s="228">
        <v>819.7</v>
      </c>
    </row>
    <row r="539" spans="1:3" ht="16.149999999999999" customHeight="1" x14ac:dyDescent="0.25">
      <c r="A539" s="231">
        <v>199403</v>
      </c>
      <c r="B539" s="232">
        <v>819.76</v>
      </c>
      <c r="C539" s="229">
        <v>819.51</v>
      </c>
    </row>
    <row r="540" spans="1:3" ht="16.149999999999999" customHeight="1" x14ac:dyDescent="0.25">
      <c r="A540" s="233">
        <v>199404</v>
      </c>
      <c r="B540" s="234">
        <v>829.87</v>
      </c>
      <c r="C540" s="228">
        <v>836.86</v>
      </c>
    </row>
    <row r="541" spans="1:3" ht="16.149999999999999" customHeight="1" x14ac:dyDescent="0.25">
      <c r="A541" s="231">
        <v>199405</v>
      </c>
      <c r="B541" s="232">
        <v>841.43</v>
      </c>
      <c r="C541" s="229">
        <v>841.12</v>
      </c>
    </row>
    <row r="542" spans="1:3" ht="16.149999999999999" customHeight="1" x14ac:dyDescent="0.25">
      <c r="A542" s="233">
        <v>199406</v>
      </c>
      <c r="B542" s="234">
        <v>830.94</v>
      </c>
      <c r="C542" s="228">
        <v>819.64</v>
      </c>
    </row>
    <row r="543" spans="1:3" ht="16.149999999999999" customHeight="1" x14ac:dyDescent="0.25">
      <c r="A543" s="231">
        <v>199407</v>
      </c>
      <c r="B543" s="232">
        <v>819.06</v>
      </c>
      <c r="C543" s="229">
        <v>815.62</v>
      </c>
    </row>
    <row r="544" spans="1:3" ht="16.149999999999999" customHeight="1" x14ac:dyDescent="0.25">
      <c r="A544" s="233">
        <v>199408</v>
      </c>
      <c r="B544" s="234">
        <v>814.82</v>
      </c>
      <c r="C544" s="228">
        <v>816.3</v>
      </c>
    </row>
    <row r="545" spans="1:3" ht="16.149999999999999" customHeight="1" x14ac:dyDescent="0.25">
      <c r="A545" s="231">
        <v>199409</v>
      </c>
      <c r="B545" s="232">
        <v>830.06</v>
      </c>
      <c r="C545" s="229">
        <v>842</v>
      </c>
    </row>
    <row r="546" spans="1:3" ht="16.149999999999999" customHeight="1" x14ac:dyDescent="0.25">
      <c r="A546" s="233">
        <v>199410</v>
      </c>
      <c r="B546" s="234">
        <v>839.32</v>
      </c>
      <c r="C546" s="228">
        <v>838.55</v>
      </c>
    </row>
    <row r="547" spans="1:3" ht="16.149999999999999" customHeight="1" x14ac:dyDescent="0.25">
      <c r="A547" s="231">
        <v>199411</v>
      </c>
      <c r="B547" s="232">
        <v>830.03</v>
      </c>
      <c r="C547" s="229">
        <v>829.03</v>
      </c>
    </row>
    <row r="548" spans="1:3" ht="16.149999999999999" customHeight="1" x14ac:dyDescent="0.25">
      <c r="A548" s="233">
        <v>199412</v>
      </c>
      <c r="B548" s="234">
        <v>829.37</v>
      </c>
      <c r="C548" s="228">
        <v>831.27</v>
      </c>
    </row>
    <row r="549" spans="1:3" ht="16.149999999999999" customHeight="1" x14ac:dyDescent="0.25">
      <c r="A549" s="231">
        <v>199501</v>
      </c>
      <c r="B549" s="232">
        <v>846.63</v>
      </c>
      <c r="C549" s="229">
        <v>856.41</v>
      </c>
    </row>
    <row r="550" spans="1:3" ht="16.149999999999999" customHeight="1" x14ac:dyDescent="0.25">
      <c r="A550" s="233">
        <v>199502</v>
      </c>
      <c r="B550" s="234">
        <v>850.9</v>
      </c>
      <c r="C550" s="228">
        <v>856.99</v>
      </c>
    </row>
    <row r="551" spans="1:3" ht="16.149999999999999" customHeight="1" x14ac:dyDescent="0.25">
      <c r="A551" s="231">
        <v>199503</v>
      </c>
      <c r="B551" s="232">
        <v>865.83</v>
      </c>
      <c r="C551" s="229">
        <v>880.23</v>
      </c>
    </row>
    <row r="552" spans="1:3" ht="16.149999999999999" customHeight="1" x14ac:dyDescent="0.25">
      <c r="A552" s="233">
        <v>199504</v>
      </c>
      <c r="B552" s="234">
        <v>873.39</v>
      </c>
      <c r="C552" s="228">
        <v>877.9</v>
      </c>
    </row>
    <row r="553" spans="1:3" ht="16.149999999999999" customHeight="1" x14ac:dyDescent="0.25">
      <c r="A553" s="231">
        <v>199505</v>
      </c>
      <c r="B553" s="232">
        <v>876.95</v>
      </c>
      <c r="C553" s="229">
        <v>876.36</v>
      </c>
    </row>
    <row r="554" spans="1:3" ht="16.149999999999999" customHeight="1" x14ac:dyDescent="0.25">
      <c r="A554" s="233">
        <v>199506</v>
      </c>
      <c r="B554" s="234">
        <v>874.86</v>
      </c>
      <c r="C554" s="228">
        <v>881.23</v>
      </c>
    </row>
    <row r="555" spans="1:3" ht="16.149999999999999" customHeight="1" x14ac:dyDescent="0.25">
      <c r="A555" s="231">
        <v>199507</v>
      </c>
      <c r="B555" s="232">
        <v>893.22</v>
      </c>
      <c r="C555" s="229">
        <v>897.63</v>
      </c>
    </row>
    <row r="556" spans="1:3" ht="16.149999999999999" customHeight="1" x14ac:dyDescent="0.25">
      <c r="A556" s="233">
        <v>199508</v>
      </c>
      <c r="B556" s="234">
        <v>935.1</v>
      </c>
      <c r="C556" s="228">
        <v>960.19</v>
      </c>
    </row>
    <row r="557" spans="1:3" ht="16.149999999999999" customHeight="1" x14ac:dyDescent="0.25">
      <c r="A557" s="231">
        <v>199509</v>
      </c>
      <c r="B557" s="232">
        <v>964.17</v>
      </c>
      <c r="C557" s="229">
        <v>966.78</v>
      </c>
    </row>
    <row r="558" spans="1:3" ht="16.149999999999999" customHeight="1" x14ac:dyDescent="0.25">
      <c r="A558" s="233">
        <v>199510</v>
      </c>
      <c r="B558" s="234">
        <v>984.96</v>
      </c>
      <c r="C558" s="228">
        <v>994.5</v>
      </c>
    </row>
    <row r="559" spans="1:3" ht="16.149999999999999" customHeight="1" x14ac:dyDescent="0.25">
      <c r="A559" s="231">
        <v>199511</v>
      </c>
      <c r="B559" s="232">
        <v>1000.58</v>
      </c>
      <c r="C559" s="229">
        <v>998.16</v>
      </c>
    </row>
    <row r="560" spans="1:3" ht="16.149999999999999" customHeight="1" x14ac:dyDescent="0.25">
      <c r="A560" s="233">
        <v>199512</v>
      </c>
      <c r="B560" s="234">
        <v>988.15</v>
      </c>
      <c r="C560" s="228">
        <v>987.65</v>
      </c>
    </row>
    <row r="561" spans="1:3" ht="16.149999999999999" customHeight="1" x14ac:dyDescent="0.25">
      <c r="A561" s="231">
        <v>199601</v>
      </c>
      <c r="B561" s="232">
        <v>1011.19</v>
      </c>
      <c r="C561" s="229">
        <v>1028.1400000000001</v>
      </c>
    </row>
    <row r="562" spans="1:3" ht="16.149999999999999" customHeight="1" x14ac:dyDescent="0.25">
      <c r="A562" s="233">
        <v>199602</v>
      </c>
      <c r="B562" s="234">
        <v>1029.6400000000001</v>
      </c>
      <c r="C562" s="228">
        <v>1039.81</v>
      </c>
    </row>
    <row r="563" spans="1:3" ht="16.149999999999999" customHeight="1" x14ac:dyDescent="0.25">
      <c r="A563" s="231">
        <v>199603</v>
      </c>
      <c r="B563" s="232">
        <v>1044.98</v>
      </c>
      <c r="C563" s="229">
        <v>1046</v>
      </c>
    </row>
    <row r="564" spans="1:3" ht="16.149999999999999" customHeight="1" x14ac:dyDescent="0.25">
      <c r="A564" s="233">
        <v>199604</v>
      </c>
      <c r="B564" s="234">
        <v>1050.93</v>
      </c>
      <c r="C564" s="228">
        <v>1058.9000000000001</v>
      </c>
    </row>
    <row r="565" spans="1:3" ht="16.149999999999999" customHeight="1" x14ac:dyDescent="0.25">
      <c r="A565" s="231">
        <v>199605</v>
      </c>
      <c r="B565" s="232">
        <v>1066.24</v>
      </c>
      <c r="C565" s="229">
        <v>1073.06</v>
      </c>
    </row>
    <row r="566" spans="1:3" ht="16.149999999999999" customHeight="1" x14ac:dyDescent="0.25">
      <c r="A566" s="233">
        <v>199606</v>
      </c>
      <c r="B566" s="234">
        <v>1071.96</v>
      </c>
      <c r="C566" s="228">
        <v>1069.1099999999999</v>
      </c>
    </row>
    <row r="567" spans="1:3" ht="16.149999999999999" customHeight="1" x14ac:dyDescent="0.25">
      <c r="A567" s="231">
        <v>199607</v>
      </c>
      <c r="B567" s="232">
        <v>1064.0999999999999</v>
      </c>
      <c r="C567" s="229">
        <v>1056.74</v>
      </c>
    </row>
    <row r="568" spans="1:3" ht="16.149999999999999" customHeight="1" x14ac:dyDescent="0.25">
      <c r="A568" s="233">
        <v>199608</v>
      </c>
      <c r="B568" s="234">
        <v>1044.8399999999999</v>
      </c>
      <c r="C568" s="228">
        <v>1042.32</v>
      </c>
    </row>
    <row r="569" spans="1:3" ht="16.149999999999999" customHeight="1" x14ac:dyDescent="0.25">
      <c r="A569" s="231">
        <v>199609</v>
      </c>
      <c r="B569" s="232">
        <v>1040.8399999999999</v>
      </c>
      <c r="C569" s="229">
        <v>1025.06</v>
      </c>
    </row>
    <row r="570" spans="1:3" ht="16.149999999999999" customHeight="1" x14ac:dyDescent="0.25">
      <c r="A570" s="233">
        <v>199610</v>
      </c>
      <c r="B570" s="234">
        <v>1015.78</v>
      </c>
      <c r="C570" s="228">
        <v>1005.83</v>
      </c>
    </row>
    <row r="571" spans="1:3" ht="16.149999999999999" customHeight="1" x14ac:dyDescent="0.25">
      <c r="A571" s="231">
        <v>199611</v>
      </c>
      <c r="B571" s="232">
        <v>998.18</v>
      </c>
      <c r="C571" s="229">
        <v>1002.28</v>
      </c>
    </row>
    <row r="572" spans="1:3" ht="16.149999999999999" customHeight="1" x14ac:dyDescent="0.25">
      <c r="A572" s="233">
        <v>199612</v>
      </c>
      <c r="B572" s="234">
        <v>1000.79</v>
      </c>
      <c r="C572" s="228">
        <v>1005.33</v>
      </c>
    </row>
    <row r="573" spans="1:3" ht="16.149999999999999" customHeight="1" x14ac:dyDescent="0.25">
      <c r="A573" s="231">
        <v>199701</v>
      </c>
      <c r="B573" s="232">
        <v>1027.06</v>
      </c>
      <c r="C573" s="229">
        <v>1070.97</v>
      </c>
    </row>
    <row r="574" spans="1:3" ht="16.149999999999999" customHeight="1" x14ac:dyDescent="0.25">
      <c r="A574" s="233">
        <v>199702</v>
      </c>
      <c r="B574" s="234">
        <v>1074.24</v>
      </c>
      <c r="C574" s="228">
        <v>1080.51</v>
      </c>
    </row>
    <row r="575" spans="1:3" ht="16.149999999999999" customHeight="1" x14ac:dyDescent="0.25">
      <c r="A575" s="231">
        <v>199703</v>
      </c>
      <c r="B575" s="232">
        <v>1062.1600000000001</v>
      </c>
      <c r="C575" s="229">
        <v>1059.8800000000001</v>
      </c>
    </row>
    <row r="576" spans="1:3" ht="16.149999999999999" customHeight="1" x14ac:dyDescent="0.25">
      <c r="A576" s="233">
        <v>199704</v>
      </c>
      <c r="B576" s="234">
        <v>1060.6500000000001</v>
      </c>
      <c r="C576" s="228">
        <v>1063.1099999999999</v>
      </c>
    </row>
    <row r="577" spans="1:3" ht="16.149999999999999" customHeight="1" x14ac:dyDescent="0.25">
      <c r="A577" s="231">
        <v>199705</v>
      </c>
      <c r="B577" s="232">
        <v>1075.18</v>
      </c>
      <c r="C577" s="229">
        <v>1077.0899999999999</v>
      </c>
    </row>
    <row r="578" spans="1:3" ht="16.149999999999999" customHeight="1" x14ac:dyDescent="0.25">
      <c r="A578" s="233">
        <v>199706</v>
      </c>
      <c r="B578" s="234">
        <v>1082.3699999999999</v>
      </c>
      <c r="C578" s="228">
        <v>1089.01</v>
      </c>
    </row>
    <row r="579" spans="1:3" ht="16.149999999999999" customHeight="1" x14ac:dyDescent="0.25">
      <c r="A579" s="231">
        <v>199707</v>
      </c>
      <c r="B579" s="232">
        <v>1102.4000000000001</v>
      </c>
      <c r="C579" s="229">
        <v>1109.6500000000001</v>
      </c>
    </row>
    <row r="580" spans="1:3" ht="16.149999999999999" customHeight="1" x14ac:dyDescent="0.25">
      <c r="A580" s="233">
        <v>199708</v>
      </c>
      <c r="B580" s="234">
        <v>1132.7</v>
      </c>
      <c r="C580" s="228">
        <v>1172.28</v>
      </c>
    </row>
    <row r="581" spans="1:3" ht="16.149999999999999" customHeight="1" x14ac:dyDescent="0.25">
      <c r="A581" s="231">
        <v>199709</v>
      </c>
      <c r="B581" s="232">
        <v>1222.49</v>
      </c>
      <c r="C581" s="229">
        <v>1246.27</v>
      </c>
    </row>
    <row r="582" spans="1:3" ht="16.149999999999999" customHeight="1" x14ac:dyDescent="0.25">
      <c r="A582" s="233">
        <v>199710</v>
      </c>
      <c r="B582" s="234">
        <v>1262.8900000000001</v>
      </c>
      <c r="C582" s="228">
        <v>1281.2</v>
      </c>
    </row>
    <row r="583" spans="1:3" ht="16.149999999999999" customHeight="1" x14ac:dyDescent="0.25">
      <c r="A583" s="231">
        <v>199711</v>
      </c>
      <c r="B583" s="232">
        <v>1294.56</v>
      </c>
      <c r="C583" s="229">
        <v>1305.6600000000001</v>
      </c>
    </row>
    <row r="584" spans="1:3" ht="16.149999999999999" customHeight="1" x14ac:dyDescent="0.25">
      <c r="A584" s="233">
        <v>199712</v>
      </c>
      <c r="B584" s="234">
        <v>1296.7</v>
      </c>
      <c r="C584" s="228">
        <v>1293.58</v>
      </c>
    </row>
    <row r="585" spans="1:3" ht="16.149999999999999" customHeight="1" x14ac:dyDescent="0.25">
      <c r="A585" s="231">
        <v>199801</v>
      </c>
      <c r="B585" s="232">
        <v>1323.16</v>
      </c>
      <c r="C585" s="229">
        <v>1342</v>
      </c>
    </row>
    <row r="586" spans="1:3" ht="16.149999999999999" customHeight="1" x14ac:dyDescent="0.25">
      <c r="A586" s="233">
        <v>199802</v>
      </c>
      <c r="B586" s="234">
        <v>1346.12</v>
      </c>
      <c r="C586" s="228">
        <v>1343.85</v>
      </c>
    </row>
    <row r="587" spans="1:3" ht="16.149999999999999" customHeight="1" x14ac:dyDescent="0.25">
      <c r="A587" s="231">
        <v>199803</v>
      </c>
      <c r="B587" s="232">
        <v>1357.1</v>
      </c>
      <c r="C587" s="229">
        <v>1358.03</v>
      </c>
    </row>
    <row r="588" spans="1:3" ht="16.149999999999999" customHeight="1" x14ac:dyDescent="0.25">
      <c r="A588" s="233">
        <v>199804</v>
      </c>
      <c r="B588" s="234">
        <v>1360.65</v>
      </c>
      <c r="C588" s="228">
        <v>1365.72</v>
      </c>
    </row>
    <row r="589" spans="1:3" ht="16.149999999999999" customHeight="1" x14ac:dyDescent="0.25">
      <c r="A589" s="231">
        <v>199805</v>
      </c>
      <c r="B589" s="232">
        <v>1386.28</v>
      </c>
      <c r="C589" s="229">
        <v>1397.07</v>
      </c>
    </row>
    <row r="590" spans="1:3" ht="16.149999999999999" customHeight="1" x14ac:dyDescent="0.25">
      <c r="A590" s="233">
        <v>199806</v>
      </c>
      <c r="B590" s="234">
        <v>1386.61</v>
      </c>
      <c r="C590" s="228">
        <v>1363.04</v>
      </c>
    </row>
    <row r="591" spans="1:3" ht="16.149999999999999" customHeight="1" x14ac:dyDescent="0.25">
      <c r="A591" s="231">
        <v>199807</v>
      </c>
      <c r="B591" s="232">
        <v>1371.54</v>
      </c>
      <c r="C591" s="229">
        <v>1370.65</v>
      </c>
    </row>
    <row r="592" spans="1:3" ht="16.149999999999999" customHeight="1" x14ac:dyDescent="0.25">
      <c r="A592" s="233">
        <v>199808</v>
      </c>
      <c r="B592" s="234">
        <v>1390.46</v>
      </c>
      <c r="C592" s="228">
        <v>1440.87</v>
      </c>
    </row>
    <row r="593" spans="1:3" ht="16.149999999999999" customHeight="1" x14ac:dyDescent="0.25">
      <c r="A593" s="231">
        <v>199809</v>
      </c>
      <c r="B593" s="232">
        <v>1520.52</v>
      </c>
      <c r="C593" s="229">
        <v>1556.15</v>
      </c>
    </row>
    <row r="594" spans="1:3" ht="16.149999999999999" customHeight="1" x14ac:dyDescent="0.25">
      <c r="A594" s="233">
        <v>199810</v>
      </c>
      <c r="B594" s="234">
        <v>1587.38</v>
      </c>
      <c r="C594" s="228">
        <v>1575.08</v>
      </c>
    </row>
    <row r="595" spans="1:3" ht="16.149999999999999" customHeight="1" x14ac:dyDescent="0.25">
      <c r="A595" s="231">
        <v>199811</v>
      </c>
      <c r="B595" s="232">
        <v>1562.71</v>
      </c>
      <c r="C595" s="229">
        <v>1547.11</v>
      </c>
    </row>
    <row r="596" spans="1:3" ht="16.149999999999999" customHeight="1" x14ac:dyDescent="0.25">
      <c r="A596" s="233">
        <v>199812</v>
      </c>
      <c r="B596" s="234">
        <v>1524.56</v>
      </c>
      <c r="C596" s="228">
        <v>1542.11</v>
      </c>
    </row>
    <row r="597" spans="1:3" ht="16.149999999999999" customHeight="1" x14ac:dyDescent="0.25">
      <c r="A597" s="231">
        <v>199901</v>
      </c>
      <c r="B597" s="232">
        <v>1570.01</v>
      </c>
      <c r="C597" s="229">
        <v>1582.9</v>
      </c>
    </row>
    <row r="598" spans="1:3" ht="16.149999999999999" customHeight="1" x14ac:dyDescent="0.25">
      <c r="A598" s="233">
        <v>199902</v>
      </c>
      <c r="B598" s="234">
        <v>1567.07</v>
      </c>
      <c r="C598" s="228">
        <v>1568.3</v>
      </c>
    </row>
    <row r="599" spans="1:3" ht="16.149999999999999" customHeight="1" x14ac:dyDescent="0.25">
      <c r="A599" s="231">
        <v>199903</v>
      </c>
      <c r="B599" s="232">
        <v>1550.15</v>
      </c>
      <c r="C599" s="229">
        <v>1533.51</v>
      </c>
    </row>
    <row r="600" spans="1:3" ht="16.149999999999999" customHeight="1" x14ac:dyDescent="0.25">
      <c r="A600" s="233">
        <v>199904</v>
      </c>
      <c r="B600" s="234">
        <v>1574.67</v>
      </c>
      <c r="C600" s="228">
        <v>1604.44</v>
      </c>
    </row>
    <row r="601" spans="1:3" ht="16.149999999999999" customHeight="1" x14ac:dyDescent="0.25">
      <c r="A601" s="231">
        <v>199905</v>
      </c>
      <c r="B601" s="232">
        <v>1641.33</v>
      </c>
      <c r="C601" s="229">
        <v>1671.67</v>
      </c>
    </row>
    <row r="602" spans="1:3" ht="16.149999999999999" customHeight="1" x14ac:dyDescent="0.25">
      <c r="A602" s="233">
        <v>199906</v>
      </c>
      <c r="B602" s="234">
        <v>1693.99</v>
      </c>
      <c r="C602" s="228">
        <v>1732.1</v>
      </c>
    </row>
    <row r="603" spans="1:3" ht="16.149999999999999" customHeight="1" x14ac:dyDescent="0.25">
      <c r="A603" s="231">
        <v>199907</v>
      </c>
      <c r="B603" s="232">
        <v>1818.63</v>
      </c>
      <c r="C603" s="229">
        <v>1809.5</v>
      </c>
    </row>
    <row r="604" spans="1:3" ht="16.149999999999999" customHeight="1" x14ac:dyDescent="0.25">
      <c r="A604" s="233">
        <v>199908</v>
      </c>
      <c r="B604" s="234">
        <v>1876.93</v>
      </c>
      <c r="C604" s="228">
        <v>1954.72</v>
      </c>
    </row>
    <row r="605" spans="1:3" ht="16.149999999999999" customHeight="1" x14ac:dyDescent="0.25">
      <c r="A605" s="231">
        <v>199909</v>
      </c>
      <c r="B605" s="232">
        <v>1975.64</v>
      </c>
      <c r="C605" s="229">
        <v>2017.27</v>
      </c>
    </row>
    <row r="606" spans="1:3" ht="16.149999999999999" customHeight="1" x14ac:dyDescent="0.25">
      <c r="A606" s="233">
        <v>199910</v>
      </c>
      <c r="B606" s="234">
        <v>1978.71</v>
      </c>
      <c r="C606" s="228">
        <v>1971.59</v>
      </c>
    </row>
    <row r="607" spans="1:3" ht="16.149999999999999" customHeight="1" x14ac:dyDescent="0.25">
      <c r="A607" s="231">
        <v>199911</v>
      </c>
      <c r="B607" s="232">
        <v>1944.64</v>
      </c>
      <c r="C607" s="229">
        <v>1923.77</v>
      </c>
    </row>
    <row r="608" spans="1:3" ht="16.149999999999999" customHeight="1" x14ac:dyDescent="0.25">
      <c r="A608" s="233">
        <v>199912</v>
      </c>
      <c r="B608" s="234">
        <v>1888.46</v>
      </c>
      <c r="C608" s="228">
        <v>1873.77</v>
      </c>
    </row>
    <row r="609" spans="1:3" ht="16.149999999999999" customHeight="1" x14ac:dyDescent="0.25">
      <c r="A609" s="231">
        <v>200001</v>
      </c>
      <c r="B609" s="232">
        <v>1923.57</v>
      </c>
      <c r="C609" s="229">
        <v>1976.72</v>
      </c>
    </row>
    <row r="610" spans="1:3" ht="16.149999999999999" customHeight="1" x14ac:dyDescent="0.25">
      <c r="A610" s="233">
        <v>200002</v>
      </c>
      <c r="B610" s="234">
        <v>1950.64</v>
      </c>
      <c r="C610" s="228">
        <v>1946.17</v>
      </c>
    </row>
    <row r="611" spans="1:3" ht="16.149999999999999" customHeight="1" x14ac:dyDescent="0.25">
      <c r="A611" s="231">
        <v>200003</v>
      </c>
      <c r="B611" s="232">
        <v>1956.25</v>
      </c>
      <c r="C611" s="229">
        <v>1951.56</v>
      </c>
    </row>
    <row r="612" spans="1:3" ht="16.149999999999999" customHeight="1" x14ac:dyDescent="0.25">
      <c r="A612" s="233">
        <v>200004</v>
      </c>
      <c r="B612" s="234">
        <v>1986.77</v>
      </c>
      <c r="C612" s="228">
        <v>2004.47</v>
      </c>
    </row>
    <row r="613" spans="1:3" ht="16.149999999999999" customHeight="1" x14ac:dyDescent="0.25">
      <c r="A613" s="231">
        <v>200005</v>
      </c>
      <c r="B613" s="232">
        <v>2055.69</v>
      </c>
      <c r="C613" s="229">
        <v>2084.92</v>
      </c>
    </row>
    <row r="614" spans="1:3" ht="16.149999999999999" customHeight="1" x14ac:dyDescent="0.25">
      <c r="A614" s="233">
        <v>200006</v>
      </c>
      <c r="B614" s="234">
        <v>2120.17</v>
      </c>
      <c r="C614" s="228">
        <v>2139.11</v>
      </c>
    </row>
    <row r="615" spans="1:3" ht="16.149999999999999" customHeight="1" x14ac:dyDescent="0.25">
      <c r="A615" s="231">
        <v>200007</v>
      </c>
      <c r="B615" s="232">
        <v>2161.34</v>
      </c>
      <c r="C615" s="229">
        <v>2172.79</v>
      </c>
    </row>
    <row r="616" spans="1:3" ht="16.149999999999999" customHeight="1" x14ac:dyDescent="0.25">
      <c r="A616" s="233">
        <v>200008</v>
      </c>
      <c r="B616" s="234">
        <v>2187.38</v>
      </c>
      <c r="C616" s="228">
        <v>2208.21</v>
      </c>
    </row>
    <row r="617" spans="1:3" ht="16.149999999999999" customHeight="1" x14ac:dyDescent="0.25">
      <c r="A617" s="231">
        <v>200009</v>
      </c>
      <c r="B617" s="232">
        <v>2213.7600000000002</v>
      </c>
      <c r="C617" s="229">
        <v>2212.2600000000002</v>
      </c>
    </row>
    <row r="618" spans="1:3" ht="16.149999999999999" customHeight="1" x14ac:dyDescent="0.25">
      <c r="A618" s="233">
        <v>200010</v>
      </c>
      <c r="B618" s="234">
        <v>2176.61</v>
      </c>
      <c r="C618" s="228">
        <v>2158.36</v>
      </c>
    </row>
    <row r="619" spans="1:3" ht="16.149999999999999" customHeight="1" x14ac:dyDescent="0.25">
      <c r="A619" s="231">
        <v>200011</v>
      </c>
      <c r="B619" s="232">
        <v>2136.63</v>
      </c>
      <c r="C619" s="229">
        <v>2172.84</v>
      </c>
    </row>
    <row r="620" spans="1:3" ht="16.149999999999999" customHeight="1" x14ac:dyDescent="0.25">
      <c r="A620" s="233">
        <v>200012</v>
      </c>
      <c r="B620" s="234">
        <v>2186.21</v>
      </c>
      <c r="C620" s="228">
        <v>2229.1799999999998</v>
      </c>
    </row>
    <row r="621" spans="1:3" ht="16.149999999999999" customHeight="1" x14ac:dyDescent="0.25">
      <c r="A621" s="231">
        <v>200101</v>
      </c>
      <c r="B621" s="232">
        <v>2241.4</v>
      </c>
      <c r="C621" s="229">
        <v>2240.8000000000002</v>
      </c>
    </row>
    <row r="622" spans="1:3" ht="16.149999999999999" customHeight="1" x14ac:dyDescent="0.25">
      <c r="A622" s="233">
        <v>200102</v>
      </c>
      <c r="B622" s="234">
        <v>2243.42</v>
      </c>
      <c r="C622" s="228">
        <v>2257.4499999999998</v>
      </c>
    </row>
    <row r="623" spans="1:3" ht="16.149999999999999" customHeight="1" x14ac:dyDescent="0.25">
      <c r="A623" s="231">
        <v>200103</v>
      </c>
      <c r="B623" s="232">
        <v>2278.7800000000002</v>
      </c>
      <c r="C623" s="229">
        <v>2310.5700000000002</v>
      </c>
    </row>
    <row r="624" spans="1:3" ht="16.149999999999999" customHeight="1" x14ac:dyDescent="0.25">
      <c r="A624" s="233">
        <v>200104</v>
      </c>
      <c r="B624" s="234">
        <v>2323.1</v>
      </c>
      <c r="C624" s="228">
        <v>2346.73</v>
      </c>
    </row>
    <row r="625" spans="1:3" ht="16.149999999999999" customHeight="1" x14ac:dyDescent="0.25">
      <c r="A625" s="231">
        <v>200105</v>
      </c>
      <c r="B625" s="232">
        <v>2346.9299999999998</v>
      </c>
      <c r="C625" s="229">
        <v>2324.98</v>
      </c>
    </row>
    <row r="626" spans="1:3" ht="16.149999999999999" customHeight="1" x14ac:dyDescent="0.25">
      <c r="A626" s="233">
        <v>200106</v>
      </c>
      <c r="B626" s="234">
        <v>2305.66</v>
      </c>
      <c r="C626" s="228">
        <v>2298.85</v>
      </c>
    </row>
    <row r="627" spans="1:3" ht="16.149999999999999" customHeight="1" x14ac:dyDescent="0.25">
      <c r="A627" s="231">
        <v>200107</v>
      </c>
      <c r="B627" s="232">
        <v>2304.2800000000002</v>
      </c>
      <c r="C627" s="229">
        <v>2298.27</v>
      </c>
    </row>
    <row r="628" spans="1:3" ht="16.149999999999999" customHeight="1" x14ac:dyDescent="0.25">
      <c r="A628" s="233">
        <v>200108</v>
      </c>
      <c r="B628" s="234">
        <v>2288.9</v>
      </c>
      <c r="C628" s="228">
        <v>2301.23</v>
      </c>
    </row>
    <row r="629" spans="1:3" ht="16.149999999999999" customHeight="1" x14ac:dyDescent="0.25">
      <c r="A629" s="231">
        <v>200109</v>
      </c>
      <c r="B629" s="232">
        <v>2328.23</v>
      </c>
      <c r="C629" s="229">
        <v>2332.19</v>
      </c>
    </row>
    <row r="630" spans="1:3" ht="16.149999999999999" customHeight="1" x14ac:dyDescent="0.25">
      <c r="A630" s="233">
        <v>200110</v>
      </c>
      <c r="B630" s="234">
        <v>2320.65</v>
      </c>
      <c r="C630" s="228">
        <v>2310.02</v>
      </c>
    </row>
    <row r="631" spans="1:3" ht="16.149999999999999" customHeight="1" x14ac:dyDescent="0.25">
      <c r="A631" s="231">
        <v>200111</v>
      </c>
      <c r="B631" s="232">
        <v>2310.4699999999998</v>
      </c>
      <c r="C631" s="229">
        <v>2308.59</v>
      </c>
    </row>
    <row r="632" spans="1:3" ht="16.149999999999999" customHeight="1" x14ac:dyDescent="0.25">
      <c r="A632" s="233">
        <v>200112</v>
      </c>
      <c r="B632" s="234">
        <v>2306.9</v>
      </c>
      <c r="C632" s="228">
        <v>2291.1799999999998</v>
      </c>
    </row>
    <row r="633" spans="1:3" ht="16.149999999999999" customHeight="1" x14ac:dyDescent="0.25">
      <c r="A633" s="231">
        <v>200201</v>
      </c>
      <c r="B633" s="232">
        <v>2274.96</v>
      </c>
      <c r="C633" s="229">
        <v>2264.8200000000002</v>
      </c>
    </row>
    <row r="634" spans="1:3" ht="16.149999999999999" customHeight="1" x14ac:dyDescent="0.25">
      <c r="A634" s="233">
        <v>200202</v>
      </c>
      <c r="B634" s="234">
        <v>2286.6999999999998</v>
      </c>
      <c r="C634" s="228">
        <v>2309.8200000000002</v>
      </c>
    </row>
    <row r="635" spans="1:3" ht="16.149999999999999" customHeight="1" x14ac:dyDescent="0.25">
      <c r="A635" s="231">
        <v>200203</v>
      </c>
      <c r="B635" s="232">
        <v>2282.33</v>
      </c>
      <c r="C635" s="229">
        <v>2261.23</v>
      </c>
    </row>
    <row r="636" spans="1:3" ht="16.149999999999999" customHeight="1" x14ac:dyDescent="0.25">
      <c r="A636" s="233">
        <v>200204</v>
      </c>
      <c r="B636" s="234">
        <v>2263.11</v>
      </c>
      <c r="C636" s="228">
        <v>2275.35</v>
      </c>
    </row>
    <row r="637" spans="1:3" ht="16.149999999999999" customHeight="1" x14ac:dyDescent="0.25">
      <c r="A637" s="231">
        <v>200205</v>
      </c>
      <c r="B637" s="232">
        <v>2310.2399999999998</v>
      </c>
      <c r="C637" s="229">
        <v>2321.16</v>
      </c>
    </row>
    <row r="638" spans="1:3" ht="16.149999999999999" customHeight="1" x14ac:dyDescent="0.25">
      <c r="A638" s="233">
        <v>200206</v>
      </c>
      <c r="B638" s="234">
        <v>2364.25</v>
      </c>
      <c r="C638" s="228">
        <v>2398.8200000000002</v>
      </c>
    </row>
    <row r="639" spans="1:3" ht="16.149999999999999" customHeight="1" x14ac:dyDescent="0.25">
      <c r="A639" s="231">
        <v>200207</v>
      </c>
      <c r="B639" s="232">
        <v>2506.7199999999998</v>
      </c>
      <c r="C639" s="229">
        <v>2625.06</v>
      </c>
    </row>
    <row r="640" spans="1:3" ht="16.149999999999999" customHeight="1" x14ac:dyDescent="0.25">
      <c r="A640" s="233">
        <v>200208</v>
      </c>
      <c r="B640" s="234">
        <v>2647.22</v>
      </c>
      <c r="C640" s="228">
        <v>2703.55</v>
      </c>
    </row>
    <row r="641" spans="1:3" ht="16.149999999999999" customHeight="1" x14ac:dyDescent="0.25">
      <c r="A641" s="231">
        <v>200209</v>
      </c>
      <c r="B641" s="232">
        <v>2751.23</v>
      </c>
      <c r="C641" s="229">
        <v>2828.08</v>
      </c>
    </row>
    <row r="642" spans="1:3" ht="16.149999999999999" customHeight="1" x14ac:dyDescent="0.25">
      <c r="A642" s="233">
        <v>200210</v>
      </c>
      <c r="B642" s="234">
        <v>2827.86</v>
      </c>
      <c r="C642" s="228">
        <v>2773.73</v>
      </c>
    </row>
    <row r="643" spans="1:3" ht="16.149999999999999" customHeight="1" x14ac:dyDescent="0.25">
      <c r="A643" s="231">
        <v>200211</v>
      </c>
      <c r="B643" s="232">
        <v>2726.66</v>
      </c>
      <c r="C643" s="229">
        <v>2784.21</v>
      </c>
    </row>
    <row r="644" spans="1:3" ht="16.149999999999999" customHeight="1" x14ac:dyDescent="0.25">
      <c r="A644" s="233">
        <v>200212</v>
      </c>
      <c r="B644" s="234">
        <v>2814.89</v>
      </c>
      <c r="C644" s="228">
        <v>2864.79</v>
      </c>
    </row>
    <row r="645" spans="1:3" ht="16.149999999999999" customHeight="1" x14ac:dyDescent="0.25">
      <c r="A645" s="231">
        <v>200301</v>
      </c>
      <c r="B645" s="232">
        <v>2913</v>
      </c>
      <c r="C645" s="229">
        <v>2926.46</v>
      </c>
    </row>
    <row r="646" spans="1:3" ht="16.149999999999999" customHeight="1" x14ac:dyDescent="0.25">
      <c r="A646" s="233">
        <v>200302</v>
      </c>
      <c r="B646" s="234">
        <v>2951.86</v>
      </c>
      <c r="C646" s="228">
        <v>2956.31</v>
      </c>
    </row>
    <row r="647" spans="1:3" ht="16.149999999999999" customHeight="1" x14ac:dyDescent="0.25">
      <c r="A647" s="231">
        <v>200303</v>
      </c>
      <c r="B647" s="232">
        <v>2959.01</v>
      </c>
      <c r="C647" s="229">
        <v>2958.25</v>
      </c>
    </row>
    <row r="648" spans="1:3" ht="16.149999999999999" customHeight="1" x14ac:dyDescent="0.25">
      <c r="A648" s="233">
        <v>200304</v>
      </c>
      <c r="B648" s="234">
        <v>2926.62</v>
      </c>
      <c r="C648" s="228">
        <v>2887.82</v>
      </c>
    </row>
    <row r="649" spans="1:3" ht="16.149999999999999" customHeight="1" x14ac:dyDescent="0.25">
      <c r="A649" s="231">
        <v>200305</v>
      </c>
      <c r="B649" s="232">
        <v>2858.94</v>
      </c>
      <c r="C649" s="229">
        <v>2853.33</v>
      </c>
    </row>
    <row r="650" spans="1:3" ht="16.149999999999999" customHeight="1" x14ac:dyDescent="0.25">
      <c r="A650" s="233">
        <v>200306</v>
      </c>
      <c r="B650" s="234">
        <v>2826.95</v>
      </c>
      <c r="C650" s="228">
        <v>2817.32</v>
      </c>
    </row>
    <row r="651" spans="1:3" ht="16.149999999999999" customHeight="1" x14ac:dyDescent="0.25">
      <c r="A651" s="231">
        <v>200307</v>
      </c>
      <c r="B651" s="232">
        <v>2858.82</v>
      </c>
      <c r="C651" s="229">
        <v>2880.4</v>
      </c>
    </row>
    <row r="652" spans="1:3" ht="16.149999999999999" customHeight="1" x14ac:dyDescent="0.25">
      <c r="A652" s="233">
        <v>200308</v>
      </c>
      <c r="B652" s="234">
        <v>2867.29</v>
      </c>
      <c r="C652" s="228">
        <v>2832.94</v>
      </c>
    </row>
    <row r="653" spans="1:3" ht="16.149999999999999" customHeight="1" x14ac:dyDescent="0.25">
      <c r="A653" s="231">
        <v>200309</v>
      </c>
      <c r="B653" s="232">
        <v>2840.08</v>
      </c>
      <c r="C653" s="229">
        <v>2889.39</v>
      </c>
    </row>
    <row r="654" spans="1:3" ht="16.149999999999999" customHeight="1" x14ac:dyDescent="0.25">
      <c r="A654" s="233">
        <v>200310</v>
      </c>
      <c r="B654" s="234">
        <v>2876.2</v>
      </c>
      <c r="C654" s="228">
        <v>2884.17</v>
      </c>
    </row>
    <row r="655" spans="1:3" ht="16.149999999999999" customHeight="1" x14ac:dyDescent="0.25">
      <c r="A655" s="231">
        <v>200311</v>
      </c>
      <c r="B655" s="232">
        <v>2844.55</v>
      </c>
      <c r="C655" s="229">
        <v>2836.05</v>
      </c>
    </row>
    <row r="656" spans="1:3" ht="16.149999999999999" customHeight="1" x14ac:dyDescent="0.25">
      <c r="A656" s="233">
        <v>200312</v>
      </c>
      <c r="B656" s="234">
        <v>2807.2</v>
      </c>
      <c r="C656" s="228">
        <v>2778.21</v>
      </c>
    </row>
    <row r="657" spans="1:3" ht="16.149999999999999" customHeight="1" x14ac:dyDescent="0.25">
      <c r="A657" s="231">
        <v>200401</v>
      </c>
      <c r="B657" s="232">
        <v>2749.14</v>
      </c>
      <c r="C657" s="229">
        <v>2742.47</v>
      </c>
    </row>
    <row r="658" spans="1:3" ht="16.149999999999999" customHeight="1" x14ac:dyDescent="0.25">
      <c r="A658" s="233">
        <v>200402</v>
      </c>
      <c r="B658" s="234">
        <v>2717.94</v>
      </c>
      <c r="C658" s="228">
        <v>2682.34</v>
      </c>
    </row>
    <row r="659" spans="1:3" ht="16.149999999999999" customHeight="1" x14ac:dyDescent="0.25">
      <c r="A659" s="231">
        <v>200403</v>
      </c>
      <c r="B659" s="232">
        <v>2670.8</v>
      </c>
      <c r="C659" s="229">
        <v>2678.16</v>
      </c>
    </row>
    <row r="660" spans="1:3" ht="16.149999999999999" customHeight="1" x14ac:dyDescent="0.25">
      <c r="A660" s="233">
        <v>200404</v>
      </c>
      <c r="B660" s="234">
        <v>2639.6</v>
      </c>
      <c r="C660" s="228">
        <v>2646.99</v>
      </c>
    </row>
    <row r="661" spans="1:3" ht="16.149999999999999" customHeight="1" x14ac:dyDescent="0.25">
      <c r="A661" s="231">
        <v>200405</v>
      </c>
      <c r="B661" s="232">
        <v>2719.43</v>
      </c>
      <c r="C661" s="229">
        <v>2724.92</v>
      </c>
    </row>
    <row r="662" spans="1:3" ht="16.149999999999999" customHeight="1" x14ac:dyDescent="0.25">
      <c r="A662" s="233">
        <v>200406</v>
      </c>
      <c r="B662" s="234">
        <v>2716.56</v>
      </c>
      <c r="C662" s="228">
        <v>2699.58</v>
      </c>
    </row>
    <row r="663" spans="1:3" ht="16.149999999999999" customHeight="1" x14ac:dyDescent="0.25">
      <c r="A663" s="231">
        <v>200407</v>
      </c>
      <c r="B663" s="232">
        <v>2653.32</v>
      </c>
      <c r="C663" s="229">
        <v>2612.44</v>
      </c>
    </row>
    <row r="664" spans="1:3" ht="16.149999999999999" customHeight="1" x14ac:dyDescent="0.25">
      <c r="A664" s="233">
        <v>200408</v>
      </c>
      <c r="B664" s="234">
        <v>2598.59</v>
      </c>
      <c r="C664" s="228">
        <v>2551.4299999999998</v>
      </c>
    </row>
    <row r="665" spans="1:3" ht="16.149999999999999" customHeight="1" x14ac:dyDescent="0.25">
      <c r="A665" s="231">
        <v>200409</v>
      </c>
      <c r="B665" s="232">
        <v>2552.7800000000002</v>
      </c>
      <c r="C665" s="229">
        <v>2595.17</v>
      </c>
    </row>
    <row r="666" spans="1:3" ht="16.149999999999999" customHeight="1" x14ac:dyDescent="0.25">
      <c r="A666" s="233">
        <v>200410</v>
      </c>
      <c r="B666" s="234">
        <v>2580.6999999999998</v>
      </c>
      <c r="C666" s="228">
        <v>2575.19</v>
      </c>
    </row>
    <row r="667" spans="1:3" ht="16.149999999999999" customHeight="1" x14ac:dyDescent="0.25">
      <c r="A667" s="231">
        <v>200411</v>
      </c>
      <c r="B667" s="232">
        <v>2530.19</v>
      </c>
      <c r="C667" s="229">
        <v>2479.1</v>
      </c>
    </row>
    <row r="668" spans="1:3" ht="16.149999999999999" customHeight="1" x14ac:dyDescent="0.25">
      <c r="A668" s="233">
        <v>200412</v>
      </c>
      <c r="B668" s="234">
        <v>2411.37</v>
      </c>
      <c r="C668" s="228">
        <v>2389.75</v>
      </c>
    </row>
    <row r="669" spans="1:3" ht="16.149999999999999" customHeight="1" x14ac:dyDescent="0.25">
      <c r="A669" s="231">
        <v>200501</v>
      </c>
      <c r="B669" s="232">
        <v>2362.96</v>
      </c>
      <c r="C669" s="229">
        <v>2367.7600000000002</v>
      </c>
    </row>
    <row r="670" spans="1:3" ht="16.149999999999999" customHeight="1" x14ac:dyDescent="0.25">
      <c r="A670" s="233">
        <v>200502</v>
      </c>
      <c r="B670" s="234">
        <v>2340.4899999999998</v>
      </c>
      <c r="C670" s="228">
        <v>2323.77</v>
      </c>
    </row>
    <row r="671" spans="1:3" ht="16.149999999999999" customHeight="1" x14ac:dyDescent="0.25">
      <c r="A671" s="231">
        <v>200503</v>
      </c>
      <c r="B671" s="232">
        <v>2353.71</v>
      </c>
      <c r="C671" s="229">
        <v>2376.48</v>
      </c>
    </row>
    <row r="672" spans="1:3" ht="16.149999999999999" customHeight="1" x14ac:dyDescent="0.25">
      <c r="A672" s="233">
        <v>200504</v>
      </c>
      <c r="B672" s="234">
        <v>2350.0100000000002</v>
      </c>
      <c r="C672" s="228">
        <v>2348.3200000000002</v>
      </c>
    </row>
    <row r="673" spans="1:3" ht="16.149999999999999" customHeight="1" x14ac:dyDescent="0.25">
      <c r="A673" s="231">
        <v>200505</v>
      </c>
      <c r="B673" s="232">
        <v>2339.2199999999998</v>
      </c>
      <c r="C673" s="229">
        <v>2332.79</v>
      </c>
    </row>
    <row r="674" spans="1:3" ht="16.149999999999999" customHeight="1" x14ac:dyDescent="0.25">
      <c r="A674" s="233">
        <v>200506</v>
      </c>
      <c r="B674" s="234">
        <v>2331.79</v>
      </c>
      <c r="C674" s="228">
        <v>2331.81</v>
      </c>
    </row>
    <row r="675" spans="1:3" ht="16.149999999999999" customHeight="1" x14ac:dyDescent="0.25">
      <c r="A675" s="231">
        <v>200507</v>
      </c>
      <c r="B675" s="232">
        <v>2323.38</v>
      </c>
      <c r="C675" s="229">
        <v>2308.4899999999998</v>
      </c>
    </row>
    <row r="676" spans="1:3" ht="16.149999999999999" customHeight="1" x14ac:dyDescent="0.25">
      <c r="A676" s="233">
        <v>200508</v>
      </c>
      <c r="B676" s="234">
        <v>2306.19</v>
      </c>
      <c r="C676" s="228">
        <v>2304.3000000000002</v>
      </c>
    </row>
    <row r="677" spans="1:3" ht="16.149999999999999" customHeight="1" x14ac:dyDescent="0.25">
      <c r="A677" s="231">
        <v>200509</v>
      </c>
      <c r="B677" s="232">
        <v>2294.52</v>
      </c>
      <c r="C677" s="229">
        <v>2289.61</v>
      </c>
    </row>
    <row r="678" spans="1:3" ht="16.149999999999999" customHeight="1" x14ac:dyDescent="0.25">
      <c r="A678" s="233">
        <v>200510</v>
      </c>
      <c r="B678" s="234">
        <v>2292.5500000000002</v>
      </c>
      <c r="C678" s="228">
        <v>2289.5700000000002</v>
      </c>
    </row>
    <row r="679" spans="1:3" ht="16.149999999999999" customHeight="1" x14ac:dyDescent="0.25">
      <c r="A679" s="231">
        <v>200511</v>
      </c>
      <c r="B679" s="232">
        <v>2279.85</v>
      </c>
      <c r="C679" s="229">
        <v>2274.04</v>
      </c>
    </row>
    <row r="680" spans="1:3" ht="16.149999999999999" customHeight="1" x14ac:dyDescent="0.25">
      <c r="A680" s="233">
        <v>200512</v>
      </c>
      <c r="B680" s="234">
        <v>2278.91</v>
      </c>
      <c r="C680" s="228">
        <v>2284.2199999999998</v>
      </c>
    </row>
    <row r="681" spans="1:3" ht="16.149999999999999" customHeight="1" x14ac:dyDescent="0.25">
      <c r="A681" s="231">
        <v>200601</v>
      </c>
      <c r="B681" s="232">
        <v>2273.66</v>
      </c>
      <c r="C681" s="229">
        <v>2265.65</v>
      </c>
    </row>
    <row r="682" spans="1:3" ht="16.149999999999999" customHeight="1" x14ac:dyDescent="0.25">
      <c r="A682" s="233">
        <v>200602</v>
      </c>
      <c r="B682" s="234">
        <v>2256.2399999999998</v>
      </c>
      <c r="C682" s="228">
        <v>2247.3200000000002</v>
      </c>
    </row>
    <row r="683" spans="1:3" ht="16.149999999999999" customHeight="1" x14ac:dyDescent="0.25">
      <c r="A683" s="231">
        <v>200603</v>
      </c>
      <c r="B683" s="232">
        <v>2262.36</v>
      </c>
      <c r="C683" s="229">
        <v>2289.98</v>
      </c>
    </row>
    <row r="684" spans="1:3" ht="16.149999999999999" customHeight="1" x14ac:dyDescent="0.25">
      <c r="A684" s="233">
        <v>200604</v>
      </c>
      <c r="B684" s="234">
        <v>2334.29</v>
      </c>
      <c r="C684" s="228">
        <v>2375.0300000000002</v>
      </c>
    </row>
    <row r="685" spans="1:3" ht="16.149999999999999" customHeight="1" x14ac:dyDescent="0.25">
      <c r="A685" s="231">
        <v>200605</v>
      </c>
      <c r="B685" s="232">
        <v>2417.9899999999998</v>
      </c>
      <c r="C685" s="229">
        <v>2482.41</v>
      </c>
    </row>
    <row r="686" spans="1:3" ht="16.149999999999999" customHeight="1" x14ac:dyDescent="0.25">
      <c r="A686" s="233">
        <v>200606</v>
      </c>
      <c r="B686" s="234">
        <v>2542.2399999999998</v>
      </c>
      <c r="C686" s="228">
        <v>2633.12</v>
      </c>
    </row>
    <row r="687" spans="1:3" ht="16.149999999999999" customHeight="1" x14ac:dyDescent="0.25">
      <c r="A687" s="231">
        <v>200607</v>
      </c>
      <c r="B687" s="232">
        <v>2511.7399999999998</v>
      </c>
      <c r="C687" s="229">
        <v>2426</v>
      </c>
    </row>
    <row r="688" spans="1:3" ht="16.149999999999999" customHeight="1" x14ac:dyDescent="0.25">
      <c r="A688" s="233">
        <v>200608</v>
      </c>
      <c r="B688" s="234">
        <v>2389.65</v>
      </c>
      <c r="C688" s="228">
        <v>2396.63</v>
      </c>
    </row>
    <row r="689" spans="1:3" ht="16.149999999999999" customHeight="1" x14ac:dyDescent="0.25">
      <c r="A689" s="231">
        <v>200609</v>
      </c>
      <c r="B689" s="232">
        <v>2398.88</v>
      </c>
      <c r="C689" s="229">
        <v>2394.31</v>
      </c>
    </row>
    <row r="690" spans="1:3" ht="16.149999999999999" customHeight="1" x14ac:dyDescent="0.25">
      <c r="A690" s="233">
        <v>200610</v>
      </c>
      <c r="B690" s="234">
        <v>2364.29</v>
      </c>
      <c r="C690" s="228">
        <v>2315.38</v>
      </c>
    </row>
    <row r="691" spans="1:3" ht="16.149999999999999" customHeight="1" x14ac:dyDescent="0.25">
      <c r="A691" s="231">
        <v>200611</v>
      </c>
      <c r="B691" s="232">
        <v>2290.46</v>
      </c>
      <c r="C691" s="229">
        <v>2300.42</v>
      </c>
    </row>
    <row r="692" spans="1:3" ht="16.149999999999999" customHeight="1" x14ac:dyDescent="0.25">
      <c r="A692" s="233">
        <v>200612</v>
      </c>
      <c r="B692" s="234">
        <v>2261.33526315789</v>
      </c>
      <c r="C692" s="228">
        <v>2238.79</v>
      </c>
    </row>
    <row r="693" spans="1:3" ht="16.149999999999999" customHeight="1" x14ac:dyDescent="0.25">
      <c r="A693" s="231">
        <v>200701</v>
      </c>
      <c r="B693" s="232">
        <v>2237.06</v>
      </c>
      <c r="C693" s="229">
        <v>2259.7199999999998</v>
      </c>
    </row>
    <row r="694" spans="1:3" ht="16.149999999999999" customHeight="1" x14ac:dyDescent="0.25">
      <c r="A694" s="233">
        <v>200702</v>
      </c>
      <c r="B694" s="234">
        <v>2227.63</v>
      </c>
      <c r="C694" s="228">
        <v>2224.12</v>
      </c>
    </row>
    <row r="695" spans="1:3" ht="16.149999999999999" customHeight="1" x14ac:dyDescent="0.25">
      <c r="A695" s="231">
        <v>200703</v>
      </c>
      <c r="B695" s="232">
        <v>2201.39</v>
      </c>
      <c r="C695" s="229">
        <v>2190.3000000000002</v>
      </c>
    </row>
    <row r="696" spans="1:3" ht="16.149999999999999" customHeight="1" x14ac:dyDescent="0.25">
      <c r="A696" s="233">
        <v>200704</v>
      </c>
      <c r="B696" s="234">
        <v>2144.6</v>
      </c>
      <c r="C696" s="228">
        <v>2110.67</v>
      </c>
    </row>
    <row r="697" spans="1:3" ht="16.149999999999999" customHeight="1" x14ac:dyDescent="0.25">
      <c r="A697" s="231">
        <v>200705</v>
      </c>
      <c r="B697" s="232">
        <v>2007.91</v>
      </c>
      <c r="C697" s="229">
        <v>1930.64</v>
      </c>
    </row>
    <row r="698" spans="1:3" ht="16.149999999999999" customHeight="1" x14ac:dyDescent="0.25">
      <c r="A698" s="233">
        <v>200706</v>
      </c>
      <c r="B698" s="234">
        <v>1923.76</v>
      </c>
      <c r="C698" s="228">
        <v>1960.61</v>
      </c>
    </row>
    <row r="699" spans="1:3" ht="16.149999999999999" customHeight="1" x14ac:dyDescent="0.25">
      <c r="A699" s="231">
        <v>200707</v>
      </c>
      <c r="B699" s="232">
        <v>1950.87</v>
      </c>
      <c r="C699" s="229">
        <v>1971.8</v>
      </c>
    </row>
    <row r="700" spans="1:3" ht="16.149999999999999" customHeight="1" x14ac:dyDescent="0.25">
      <c r="A700" s="233">
        <v>200708</v>
      </c>
      <c r="B700" s="234">
        <v>2058.2800000000002</v>
      </c>
      <c r="C700" s="228">
        <v>2173.17</v>
      </c>
    </row>
    <row r="701" spans="1:3" ht="16.149999999999999" customHeight="1" x14ac:dyDescent="0.25">
      <c r="A701" s="231">
        <v>200709</v>
      </c>
      <c r="B701" s="232">
        <v>2117.0500000000002</v>
      </c>
      <c r="C701" s="229">
        <v>2023.19</v>
      </c>
    </row>
    <row r="702" spans="1:3" ht="16.149999999999999" customHeight="1" x14ac:dyDescent="0.25">
      <c r="A702" s="233">
        <v>200710</v>
      </c>
      <c r="B702" s="234">
        <v>2003.26</v>
      </c>
      <c r="C702" s="228">
        <v>1999.44</v>
      </c>
    </row>
    <row r="703" spans="1:3" ht="16.149999999999999" customHeight="1" x14ac:dyDescent="0.25">
      <c r="A703" s="231">
        <v>200711</v>
      </c>
      <c r="B703" s="232">
        <v>2047.72</v>
      </c>
      <c r="C703" s="229">
        <v>2060.42</v>
      </c>
    </row>
    <row r="704" spans="1:3" ht="16.149999999999999" customHeight="1" x14ac:dyDescent="0.25">
      <c r="A704" s="233">
        <v>200712</v>
      </c>
      <c r="B704" s="234">
        <v>2014.2014999999999</v>
      </c>
      <c r="C704" s="228">
        <v>2014.76</v>
      </c>
    </row>
    <row r="705" spans="1:3" ht="16.149999999999999" customHeight="1" x14ac:dyDescent="0.25">
      <c r="A705" s="231">
        <v>200801</v>
      </c>
      <c r="B705" s="232">
        <v>1980.59</v>
      </c>
      <c r="C705" s="229">
        <v>1939.6</v>
      </c>
    </row>
    <row r="706" spans="1:3" ht="16.149999999999999" customHeight="1" x14ac:dyDescent="0.25">
      <c r="A706" s="233">
        <v>200802</v>
      </c>
      <c r="B706" s="234">
        <v>1903.27</v>
      </c>
      <c r="C706" s="228">
        <v>1843.59</v>
      </c>
    </row>
    <row r="707" spans="1:3" ht="16.149999999999999" customHeight="1" x14ac:dyDescent="0.25">
      <c r="A707" s="231">
        <v>200803</v>
      </c>
      <c r="B707" s="232">
        <v>1846.9</v>
      </c>
      <c r="C707" s="229">
        <v>1821.6</v>
      </c>
    </row>
    <row r="708" spans="1:3" ht="16.149999999999999" customHeight="1" x14ac:dyDescent="0.25">
      <c r="A708" s="233">
        <v>200804</v>
      </c>
      <c r="B708" s="234">
        <v>1796.13</v>
      </c>
      <c r="C708" s="228">
        <v>1780.21</v>
      </c>
    </row>
    <row r="709" spans="1:3" ht="16.149999999999999" customHeight="1" x14ac:dyDescent="0.25">
      <c r="A709" s="231">
        <v>200805</v>
      </c>
      <c r="B709" s="232">
        <v>1778.01</v>
      </c>
      <c r="C709" s="229">
        <v>1744.01</v>
      </c>
    </row>
    <row r="710" spans="1:3" ht="16.149999999999999" customHeight="1" x14ac:dyDescent="0.25">
      <c r="A710" s="233">
        <v>200806</v>
      </c>
      <c r="B710" s="234">
        <v>1712.28</v>
      </c>
      <c r="C710" s="228">
        <v>1923.02</v>
      </c>
    </row>
    <row r="711" spans="1:3" ht="16.149999999999999" customHeight="1" x14ac:dyDescent="0.25">
      <c r="A711" s="231">
        <v>200807</v>
      </c>
      <c r="B711" s="232">
        <v>1783.09</v>
      </c>
      <c r="C711" s="229">
        <v>1792.24</v>
      </c>
    </row>
    <row r="712" spans="1:3" ht="16.149999999999999" customHeight="1" x14ac:dyDescent="0.25">
      <c r="A712" s="233">
        <v>200808</v>
      </c>
      <c r="B712" s="234">
        <v>1844.29</v>
      </c>
      <c r="C712" s="228">
        <v>1932.2</v>
      </c>
    </row>
    <row r="713" spans="1:3" ht="16.149999999999999" customHeight="1" x14ac:dyDescent="0.25">
      <c r="A713" s="231">
        <v>200809</v>
      </c>
      <c r="B713" s="232">
        <v>2066.04</v>
      </c>
      <c r="C713" s="229">
        <v>2174.62</v>
      </c>
    </row>
    <row r="714" spans="1:3" ht="16.149999999999999" customHeight="1" x14ac:dyDescent="0.25">
      <c r="A714" s="233">
        <v>200810</v>
      </c>
      <c r="B714" s="234">
        <v>2289.17</v>
      </c>
      <c r="C714" s="228">
        <v>2359.52</v>
      </c>
    </row>
    <row r="715" spans="1:3" ht="16.149999999999999" customHeight="1" x14ac:dyDescent="0.25">
      <c r="A715" s="231">
        <v>200811</v>
      </c>
      <c r="B715" s="232">
        <v>2329.16</v>
      </c>
      <c r="C715" s="229">
        <v>2318</v>
      </c>
    </row>
    <row r="716" spans="1:3" ht="16.149999999999999" customHeight="1" x14ac:dyDescent="0.25">
      <c r="A716" s="233">
        <v>200812</v>
      </c>
      <c r="B716" s="234">
        <v>2252.7199999999998</v>
      </c>
      <c r="C716" s="228">
        <v>2243.59</v>
      </c>
    </row>
    <row r="717" spans="1:3" ht="16.149999999999999" customHeight="1" x14ac:dyDescent="0.25">
      <c r="A717" s="231">
        <v>200901</v>
      </c>
      <c r="B717" s="232">
        <v>2252.98</v>
      </c>
      <c r="C717" s="229">
        <v>2420.2600000000002</v>
      </c>
    </row>
    <row r="718" spans="1:3" ht="16.149999999999999" customHeight="1" x14ac:dyDescent="0.25">
      <c r="A718" s="233">
        <v>200902</v>
      </c>
      <c r="B718" s="234">
        <v>2513.7399999999998</v>
      </c>
      <c r="C718" s="228">
        <v>2555.89</v>
      </c>
    </row>
    <row r="719" spans="1:3" ht="16.149999999999999" customHeight="1" x14ac:dyDescent="0.25">
      <c r="A719" s="231">
        <v>200903</v>
      </c>
      <c r="B719" s="232">
        <v>2477.21</v>
      </c>
      <c r="C719" s="229">
        <v>2561.21</v>
      </c>
    </row>
    <row r="720" spans="1:3" ht="16.149999999999999" customHeight="1" x14ac:dyDescent="0.25">
      <c r="A720" s="233">
        <v>200904</v>
      </c>
      <c r="B720" s="234">
        <v>2379.36</v>
      </c>
      <c r="C720" s="228">
        <v>2289.73</v>
      </c>
    </row>
    <row r="721" spans="1:3" ht="16.149999999999999" customHeight="1" x14ac:dyDescent="0.25">
      <c r="A721" s="231">
        <v>200905</v>
      </c>
      <c r="B721" s="232">
        <v>2229.9499999999998</v>
      </c>
      <c r="C721" s="229">
        <v>2140.66</v>
      </c>
    </row>
    <row r="722" spans="1:3" ht="16.149999999999999" customHeight="1" x14ac:dyDescent="0.25">
      <c r="A722" s="233">
        <v>200906</v>
      </c>
      <c r="B722" s="234">
        <v>2090.04</v>
      </c>
      <c r="C722" s="228">
        <v>2158.67</v>
      </c>
    </row>
    <row r="723" spans="1:3" ht="16.149999999999999" customHeight="1" x14ac:dyDescent="0.25">
      <c r="A723" s="231">
        <v>200907</v>
      </c>
      <c r="B723" s="232">
        <v>2052.6799999999998</v>
      </c>
      <c r="C723" s="229">
        <v>2043.37</v>
      </c>
    </row>
    <row r="724" spans="1:3" ht="16.149999999999999" customHeight="1" x14ac:dyDescent="0.25">
      <c r="A724" s="233">
        <v>200908</v>
      </c>
      <c r="B724" s="234">
        <v>2018.97</v>
      </c>
      <c r="C724" s="228">
        <v>2035</v>
      </c>
    </row>
    <row r="725" spans="1:3" ht="16.149999999999999" customHeight="1" x14ac:dyDescent="0.25">
      <c r="A725" s="231">
        <v>200909</v>
      </c>
      <c r="B725" s="232">
        <v>1980.77</v>
      </c>
      <c r="C725" s="229">
        <v>1922</v>
      </c>
    </row>
    <row r="726" spans="1:3" ht="16.149999999999999" customHeight="1" x14ac:dyDescent="0.25">
      <c r="A726" s="233">
        <v>200910</v>
      </c>
      <c r="B726" s="234">
        <v>1904.86</v>
      </c>
      <c r="C726" s="228">
        <v>1993.8</v>
      </c>
    </row>
    <row r="727" spans="1:3" ht="16.149999999999999" customHeight="1" x14ac:dyDescent="0.25">
      <c r="A727" s="231">
        <v>200911</v>
      </c>
      <c r="B727" s="232">
        <v>1973.57</v>
      </c>
      <c r="C727" s="229">
        <v>1997.47</v>
      </c>
    </row>
    <row r="728" spans="1:3" ht="16.149999999999999" customHeight="1" x14ac:dyDescent="0.25">
      <c r="A728" s="233">
        <v>200912</v>
      </c>
      <c r="B728" s="234">
        <v>2017.05</v>
      </c>
      <c r="C728" s="228">
        <v>2044.23</v>
      </c>
    </row>
    <row r="729" spans="1:3" ht="16.149999999999999" customHeight="1" x14ac:dyDescent="0.25">
      <c r="A729" s="231">
        <v>201001</v>
      </c>
      <c r="B729" s="232">
        <v>1978.19</v>
      </c>
      <c r="C729" s="229">
        <v>1982.29</v>
      </c>
    </row>
    <row r="730" spans="1:3" ht="16.149999999999999" customHeight="1" x14ac:dyDescent="0.25">
      <c r="A730" s="233">
        <v>201002</v>
      </c>
      <c r="B730" s="234">
        <v>1952.89</v>
      </c>
      <c r="C730" s="228">
        <v>1932.32</v>
      </c>
    </row>
    <row r="731" spans="1:3" ht="16.149999999999999" customHeight="1" x14ac:dyDescent="0.25">
      <c r="A731" s="231">
        <v>201003</v>
      </c>
      <c r="B731" s="232">
        <v>1909.1</v>
      </c>
      <c r="C731" s="229">
        <v>1928.59</v>
      </c>
    </row>
    <row r="732" spans="1:3" ht="16.149999999999999" customHeight="1" x14ac:dyDescent="0.25">
      <c r="A732" s="233">
        <v>201004</v>
      </c>
      <c r="B732" s="234">
        <v>1940.36</v>
      </c>
      <c r="C732" s="228">
        <v>1969.75</v>
      </c>
    </row>
    <row r="733" spans="1:3" ht="16.149999999999999" customHeight="1" x14ac:dyDescent="0.25">
      <c r="A733" s="231">
        <v>201005</v>
      </c>
      <c r="B733" s="232">
        <v>1984.36</v>
      </c>
      <c r="C733" s="229">
        <v>1971.55</v>
      </c>
    </row>
    <row r="734" spans="1:3" ht="16.149999999999999" customHeight="1" x14ac:dyDescent="0.25">
      <c r="A734" s="233">
        <v>201006</v>
      </c>
      <c r="B734" s="234">
        <v>1925.9</v>
      </c>
      <c r="C734" s="228">
        <v>1916.46</v>
      </c>
    </row>
    <row r="735" spans="1:3" ht="16.149999999999999" customHeight="1" x14ac:dyDescent="0.25">
      <c r="A735" s="231">
        <v>201007</v>
      </c>
      <c r="B735" s="232">
        <v>1874.52</v>
      </c>
      <c r="C735" s="229">
        <v>1842.79</v>
      </c>
    </row>
    <row r="736" spans="1:3" ht="16.149999999999999" customHeight="1" x14ac:dyDescent="0.25">
      <c r="A736" s="233">
        <v>201008</v>
      </c>
      <c r="B736" s="234">
        <v>1819.06</v>
      </c>
      <c r="C736" s="228">
        <v>1823.74</v>
      </c>
    </row>
    <row r="737" spans="1:3" ht="16.149999999999999" customHeight="1" x14ac:dyDescent="0.25">
      <c r="A737" s="231">
        <v>201009</v>
      </c>
      <c r="B737" s="232">
        <v>1805.6</v>
      </c>
      <c r="C737" s="229">
        <v>1799.89</v>
      </c>
    </row>
    <row r="738" spans="1:3" ht="16.149999999999999" customHeight="1" x14ac:dyDescent="0.25">
      <c r="A738" s="233">
        <v>201010</v>
      </c>
      <c r="B738" s="234">
        <v>1808.46</v>
      </c>
      <c r="C738" s="228">
        <v>1831.64</v>
      </c>
    </row>
    <row r="739" spans="1:3" ht="16.149999999999999" customHeight="1" x14ac:dyDescent="0.25">
      <c r="A739" s="231">
        <v>201011</v>
      </c>
      <c r="B739" s="232">
        <v>1863.67</v>
      </c>
      <c r="C739" s="229">
        <v>1916.96</v>
      </c>
    </row>
    <row r="740" spans="1:3" ht="16.149999999999999" customHeight="1" x14ac:dyDescent="0.25">
      <c r="A740" s="233">
        <v>201012</v>
      </c>
      <c r="B740" s="234">
        <v>1925.86</v>
      </c>
      <c r="C740" s="228">
        <v>1913.98</v>
      </c>
    </row>
    <row r="741" spans="1:3" ht="16.149999999999999" customHeight="1" x14ac:dyDescent="0.25">
      <c r="A741" s="231">
        <v>201101</v>
      </c>
      <c r="B741" s="232">
        <v>1866.64</v>
      </c>
      <c r="C741" s="229">
        <v>1857.98</v>
      </c>
    </row>
    <row r="742" spans="1:3" ht="16.149999999999999" customHeight="1" x14ac:dyDescent="0.25">
      <c r="A742" s="233">
        <v>201102</v>
      </c>
      <c r="B742" s="234">
        <v>1882.61</v>
      </c>
      <c r="C742" s="228">
        <v>1895.56</v>
      </c>
    </row>
    <row r="743" spans="1:3" ht="16.149999999999999" customHeight="1" x14ac:dyDescent="0.25">
      <c r="A743" s="231">
        <v>201103</v>
      </c>
      <c r="B743" s="232">
        <v>1884.38</v>
      </c>
      <c r="C743" s="229">
        <v>1879.47</v>
      </c>
    </row>
    <row r="744" spans="1:3" ht="16.149999999999999" customHeight="1" x14ac:dyDescent="0.25">
      <c r="A744" s="233">
        <v>201104</v>
      </c>
      <c r="B744" s="234">
        <v>1812.77</v>
      </c>
      <c r="C744" s="228">
        <v>1768.19</v>
      </c>
    </row>
    <row r="745" spans="1:3" ht="16.149999999999999" customHeight="1" x14ac:dyDescent="0.25">
      <c r="A745" s="231">
        <v>201105</v>
      </c>
      <c r="B745" s="232">
        <v>1801.65</v>
      </c>
      <c r="C745" s="229">
        <v>1817.34</v>
      </c>
    </row>
    <row r="746" spans="1:3" ht="16.149999999999999" customHeight="1" x14ac:dyDescent="0.25">
      <c r="A746" s="233">
        <v>201106</v>
      </c>
      <c r="B746" s="234">
        <v>1782.54</v>
      </c>
      <c r="C746" s="228">
        <v>1780.16</v>
      </c>
    </row>
    <row r="747" spans="1:3" ht="16.149999999999999" customHeight="1" x14ac:dyDescent="0.25">
      <c r="A747" s="231">
        <v>201107</v>
      </c>
      <c r="B747" s="232">
        <v>1761.75</v>
      </c>
      <c r="C747" s="229">
        <v>1777.82</v>
      </c>
    </row>
    <row r="748" spans="1:3" ht="16.149999999999999" customHeight="1" x14ac:dyDescent="0.25">
      <c r="A748" s="233">
        <v>201108</v>
      </c>
      <c r="B748" s="234">
        <v>1785.04</v>
      </c>
      <c r="C748" s="228">
        <v>1783.66</v>
      </c>
    </row>
    <row r="749" spans="1:3" ht="16.149999999999999" customHeight="1" x14ac:dyDescent="0.25">
      <c r="A749" s="231">
        <v>201109</v>
      </c>
      <c r="B749" s="232">
        <v>1836.15</v>
      </c>
      <c r="C749" s="229">
        <v>1915.1</v>
      </c>
    </row>
    <row r="750" spans="1:3" ht="16.149999999999999" customHeight="1" x14ac:dyDescent="0.25">
      <c r="A750" s="233">
        <v>201110</v>
      </c>
      <c r="B750" s="234">
        <v>1910.38</v>
      </c>
      <c r="C750" s="228">
        <v>1863.06</v>
      </c>
    </row>
    <row r="751" spans="1:3" ht="16.149999999999999" customHeight="1" x14ac:dyDescent="0.25">
      <c r="A751" s="231">
        <v>201111</v>
      </c>
      <c r="B751" s="232">
        <v>1918.21</v>
      </c>
      <c r="C751" s="229">
        <v>1967.18</v>
      </c>
    </row>
    <row r="752" spans="1:3" ht="16.149999999999999" customHeight="1" x14ac:dyDescent="0.25">
      <c r="A752" s="233">
        <v>201112</v>
      </c>
      <c r="B752" s="234">
        <v>1934.08</v>
      </c>
      <c r="C752" s="228">
        <v>1942.7</v>
      </c>
    </row>
    <row r="753" spans="1:3" ht="16.149999999999999" customHeight="1" x14ac:dyDescent="0.25">
      <c r="A753" s="231">
        <v>201201</v>
      </c>
      <c r="B753" s="232">
        <v>1852.12</v>
      </c>
      <c r="C753" s="229">
        <v>1815.08</v>
      </c>
    </row>
    <row r="754" spans="1:3" ht="16.149999999999999" customHeight="1" x14ac:dyDescent="0.25">
      <c r="A754" s="233">
        <v>201202</v>
      </c>
      <c r="B754" s="234">
        <v>1783.56</v>
      </c>
      <c r="C754" s="228">
        <v>1767.83</v>
      </c>
    </row>
    <row r="755" spans="1:3" ht="16.149999999999999" customHeight="1" x14ac:dyDescent="0.25">
      <c r="A755" s="231">
        <v>201203</v>
      </c>
      <c r="B755" s="232">
        <v>1766.34</v>
      </c>
      <c r="C755" s="229">
        <v>1792.07</v>
      </c>
    </row>
    <row r="756" spans="1:3" ht="16.149999999999999" customHeight="1" x14ac:dyDescent="0.25">
      <c r="A756" s="233">
        <v>201204</v>
      </c>
      <c r="B756" s="234">
        <v>1775.06</v>
      </c>
      <c r="C756" s="228">
        <v>1761.2</v>
      </c>
    </row>
    <row r="757" spans="1:3" ht="16.149999999999999" customHeight="1" x14ac:dyDescent="0.25">
      <c r="A757" s="231">
        <v>201205</v>
      </c>
      <c r="B757" s="232">
        <v>1793.28</v>
      </c>
      <c r="C757" s="229">
        <v>1827.83</v>
      </c>
    </row>
    <row r="758" spans="1:3" ht="16.149999999999999" customHeight="1" x14ac:dyDescent="0.25">
      <c r="A758" s="233">
        <v>201206</v>
      </c>
      <c r="B758" s="234">
        <v>1792.63</v>
      </c>
      <c r="C758" s="228">
        <v>1784.6</v>
      </c>
    </row>
    <row r="759" spans="1:3" ht="16.149999999999999" customHeight="1" x14ac:dyDescent="0.25">
      <c r="A759" s="231">
        <v>201207</v>
      </c>
      <c r="B759" s="232">
        <v>1784.43</v>
      </c>
      <c r="C759" s="229">
        <v>1789.02</v>
      </c>
    </row>
    <row r="760" spans="1:3" ht="16.149999999999999" customHeight="1" x14ac:dyDescent="0.25">
      <c r="A760" s="233">
        <v>201208</v>
      </c>
      <c r="B760" s="234">
        <v>1806.34</v>
      </c>
      <c r="C760" s="228">
        <v>1830.5</v>
      </c>
    </row>
    <row r="761" spans="1:3" ht="16.149999999999999" customHeight="1" x14ac:dyDescent="0.25">
      <c r="A761" s="231">
        <v>201209</v>
      </c>
      <c r="B761" s="232">
        <v>1803.18</v>
      </c>
      <c r="C761" s="229">
        <v>1800.52</v>
      </c>
    </row>
    <row r="762" spans="1:3" ht="16.149999999999999" customHeight="1" x14ac:dyDescent="0.25">
      <c r="A762" s="233">
        <v>201210</v>
      </c>
      <c r="B762" s="234">
        <v>1804.97</v>
      </c>
      <c r="C762" s="228">
        <v>1829.89</v>
      </c>
    </row>
    <row r="763" spans="1:3" ht="16.149999999999999" customHeight="1" x14ac:dyDescent="0.25">
      <c r="A763" s="231">
        <v>201211</v>
      </c>
      <c r="B763" s="232">
        <v>1820.29</v>
      </c>
      <c r="C763" s="229">
        <v>1817.93</v>
      </c>
    </row>
    <row r="764" spans="1:3" ht="16.149999999999999" customHeight="1" x14ac:dyDescent="0.25">
      <c r="A764" s="233">
        <v>201212</v>
      </c>
      <c r="B764" s="234">
        <v>1793.94</v>
      </c>
      <c r="C764" s="228">
        <v>1768.23</v>
      </c>
    </row>
    <row r="765" spans="1:3" ht="16.149999999999999" customHeight="1" x14ac:dyDescent="0.25">
      <c r="A765" s="231">
        <v>201301</v>
      </c>
      <c r="B765" s="232">
        <v>1770.01</v>
      </c>
      <c r="C765" s="229">
        <v>1773.24</v>
      </c>
    </row>
    <row r="766" spans="1:3" ht="16.149999999999999" customHeight="1" x14ac:dyDescent="0.25">
      <c r="A766" s="233">
        <v>201302</v>
      </c>
      <c r="B766" s="234">
        <v>1791.48</v>
      </c>
      <c r="C766" s="228">
        <v>1816.42</v>
      </c>
    </row>
    <row r="767" spans="1:3" ht="16.149999999999999" customHeight="1" x14ac:dyDescent="0.25">
      <c r="A767" s="231">
        <v>201303</v>
      </c>
      <c r="B767" s="232">
        <v>1809.89</v>
      </c>
      <c r="C767" s="229">
        <v>1832.2</v>
      </c>
    </row>
    <row r="768" spans="1:3" ht="16.149999999999999" customHeight="1" x14ac:dyDescent="0.25">
      <c r="A768" s="233">
        <v>201304</v>
      </c>
      <c r="B768" s="234">
        <v>1829.96</v>
      </c>
      <c r="C768" s="228">
        <v>1828.79</v>
      </c>
    </row>
    <row r="769" spans="1:3" ht="16.149999999999999" customHeight="1" x14ac:dyDescent="0.25">
      <c r="A769" s="231">
        <v>201305</v>
      </c>
      <c r="B769" s="232">
        <v>1850.12</v>
      </c>
      <c r="C769" s="229">
        <v>1891.48</v>
      </c>
    </row>
    <row r="770" spans="1:3" ht="16.149999999999999" customHeight="1" x14ac:dyDescent="0.25">
      <c r="A770" s="233">
        <v>201306</v>
      </c>
      <c r="B770" s="234">
        <v>1909.5</v>
      </c>
      <c r="C770" s="228">
        <v>1929</v>
      </c>
    </row>
    <row r="771" spans="1:3" ht="16.149999999999999" customHeight="1" x14ac:dyDescent="0.25">
      <c r="A771" s="231">
        <v>201307</v>
      </c>
      <c r="B771" s="232">
        <v>1900.59</v>
      </c>
      <c r="C771" s="229">
        <v>1890.33</v>
      </c>
    </row>
    <row r="772" spans="1:3" ht="16.149999999999999" customHeight="1" x14ac:dyDescent="0.25">
      <c r="A772" s="233">
        <v>201308</v>
      </c>
      <c r="B772" s="234">
        <v>1903.66</v>
      </c>
      <c r="C772" s="228">
        <v>1935.43</v>
      </c>
    </row>
    <row r="773" spans="1:3" ht="16.149999999999999" customHeight="1" x14ac:dyDescent="0.25">
      <c r="A773" s="231">
        <v>201309</v>
      </c>
      <c r="B773" s="232">
        <v>1919.4</v>
      </c>
      <c r="C773" s="229">
        <v>1914.65</v>
      </c>
    </row>
    <row r="774" spans="1:3" ht="16.149999999999999" customHeight="1" x14ac:dyDescent="0.25">
      <c r="A774" s="233">
        <v>201310</v>
      </c>
      <c r="B774" s="234">
        <v>1885.91</v>
      </c>
      <c r="C774" s="228">
        <v>1884.06</v>
      </c>
    </row>
    <row r="775" spans="1:3" ht="16.149999999999999" customHeight="1" x14ac:dyDescent="0.25">
      <c r="A775" s="231">
        <v>201311</v>
      </c>
      <c r="B775" s="232">
        <v>1922.14</v>
      </c>
      <c r="C775" s="229">
        <v>1931.88</v>
      </c>
    </row>
    <row r="776" spans="1:3" ht="16.149999999999999" customHeight="1" x14ac:dyDescent="0.25">
      <c r="A776" s="233">
        <v>201312</v>
      </c>
      <c r="B776" s="234">
        <v>1934.08</v>
      </c>
      <c r="C776" s="228">
        <v>1926.83</v>
      </c>
    </row>
    <row r="777" spans="1:3" ht="16.149999999999999" customHeight="1" x14ac:dyDescent="0.25">
      <c r="A777" s="231">
        <v>201401</v>
      </c>
      <c r="B777" s="232">
        <v>1960.41</v>
      </c>
      <c r="C777" s="229">
        <v>2008.26</v>
      </c>
    </row>
    <row r="778" spans="1:3" ht="16.149999999999999" customHeight="1" x14ac:dyDescent="0.25">
      <c r="A778" s="233">
        <v>201402</v>
      </c>
      <c r="B778" s="234">
        <v>2040.51</v>
      </c>
      <c r="C778" s="228">
        <v>2054.9</v>
      </c>
    </row>
    <row r="779" spans="1:3" ht="16.149999999999999" customHeight="1" x14ac:dyDescent="0.25">
      <c r="A779" s="231">
        <v>201403</v>
      </c>
      <c r="B779" s="232">
        <v>2022.19</v>
      </c>
      <c r="C779" s="229">
        <v>1965.32</v>
      </c>
    </row>
    <row r="780" spans="1:3" ht="16.149999999999999" customHeight="1" x14ac:dyDescent="0.25">
      <c r="A780" s="233">
        <v>201404</v>
      </c>
      <c r="B780" s="234">
        <v>1939.27</v>
      </c>
      <c r="C780" s="228">
        <v>1935.14</v>
      </c>
    </row>
    <row r="781" spans="1:3" ht="16.149999999999999" customHeight="1" x14ac:dyDescent="0.25">
      <c r="A781" s="231">
        <v>201405</v>
      </c>
      <c r="B781" s="232">
        <v>1915.46</v>
      </c>
      <c r="C781" s="229">
        <v>1900.64</v>
      </c>
    </row>
    <row r="782" spans="1:3" ht="16.149999999999999" customHeight="1" x14ac:dyDescent="0.25">
      <c r="A782" s="233">
        <v>201406</v>
      </c>
      <c r="B782" s="234">
        <v>1888.1</v>
      </c>
      <c r="C782" s="228">
        <v>1881.19</v>
      </c>
    </row>
    <row r="783" spans="1:3" ht="16.149999999999999" customHeight="1" x14ac:dyDescent="0.25">
      <c r="A783" s="231">
        <v>201407</v>
      </c>
      <c r="B783" s="232">
        <v>1858.4</v>
      </c>
      <c r="C783" s="229">
        <v>1872.43</v>
      </c>
    </row>
    <row r="784" spans="1:3" ht="16.149999999999999" customHeight="1" x14ac:dyDescent="0.25">
      <c r="A784" s="233">
        <v>201408</v>
      </c>
      <c r="B784" s="234">
        <v>1899.07</v>
      </c>
      <c r="C784" s="228">
        <v>1918.62</v>
      </c>
    </row>
    <row r="785" spans="1:3" ht="16.149999999999999" customHeight="1" x14ac:dyDescent="0.25">
      <c r="A785" s="231">
        <v>201409</v>
      </c>
      <c r="B785" s="232">
        <v>1971.34</v>
      </c>
      <c r="C785" s="229">
        <v>2028.48</v>
      </c>
    </row>
    <row r="786" spans="1:3" ht="16.149999999999999" customHeight="1" x14ac:dyDescent="0.25">
      <c r="A786" s="233">
        <v>201410</v>
      </c>
      <c r="B786" s="234">
        <v>2047.03</v>
      </c>
      <c r="C786" s="228">
        <v>2050.52</v>
      </c>
    </row>
    <row r="787" spans="1:3" ht="16.149999999999999" customHeight="1" x14ac:dyDescent="0.25">
      <c r="A787" s="231">
        <v>201411</v>
      </c>
      <c r="B787" s="232">
        <v>2127.25</v>
      </c>
      <c r="C787" s="229">
        <v>2206.19</v>
      </c>
    </row>
    <row r="788" spans="1:3" ht="16.149999999999999" customHeight="1" x14ac:dyDescent="0.25">
      <c r="A788" s="233">
        <v>201412</v>
      </c>
      <c r="B788" s="234">
        <v>2344.23</v>
      </c>
      <c r="C788" s="228">
        <v>2392.46</v>
      </c>
    </row>
    <row r="789" spans="1:3" ht="16.149999999999999" customHeight="1" x14ac:dyDescent="0.25">
      <c r="A789" s="231">
        <v>201501</v>
      </c>
      <c r="B789" s="232">
        <v>2397.69</v>
      </c>
      <c r="C789" s="229">
        <v>2441.1</v>
      </c>
    </row>
    <row r="790" spans="1:3" ht="16.149999999999999" customHeight="1" x14ac:dyDescent="0.25">
      <c r="A790" s="233">
        <v>201502</v>
      </c>
      <c r="B790" s="234">
        <v>2420.38</v>
      </c>
      <c r="C790" s="228">
        <v>2496.9899999999998</v>
      </c>
    </row>
    <row r="791" spans="1:3" ht="16.149999999999999" customHeight="1" x14ac:dyDescent="0.25">
      <c r="A791" s="231">
        <v>201503</v>
      </c>
      <c r="B791" s="232">
        <v>2586.58</v>
      </c>
      <c r="C791" s="229">
        <v>2576.0500000000002</v>
      </c>
    </row>
    <row r="792" spans="1:3" ht="16.149999999999999" customHeight="1" x14ac:dyDescent="0.25">
      <c r="A792" s="233">
        <v>201504</v>
      </c>
      <c r="B792" s="234">
        <v>2495.36</v>
      </c>
      <c r="C792" s="228">
        <v>2388.06</v>
      </c>
    </row>
    <row r="793" spans="1:3" ht="16.149999999999999" customHeight="1" x14ac:dyDescent="0.25">
      <c r="A793" s="231">
        <v>201505</v>
      </c>
      <c r="B793" s="232">
        <v>2439.09</v>
      </c>
      <c r="C793" s="229">
        <v>2533.79</v>
      </c>
    </row>
    <row r="794" spans="1:3" ht="16.149999999999999" customHeight="1" x14ac:dyDescent="0.25">
      <c r="A794" s="233">
        <v>201506</v>
      </c>
      <c r="B794" s="234">
        <v>2554.94</v>
      </c>
      <c r="C794" s="228">
        <v>2585.11</v>
      </c>
    </row>
    <row r="795" spans="1:3" ht="16.149999999999999" customHeight="1" x14ac:dyDescent="0.25">
      <c r="A795" s="231">
        <v>201507</v>
      </c>
      <c r="B795" s="232">
        <v>2731.9</v>
      </c>
      <c r="C795" s="229">
        <v>2866.04</v>
      </c>
    </row>
    <row r="796" spans="1:3" ht="16.149999999999999" customHeight="1" x14ac:dyDescent="0.25">
      <c r="A796" s="233">
        <v>201508</v>
      </c>
      <c r="B796" s="234">
        <v>3023.29</v>
      </c>
      <c r="C796" s="228">
        <v>3101.1</v>
      </c>
    </row>
    <row r="797" spans="1:3" ht="16.149999999999999" customHeight="1" x14ac:dyDescent="0.25">
      <c r="A797" s="231">
        <v>201509</v>
      </c>
      <c r="B797" s="232">
        <v>3073.12</v>
      </c>
      <c r="C797" s="229">
        <v>3121.94</v>
      </c>
    </row>
    <row r="798" spans="1:3" ht="16.149999999999999" customHeight="1" x14ac:dyDescent="0.25">
      <c r="A798" s="233">
        <v>201510</v>
      </c>
      <c r="B798" s="234">
        <v>2937.85</v>
      </c>
      <c r="C798" s="228">
        <v>2897.83</v>
      </c>
    </row>
    <row r="799" spans="1:3" ht="16.149999999999999" customHeight="1" x14ac:dyDescent="0.25">
      <c r="A799" s="231">
        <v>201511</v>
      </c>
      <c r="B799" s="232">
        <v>2996.67</v>
      </c>
      <c r="C799" s="229">
        <v>3101.1</v>
      </c>
    </row>
    <row r="800" spans="1:3" ht="16.149999999999999" customHeight="1" x14ac:dyDescent="0.25">
      <c r="A800" s="233">
        <v>201512</v>
      </c>
      <c r="B800" s="234">
        <v>3244.51</v>
      </c>
      <c r="C800" s="228">
        <v>3149.47</v>
      </c>
    </row>
    <row r="801" spans="1:4" ht="16.149999999999999" customHeight="1" x14ac:dyDescent="0.25">
      <c r="A801" s="231">
        <v>201601</v>
      </c>
      <c r="B801" s="232">
        <v>3284.03</v>
      </c>
      <c r="C801" s="229">
        <v>3287.31</v>
      </c>
    </row>
    <row r="802" spans="1:4" ht="16.149999999999999" customHeight="1" x14ac:dyDescent="0.25">
      <c r="A802" s="233">
        <v>201602</v>
      </c>
      <c r="B802" s="234">
        <v>3357.5</v>
      </c>
      <c r="C802" s="228">
        <v>3306</v>
      </c>
    </row>
    <row r="803" spans="1:4" ht="16.7" customHeight="1" x14ac:dyDescent="0.25">
      <c r="A803" s="235">
        <v>201603</v>
      </c>
      <c r="B803" s="236">
        <v>3145.26</v>
      </c>
      <c r="C803" s="230">
        <v>3022.35</v>
      </c>
    </row>
    <row r="804" spans="1:4" x14ac:dyDescent="0.25">
      <c r="A804" s="225" t="s">
        <v>105</v>
      </c>
    </row>
    <row r="805" spans="1:4" x14ac:dyDescent="0.25">
      <c r="A805" s="822" t="s">
        <v>113</v>
      </c>
      <c r="B805" s="822"/>
      <c r="C805" s="822"/>
      <c r="D805" s="822"/>
    </row>
    <row r="806" spans="1:4" x14ac:dyDescent="0.25">
      <c r="A806" s="822" t="s">
        <v>105</v>
      </c>
      <c r="B806" s="822"/>
      <c r="C806" s="822"/>
      <c r="D806" s="822"/>
    </row>
    <row r="807" spans="1:4" x14ac:dyDescent="0.25">
      <c r="A807" s="822" t="s">
        <v>109</v>
      </c>
      <c r="B807" s="822"/>
      <c r="C807" s="822"/>
      <c r="D807" s="822"/>
    </row>
    <row r="808" spans="1:4" x14ac:dyDescent="0.25">
      <c r="A808" s="225" t="s">
        <v>105</v>
      </c>
    </row>
  </sheetData>
  <mergeCells count="8">
    <mergeCell ref="A806:D806"/>
    <mergeCell ref="A807:D807"/>
    <mergeCell ref="A1:D1"/>
    <mergeCell ref="A2:D2"/>
    <mergeCell ref="A4:D4"/>
    <mergeCell ref="A5:D5"/>
    <mergeCell ref="A6:D6"/>
    <mergeCell ref="A805:D805"/>
  </mergeCells>
  <hyperlinks>
    <hyperlink ref="A80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B6342"/>
  <sheetViews>
    <sheetView workbookViewId="0">
      <selection sqref="A1:B1"/>
    </sheetView>
  </sheetViews>
  <sheetFormatPr baseColWidth="10" defaultRowHeight="15" x14ac:dyDescent="0.25"/>
  <cols>
    <col min="1" max="1" width="18.5" style="413" customWidth="1"/>
    <col min="2" max="2" width="17.125" style="413" customWidth="1"/>
    <col min="3" max="16384" width="11" style="313"/>
  </cols>
  <sheetData>
    <row r="1" spans="1:2" x14ac:dyDescent="0.25">
      <c r="A1" s="826" t="s">
        <v>186</v>
      </c>
      <c r="B1" s="826"/>
    </row>
    <row r="2" spans="1:2" x14ac:dyDescent="0.25">
      <c r="A2" s="826" t="s">
        <v>187</v>
      </c>
      <c r="B2" s="826"/>
    </row>
    <row r="5" spans="1:2" x14ac:dyDescent="0.25">
      <c r="A5" s="314" t="s">
        <v>188</v>
      </c>
      <c r="B5" s="314" t="s">
        <v>189</v>
      </c>
    </row>
    <row r="6" spans="1:2" x14ac:dyDescent="0.25">
      <c r="A6" s="411">
        <v>42476</v>
      </c>
      <c r="B6" s="412">
        <v>1.1273</v>
      </c>
    </row>
    <row r="7" spans="1:2" x14ac:dyDescent="0.25">
      <c r="A7" s="411">
        <v>42475</v>
      </c>
      <c r="B7" s="412">
        <v>1.1264000000000001</v>
      </c>
    </row>
    <row r="8" spans="1:2" x14ac:dyDescent="0.25">
      <c r="A8" s="411">
        <v>42474</v>
      </c>
      <c r="B8" s="412">
        <v>1.1331</v>
      </c>
    </row>
    <row r="9" spans="1:2" x14ac:dyDescent="0.25">
      <c r="A9" s="411">
        <v>42473</v>
      </c>
      <c r="B9" s="412">
        <v>1.1403000000000001</v>
      </c>
    </row>
    <row r="10" spans="1:2" x14ac:dyDescent="0.25">
      <c r="A10" s="411">
        <v>42472</v>
      </c>
      <c r="B10" s="412">
        <v>1.1407</v>
      </c>
    </row>
    <row r="11" spans="1:2" x14ac:dyDescent="0.25">
      <c r="A11" s="411">
        <v>42471</v>
      </c>
      <c r="B11" s="412">
        <v>1.1393</v>
      </c>
    </row>
    <row r="12" spans="1:2" x14ac:dyDescent="0.25">
      <c r="A12" s="411">
        <v>42470</v>
      </c>
      <c r="B12" s="412">
        <v>1.1393</v>
      </c>
    </row>
    <row r="13" spans="1:2" x14ac:dyDescent="0.25">
      <c r="A13" s="411">
        <v>42469</v>
      </c>
      <c r="B13" s="412">
        <v>1.1378999999999999</v>
      </c>
    </row>
    <row r="14" spans="1:2" x14ac:dyDescent="0.25">
      <c r="A14" s="411">
        <v>42468</v>
      </c>
      <c r="B14" s="412">
        <v>1.1389</v>
      </c>
    </row>
    <row r="15" spans="1:2" x14ac:dyDescent="0.25">
      <c r="A15" s="411">
        <v>42467</v>
      </c>
      <c r="B15" s="412">
        <v>1.1376999999999999</v>
      </c>
    </row>
    <row r="16" spans="1:2" x14ac:dyDescent="0.25">
      <c r="A16" s="411">
        <v>42466</v>
      </c>
      <c r="B16" s="412">
        <v>1.1379999999999999</v>
      </c>
    </row>
    <row r="17" spans="1:2" x14ac:dyDescent="0.25">
      <c r="A17" s="411">
        <v>42465</v>
      </c>
      <c r="B17" s="412">
        <v>1.1388</v>
      </c>
    </row>
    <row r="18" spans="1:2" x14ac:dyDescent="0.25">
      <c r="A18" s="411">
        <v>42464</v>
      </c>
      <c r="B18" s="412">
        <v>1.1387</v>
      </c>
    </row>
    <row r="19" spans="1:2" x14ac:dyDescent="0.25">
      <c r="A19" s="411">
        <v>42463</v>
      </c>
      <c r="B19" s="412">
        <v>1.1387</v>
      </c>
    </row>
    <row r="20" spans="1:2" x14ac:dyDescent="0.25">
      <c r="A20" s="411">
        <v>42462</v>
      </c>
      <c r="B20" s="412">
        <v>1.1385000000000001</v>
      </c>
    </row>
    <row r="21" spans="1:2" x14ac:dyDescent="0.25">
      <c r="A21" s="411">
        <v>42461</v>
      </c>
      <c r="B21" s="412">
        <v>1.1355</v>
      </c>
    </row>
    <row r="22" spans="1:2" x14ac:dyDescent="0.25">
      <c r="A22" s="411">
        <v>42460</v>
      </c>
      <c r="B22" s="412">
        <v>1.1312</v>
      </c>
    </row>
    <row r="23" spans="1:2" x14ac:dyDescent="0.25">
      <c r="A23" s="411">
        <v>42459</v>
      </c>
      <c r="B23" s="412">
        <v>1.1212</v>
      </c>
    </row>
    <row r="24" spans="1:2" x14ac:dyDescent="0.25">
      <c r="A24" s="411">
        <v>42458</v>
      </c>
      <c r="B24" s="412">
        <v>1.1175999999999999</v>
      </c>
    </row>
    <row r="25" spans="1:2" x14ac:dyDescent="0.25">
      <c r="A25" s="411">
        <v>42457</v>
      </c>
      <c r="B25" s="412">
        <v>1.1162000000000001</v>
      </c>
    </row>
    <row r="26" spans="1:2" x14ac:dyDescent="0.25">
      <c r="A26" s="411">
        <v>42456</v>
      </c>
      <c r="B26" s="412">
        <v>1.1162000000000001</v>
      </c>
    </row>
    <row r="27" spans="1:2" x14ac:dyDescent="0.25">
      <c r="A27" s="411">
        <v>42455</v>
      </c>
      <c r="B27" s="412">
        <v>1.1165</v>
      </c>
    </row>
    <row r="28" spans="1:2" x14ac:dyDescent="0.25">
      <c r="A28" s="411">
        <v>42454</v>
      </c>
      <c r="B28" s="412">
        <v>1.1171</v>
      </c>
    </row>
    <row r="29" spans="1:2" x14ac:dyDescent="0.25">
      <c r="A29" s="411">
        <v>42453</v>
      </c>
      <c r="B29" s="412">
        <v>1.1194999999999999</v>
      </c>
    </row>
    <row r="30" spans="1:2" x14ac:dyDescent="0.25">
      <c r="A30" s="411">
        <v>42452</v>
      </c>
      <c r="B30" s="412">
        <v>1.1229</v>
      </c>
    </row>
    <row r="31" spans="1:2" x14ac:dyDescent="0.25">
      <c r="A31" s="411">
        <v>42451</v>
      </c>
      <c r="B31" s="412">
        <v>1.1263000000000001</v>
      </c>
    </row>
    <row r="32" spans="1:2" x14ac:dyDescent="0.25">
      <c r="A32" s="411">
        <v>42450</v>
      </c>
      <c r="B32" s="412">
        <v>1.1268</v>
      </c>
    </row>
    <row r="33" spans="1:2" x14ac:dyDescent="0.25">
      <c r="A33" s="411">
        <v>42449</v>
      </c>
      <c r="B33" s="412">
        <v>1.1268</v>
      </c>
    </row>
    <row r="34" spans="1:2" x14ac:dyDescent="0.25">
      <c r="A34" s="411">
        <v>42448</v>
      </c>
      <c r="B34" s="412">
        <v>1.1294</v>
      </c>
    </row>
    <row r="35" spans="1:2" x14ac:dyDescent="0.25">
      <c r="A35" s="411">
        <v>42447</v>
      </c>
      <c r="B35" s="412">
        <v>1.1269</v>
      </c>
    </row>
    <row r="36" spans="1:2" x14ac:dyDescent="0.25">
      <c r="A36" s="411">
        <v>42446</v>
      </c>
      <c r="B36" s="412">
        <v>1.1105</v>
      </c>
    </row>
    <row r="37" spans="1:2" x14ac:dyDescent="0.25">
      <c r="A37" s="411">
        <v>42445</v>
      </c>
      <c r="B37" s="412">
        <v>1.1103000000000001</v>
      </c>
    </row>
    <row r="38" spans="1:2" x14ac:dyDescent="0.25">
      <c r="A38" s="411">
        <v>42444</v>
      </c>
      <c r="B38" s="412">
        <v>1.113</v>
      </c>
    </row>
    <row r="39" spans="1:2" x14ac:dyDescent="0.25">
      <c r="A39" s="411">
        <v>42443</v>
      </c>
      <c r="B39" s="412">
        <v>1.1146</v>
      </c>
    </row>
    <row r="40" spans="1:2" x14ac:dyDescent="0.25">
      <c r="A40" s="411">
        <v>42442</v>
      </c>
      <c r="B40" s="412">
        <v>1.1146</v>
      </c>
    </row>
    <row r="41" spans="1:2" x14ac:dyDescent="0.25">
      <c r="A41" s="411">
        <v>42441</v>
      </c>
      <c r="B41" s="412">
        <v>1.1152</v>
      </c>
    </row>
    <row r="42" spans="1:2" x14ac:dyDescent="0.25">
      <c r="A42" s="411">
        <v>42440</v>
      </c>
      <c r="B42" s="412">
        <v>1.1024</v>
      </c>
    </row>
    <row r="43" spans="1:2" x14ac:dyDescent="0.25">
      <c r="A43" s="411">
        <v>42439</v>
      </c>
      <c r="B43" s="412">
        <v>1.0987</v>
      </c>
    </row>
    <row r="44" spans="1:2" x14ac:dyDescent="0.25">
      <c r="A44" s="411">
        <v>42438</v>
      </c>
      <c r="B44" s="412">
        <v>1.1020000000000001</v>
      </c>
    </row>
    <row r="45" spans="1:2" x14ac:dyDescent="0.25">
      <c r="A45" s="411">
        <v>42437</v>
      </c>
      <c r="B45" s="412">
        <v>1.0983000000000001</v>
      </c>
    </row>
    <row r="46" spans="1:2" x14ac:dyDescent="0.25">
      <c r="A46" s="411">
        <v>42436</v>
      </c>
      <c r="B46" s="412">
        <v>1.1001000000000001</v>
      </c>
    </row>
    <row r="47" spans="1:2" x14ac:dyDescent="0.25">
      <c r="A47" s="411">
        <v>42435</v>
      </c>
      <c r="B47" s="412">
        <v>1.1001000000000001</v>
      </c>
    </row>
    <row r="48" spans="1:2" x14ac:dyDescent="0.25">
      <c r="A48" s="411">
        <v>42434</v>
      </c>
      <c r="B48" s="412">
        <v>1.0967</v>
      </c>
    </row>
    <row r="49" spans="1:2" x14ac:dyDescent="0.25">
      <c r="A49" s="411">
        <v>42433</v>
      </c>
      <c r="B49" s="412">
        <v>1.0891</v>
      </c>
    </row>
    <row r="50" spans="1:2" x14ac:dyDescent="0.25">
      <c r="A50" s="411">
        <v>42432</v>
      </c>
      <c r="B50" s="412">
        <v>1.0859000000000001</v>
      </c>
    </row>
    <row r="51" spans="1:2" x14ac:dyDescent="0.25">
      <c r="A51" s="411">
        <v>42431</v>
      </c>
      <c r="B51" s="412">
        <v>1.0871999999999999</v>
      </c>
    </row>
    <row r="52" spans="1:2" x14ac:dyDescent="0.25">
      <c r="A52" s="411">
        <v>42430</v>
      </c>
      <c r="B52" s="412">
        <v>1.0907</v>
      </c>
    </row>
    <row r="53" spans="1:2" x14ac:dyDescent="0.25">
      <c r="A53" s="411">
        <v>42429</v>
      </c>
      <c r="B53" s="412">
        <v>1.0928</v>
      </c>
    </row>
    <row r="54" spans="1:2" x14ac:dyDescent="0.25">
      <c r="A54" s="411">
        <v>42428</v>
      </c>
      <c r="B54" s="412">
        <v>1.0929</v>
      </c>
    </row>
    <row r="55" spans="1:2" x14ac:dyDescent="0.25">
      <c r="A55" s="411">
        <v>42427</v>
      </c>
      <c r="B55" s="412">
        <v>1.1006</v>
      </c>
    </row>
    <row r="56" spans="1:2" x14ac:dyDescent="0.25">
      <c r="A56" s="411">
        <v>42426</v>
      </c>
      <c r="B56" s="412">
        <v>1.1022000000000001</v>
      </c>
    </row>
    <row r="57" spans="1:2" x14ac:dyDescent="0.25">
      <c r="A57" s="411">
        <v>42425</v>
      </c>
      <c r="B57" s="412">
        <v>1.1007</v>
      </c>
    </row>
    <row r="58" spans="1:2" x14ac:dyDescent="0.25">
      <c r="A58" s="411">
        <v>42424</v>
      </c>
      <c r="B58" s="412">
        <v>1.1023000000000001</v>
      </c>
    </row>
    <row r="59" spans="1:2" x14ac:dyDescent="0.25">
      <c r="A59" s="411">
        <v>42423</v>
      </c>
      <c r="B59" s="412">
        <v>1.1072</v>
      </c>
    </row>
    <row r="60" spans="1:2" x14ac:dyDescent="0.25">
      <c r="A60" s="411">
        <v>42422</v>
      </c>
      <c r="B60" s="412">
        <v>1.1127</v>
      </c>
    </row>
    <row r="61" spans="1:2" x14ac:dyDescent="0.25">
      <c r="A61" s="411">
        <v>42421</v>
      </c>
      <c r="B61" s="412">
        <v>1.1127</v>
      </c>
    </row>
    <row r="62" spans="1:2" x14ac:dyDescent="0.25">
      <c r="A62" s="411">
        <v>42420</v>
      </c>
      <c r="B62" s="412">
        <v>1.1113</v>
      </c>
    </row>
    <row r="63" spans="1:2" x14ac:dyDescent="0.25">
      <c r="A63" s="411">
        <v>42419</v>
      </c>
      <c r="B63" s="412">
        <v>1.1117999999999999</v>
      </c>
    </row>
    <row r="64" spans="1:2" x14ac:dyDescent="0.25">
      <c r="A64" s="411">
        <v>42418</v>
      </c>
      <c r="B64" s="412">
        <v>1.1143000000000001</v>
      </c>
    </row>
    <row r="65" spans="1:2" x14ac:dyDescent="0.25">
      <c r="A65" s="411">
        <v>42417</v>
      </c>
      <c r="B65" s="412">
        <v>1.1157999999999999</v>
      </c>
    </row>
    <row r="66" spans="1:2" x14ac:dyDescent="0.25">
      <c r="A66" s="411">
        <v>42416</v>
      </c>
      <c r="B66" s="412">
        <v>1.1195999999999999</v>
      </c>
    </row>
    <row r="67" spans="1:2" x14ac:dyDescent="0.25">
      <c r="A67" s="411">
        <v>42415</v>
      </c>
      <c r="B67" s="412">
        <v>1.1253</v>
      </c>
    </row>
    <row r="68" spans="1:2" x14ac:dyDescent="0.25">
      <c r="A68" s="411">
        <v>42414</v>
      </c>
      <c r="B68" s="412">
        <v>1.1253</v>
      </c>
    </row>
    <row r="69" spans="1:2" x14ac:dyDescent="0.25">
      <c r="A69" s="411">
        <v>42413</v>
      </c>
      <c r="B69" s="412">
        <v>1.1282000000000001</v>
      </c>
    </row>
    <row r="70" spans="1:2" x14ac:dyDescent="0.25">
      <c r="A70" s="411">
        <v>42412</v>
      </c>
      <c r="B70" s="412">
        <v>1.1312</v>
      </c>
    </row>
    <row r="71" spans="1:2" x14ac:dyDescent="0.25">
      <c r="A71" s="411">
        <v>42411</v>
      </c>
      <c r="B71" s="412">
        <v>1.1268</v>
      </c>
    </row>
    <row r="72" spans="1:2" x14ac:dyDescent="0.25">
      <c r="A72" s="411">
        <v>42410</v>
      </c>
      <c r="B72" s="412">
        <v>1.1231</v>
      </c>
    </row>
    <row r="73" spans="1:2" x14ac:dyDescent="0.25">
      <c r="A73" s="411">
        <v>42409</v>
      </c>
      <c r="B73" s="412">
        <v>1.1148</v>
      </c>
    </row>
    <row r="74" spans="1:2" x14ac:dyDescent="0.25">
      <c r="A74" s="411">
        <v>42408</v>
      </c>
      <c r="B74" s="412">
        <v>1.1153</v>
      </c>
    </row>
    <row r="75" spans="1:2" x14ac:dyDescent="0.25">
      <c r="A75" s="411">
        <v>42407</v>
      </c>
      <c r="B75" s="412">
        <v>1.1153999999999999</v>
      </c>
    </row>
    <row r="76" spans="1:2" x14ac:dyDescent="0.25">
      <c r="A76" s="411">
        <v>42406</v>
      </c>
      <c r="B76" s="412">
        <v>1.1178999999999999</v>
      </c>
    </row>
    <row r="77" spans="1:2" x14ac:dyDescent="0.25">
      <c r="A77" s="411">
        <v>42405</v>
      </c>
      <c r="B77" s="412">
        <v>1.1140000000000001</v>
      </c>
    </row>
    <row r="78" spans="1:2" x14ac:dyDescent="0.25">
      <c r="A78" s="411">
        <v>42404</v>
      </c>
      <c r="B78" s="412">
        <v>1.0963000000000001</v>
      </c>
    </row>
    <row r="79" spans="1:2" x14ac:dyDescent="0.25">
      <c r="A79" s="411">
        <v>42403</v>
      </c>
      <c r="B79" s="412">
        <v>1.0907</v>
      </c>
    </row>
    <row r="80" spans="1:2" x14ac:dyDescent="0.25">
      <c r="A80" s="411">
        <v>42402</v>
      </c>
      <c r="B80" s="412">
        <v>1.0860000000000001</v>
      </c>
    </row>
    <row r="81" spans="1:2" x14ac:dyDescent="0.25">
      <c r="A81" s="411">
        <v>42401</v>
      </c>
      <c r="B81" s="412">
        <v>1.0828</v>
      </c>
    </row>
    <row r="82" spans="1:2" x14ac:dyDescent="0.25">
      <c r="A82" s="411">
        <v>42400</v>
      </c>
      <c r="B82" s="412">
        <v>1.0829</v>
      </c>
    </row>
    <row r="83" spans="1:2" x14ac:dyDescent="0.25">
      <c r="A83" s="411">
        <v>42399</v>
      </c>
      <c r="B83" s="412">
        <v>1.0893999999999999</v>
      </c>
    </row>
    <row r="84" spans="1:2" x14ac:dyDescent="0.25">
      <c r="A84" s="411">
        <v>42398</v>
      </c>
      <c r="B84" s="412">
        <v>1.091</v>
      </c>
    </row>
    <row r="85" spans="1:2" x14ac:dyDescent="0.25">
      <c r="A85" s="411">
        <v>42397</v>
      </c>
      <c r="B85" s="412">
        <v>1.087</v>
      </c>
    </row>
    <row r="86" spans="1:2" x14ac:dyDescent="0.25">
      <c r="A86" s="411">
        <v>42396</v>
      </c>
      <c r="B86" s="412">
        <v>1.0845</v>
      </c>
    </row>
    <row r="87" spans="1:2" x14ac:dyDescent="0.25">
      <c r="A87" s="411">
        <v>42395</v>
      </c>
      <c r="B87" s="412">
        <v>1.0817000000000001</v>
      </c>
    </row>
    <row r="88" spans="1:2" x14ac:dyDescent="0.25">
      <c r="A88" s="411">
        <v>42394</v>
      </c>
      <c r="B88" s="412">
        <v>1.0797000000000001</v>
      </c>
    </row>
    <row r="89" spans="1:2" x14ac:dyDescent="0.25">
      <c r="A89" s="411">
        <v>42393</v>
      </c>
      <c r="B89" s="412">
        <v>1.0797000000000001</v>
      </c>
    </row>
    <row r="90" spans="1:2" x14ac:dyDescent="0.25">
      <c r="A90" s="411">
        <v>42392</v>
      </c>
      <c r="B90" s="412">
        <v>1.0831</v>
      </c>
    </row>
    <row r="91" spans="1:2" x14ac:dyDescent="0.25">
      <c r="A91" s="411">
        <v>42391</v>
      </c>
      <c r="B91" s="412">
        <v>1.0875999999999999</v>
      </c>
    </row>
    <row r="92" spans="1:2" x14ac:dyDescent="0.25">
      <c r="A92" s="411">
        <v>42390</v>
      </c>
      <c r="B92" s="412">
        <v>1.0922000000000001</v>
      </c>
    </row>
    <row r="93" spans="1:2" x14ac:dyDescent="0.25">
      <c r="A93" s="411">
        <v>42389</v>
      </c>
      <c r="B93" s="412">
        <v>1.0889</v>
      </c>
    </row>
    <row r="94" spans="1:2" x14ac:dyDescent="0.25">
      <c r="A94" s="411">
        <v>42388</v>
      </c>
      <c r="B94" s="412">
        <v>1.0896999999999999</v>
      </c>
    </row>
    <row r="95" spans="1:2" x14ac:dyDescent="0.25">
      <c r="A95" s="411">
        <v>42387</v>
      </c>
      <c r="B95" s="412">
        <v>1.091</v>
      </c>
    </row>
    <row r="96" spans="1:2" x14ac:dyDescent="0.25">
      <c r="A96" s="411">
        <v>42386</v>
      </c>
      <c r="B96" s="412">
        <v>1.091</v>
      </c>
    </row>
    <row r="97" spans="1:2" x14ac:dyDescent="0.25">
      <c r="A97" s="411">
        <v>42385</v>
      </c>
      <c r="B97" s="412">
        <v>1.0902000000000001</v>
      </c>
    </row>
    <row r="98" spans="1:2" x14ac:dyDescent="0.25">
      <c r="A98" s="411">
        <v>42384</v>
      </c>
      <c r="B98" s="412">
        <v>1.0883</v>
      </c>
    </row>
    <row r="99" spans="1:2" x14ac:dyDescent="0.25">
      <c r="A99" s="411">
        <v>42383</v>
      </c>
      <c r="B99" s="412">
        <v>1.0837000000000001</v>
      </c>
    </row>
    <row r="100" spans="1:2" x14ac:dyDescent="0.25">
      <c r="A100" s="411">
        <v>42382</v>
      </c>
      <c r="B100" s="412">
        <v>1.0859000000000001</v>
      </c>
    </row>
    <row r="101" spans="1:2" x14ac:dyDescent="0.25">
      <c r="A101" s="411">
        <v>42381</v>
      </c>
      <c r="B101" s="412">
        <v>1.0902000000000001</v>
      </c>
    </row>
    <row r="102" spans="1:2" x14ac:dyDescent="0.25">
      <c r="A102" s="411">
        <v>42380</v>
      </c>
      <c r="B102" s="412">
        <v>1.0921000000000001</v>
      </c>
    </row>
    <row r="103" spans="1:2" x14ac:dyDescent="0.25">
      <c r="A103" s="411">
        <v>42379</v>
      </c>
      <c r="B103" s="412">
        <v>1.0921000000000001</v>
      </c>
    </row>
    <row r="104" spans="1:2" x14ac:dyDescent="0.25">
      <c r="A104" s="411">
        <v>42378</v>
      </c>
      <c r="B104" s="412">
        <v>1.0888</v>
      </c>
    </row>
    <row r="105" spans="1:2" x14ac:dyDescent="0.25">
      <c r="A105" s="411">
        <v>42377</v>
      </c>
      <c r="B105" s="412">
        <v>1.0832999999999999</v>
      </c>
    </row>
    <row r="106" spans="1:2" x14ac:dyDescent="0.25">
      <c r="A106" s="411">
        <v>42376</v>
      </c>
      <c r="B106" s="412">
        <v>1.075</v>
      </c>
    </row>
    <row r="107" spans="1:2" x14ac:dyDescent="0.25">
      <c r="A107" s="411">
        <v>42375</v>
      </c>
      <c r="B107" s="412">
        <v>1.0786</v>
      </c>
    </row>
    <row r="108" spans="1:2" x14ac:dyDescent="0.25">
      <c r="A108" s="411">
        <v>42374</v>
      </c>
      <c r="B108" s="412">
        <v>1.0865</v>
      </c>
    </row>
    <row r="109" spans="1:2" x14ac:dyDescent="0.25">
      <c r="A109" s="411">
        <v>42373</v>
      </c>
      <c r="B109" s="412">
        <v>1.0869</v>
      </c>
    </row>
    <row r="110" spans="1:2" x14ac:dyDescent="0.25">
      <c r="A110" s="411">
        <v>42372</v>
      </c>
      <c r="B110" s="412">
        <v>1.0869</v>
      </c>
    </row>
    <row r="111" spans="1:2" x14ac:dyDescent="0.25">
      <c r="A111" s="411">
        <v>42371</v>
      </c>
      <c r="B111" s="412">
        <v>1.0869</v>
      </c>
    </row>
    <row r="112" spans="1:2" x14ac:dyDescent="0.25">
      <c r="A112" s="411">
        <v>42370</v>
      </c>
      <c r="B112" s="412">
        <v>1.0906</v>
      </c>
    </row>
    <row r="113" spans="1:2" x14ac:dyDescent="0.25">
      <c r="A113" s="411">
        <v>42369</v>
      </c>
      <c r="B113" s="412">
        <v>1.0925</v>
      </c>
    </row>
    <row r="114" spans="1:2" x14ac:dyDescent="0.25">
      <c r="A114" s="411">
        <v>42368</v>
      </c>
      <c r="B114" s="412">
        <v>1.0959000000000001</v>
      </c>
    </row>
    <row r="115" spans="1:2" x14ac:dyDescent="0.25">
      <c r="A115" s="411">
        <v>42367</v>
      </c>
      <c r="B115" s="412">
        <v>1.0972</v>
      </c>
    </row>
    <row r="116" spans="1:2" x14ac:dyDescent="0.25">
      <c r="A116" s="411">
        <v>42366</v>
      </c>
      <c r="B116" s="412">
        <v>1.0962000000000001</v>
      </c>
    </row>
    <row r="117" spans="1:2" x14ac:dyDescent="0.25">
      <c r="A117" s="411">
        <v>42365</v>
      </c>
      <c r="B117" s="412">
        <v>1.0962000000000001</v>
      </c>
    </row>
    <row r="118" spans="1:2" x14ac:dyDescent="0.25">
      <c r="A118" s="411">
        <v>42364</v>
      </c>
      <c r="B118" s="412">
        <v>1.0962000000000001</v>
      </c>
    </row>
    <row r="119" spans="1:2" x14ac:dyDescent="0.25">
      <c r="A119" s="411">
        <v>42363</v>
      </c>
      <c r="B119" s="412">
        <v>1.0939000000000001</v>
      </c>
    </row>
    <row r="120" spans="1:2" x14ac:dyDescent="0.25">
      <c r="A120" s="411">
        <v>42362</v>
      </c>
      <c r="B120" s="412">
        <v>1.0924</v>
      </c>
    </row>
    <row r="121" spans="1:2" x14ac:dyDescent="0.25">
      <c r="A121" s="411">
        <v>42361</v>
      </c>
      <c r="B121" s="412">
        <v>1.0932999999999999</v>
      </c>
    </row>
    <row r="122" spans="1:2" x14ac:dyDescent="0.25">
      <c r="A122" s="411">
        <v>42360</v>
      </c>
      <c r="B122" s="412">
        <v>1.0880000000000001</v>
      </c>
    </row>
    <row r="123" spans="1:2" x14ac:dyDescent="0.25">
      <c r="A123" s="411">
        <v>42359</v>
      </c>
      <c r="B123" s="412">
        <v>1.0861000000000001</v>
      </c>
    </row>
    <row r="124" spans="1:2" x14ac:dyDescent="0.25">
      <c r="A124" s="411">
        <v>42358</v>
      </c>
      <c r="B124" s="412">
        <v>1.0861000000000001</v>
      </c>
    </row>
    <row r="125" spans="1:2" x14ac:dyDescent="0.25">
      <c r="A125" s="411">
        <v>42357</v>
      </c>
      <c r="B125" s="412">
        <v>1.0837000000000001</v>
      </c>
    </row>
    <row r="126" spans="1:2" x14ac:dyDescent="0.25">
      <c r="A126" s="411">
        <v>42356</v>
      </c>
      <c r="B126" s="412">
        <v>1.085</v>
      </c>
    </row>
    <row r="127" spans="1:2" x14ac:dyDescent="0.25">
      <c r="A127" s="411">
        <v>42355</v>
      </c>
      <c r="B127" s="412">
        <v>1.0933999999999999</v>
      </c>
    </row>
    <row r="128" spans="1:2" x14ac:dyDescent="0.25">
      <c r="A128" s="411">
        <v>42354</v>
      </c>
      <c r="B128" s="412">
        <v>1.0986</v>
      </c>
    </row>
    <row r="129" spans="1:2" x14ac:dyDescent="0.25">
      <c r="A129" s="411">
        <v>42353</v>
      </c>
      <c r="B129" s="412">
        <v>1.0981000000000001</v>
      </c>
    </row>
    <row r="130" spans="1:2" x14ac:dyDescent="0.25">
      <c r="A130" s="411">
        <v>42352</v>
      </c>
      <c r="B130" s="412">
        <v>1.0987</v>
      </c>
    </row>
    <row r="131" spans="1:2" x14ac:dyDescent="0.25">
      <c r="A131" s="411">
        <v>42351</v>
      </c>
      <c r="B131" s="412">
        <v>1.0987</v>
      </c>
    </row>
    <row r="132" spans="1:2" x14ac:dyDescent="0.25">
      <c r="A132" s="411">
        <v>42350</v>
      </c>
      <c r="B132" s="412">
        <v>1.0958000000000001</v>
      </c>
    </row>
    <row r="133" spans="1:2" x14ac:dyDescent="0.25">
      <c r="A133" s="411">
        <v>42349</v>
      </c>
      <c r="B133" s="412">
        <v>1.0978000000000001</v>
      </c>
    </row>
    <row r="134" spans="1:2" x14ac:dyDescent="0.25">
      <c r="A134" s="411">
        <v>42348</v>
      </c>
      <c r="B134" s="412">
        <v>1.0935999999999999</v>
      </c>
    </row>
    <row r="135" spans="1:2" x14ac:dyDescent="0.25">
      <c r="A135" s="411">
        <v>42347</v>
      </c>
      <c r="B135" s="412">
        <v>1.0861000000000001</v>
      </c>
    </row>
    <row r="136" spans="1:2" x14ac:dyDescent="0.25">
      <c r="A136" s="411">
        <v>42346</v>
      </c>
      <c r="B136" s="412">
        <v>1.0847</v>
      </c>
    </row>
    <row r="137" spans="1:2" x14ac:dyDescent="0.25">
      <c r="A137" s="411">
        <v>42345</v>
      </c>
      <c r="B137" s="412">
        <v>1.0875999999999999</v>
      </c>
    </row>
    <row r="138" spans="1:2" x14ac:dyDescent="0.25">
      <c r="A138" s="411">
        <v>42344</v>
      </c>
      <c r="B138" s="412">
        <v>1.0875999999999999</v>
      </c>
    </row>
    <row r="139" spans="1:2" x14ac:dyDescent="0.25">
      <c r="A139" s="411">
        <v>42343</v>
      </c>
      <c r="B139" s="412">
        <v>1.0903</v>
      </c>
    </row>
    <row r="140" spans="1:2" x14ac:dyDescent="0.25">
      <c r="A140" s="411">
        <v>42342</v>
      </c>
      <c r="B140" s="412">
        <v>1.0685</v>
      </c>
    </row>
    <row r="141" spans="1:2" x14ac:dyDescent="0.25">
      <c r="A141" s="411">
        <v>42341</v>
      </c>
      <c r="B141" s="412">
        <v>1.0607</v>
      </c>
    </row>
    <row r="142" spans="1:2" x14ac:dyDescent="0.25">
      <c r="A142" s="411">
        <v>42340</v>
      </c>
      <c r="B142" s="412">
        <v>1.0595000000000001</v>
      </c>
    </row>
    <row r="143" spans="1:2" x14ac:dyDescent="0.25">
      <c r="A143" s="411">
        <v>42339</v>
      </c>
      <c r="B143" s="412">
        <v>1.0578000000000001</v>
      </c>
    </row>
    <row r="144" spans="1:2" x14ac:dyDescent="0.25">
      <c r="A144" s="411">
        <v>42338</v>
      </c>
      <c r="B144" s="412">
        <v>1.0589</v>
      </c>
    </row>
    <row r="145" spans="1:2" x14ac:dyDescent="0.25">
      <c r="A145" s="411">
        <v>42337</v>
      </c>
      <c r="B145" s="412">
        <v>1.0589</v>
      </c>
    </row>
    <row r="146" spans="1:2" x14ac:dyDescent="0.25">
      <c r="A146" s="411">
        <v>42336</v>
      </c>
      <c r="B146" s="412">
        <v>1.06</v>
      </c>
    </row>
    <row r="147" spans="1:2" x14ac:dyDescent="0.25">
      <c r="A147" s="411">
        <v>42335</v>
      </c>
      <c r="B147" s="412">
        <v>1.0615000000000001</v>
      </c>
    </row>
    <row r="148" spans="1:2" x14ac:dyDescent="0.25">
      <c r="A148" s="411">
        <v>42334</v>
      </c>
      <c r="B148" s="412">
        <v>1.0631999999999999</v>
      </c>
    </row>
    <row r="149" spans="1:2" x14ac:dyDescent="0.25">
      <c r="A149" s="411">
        <v>42333</v>
      </c>
      <c r="B149" s="412">
        <v>1.0641</v>
      </c>
    </row>
    <row r="150" spans="1:2" x14ac:dyDescent="0.25">
      <c r="A150" s="411">
        <v>42332</v>
      </c>
      <c r="B150" s="412">
        <v>1.0624</v>
      </c>
    </row>
    <row r="151" spans="1:2" x14ac:dyDescent="0.25">
      <c r="A151" s="411">
        <v>42331</v>
      </c>
      <c r="B151" s="412">
        <v>1.0643</v>
      </c>
    </row>
    <row r="152" spans="1:2" x14ac:dyDescent="0.25">
      <c r="A152" s="411">
        <v>42330</v>
      </c>
      <c r="B152" s="412">
        <v>1.0643</v>
      </c>
    </row>
    <row r="153" spans="1:2" x14ac:dyDescent="0.25">
      <c r="A153" s="411">
        <v>42329</v>
      </c>
      <c r="B153" s="412">
        <v>1.0693999999999999</v>
      </c>
    </row>
    <row r="154" spans="1:2" x14ac:dyDescent="0.25">
      <c r="A154" s="411">
        <v>42328</v>
      </c>
      <c r="B154" s="412">
        <v>1.07</v>
      </c>
    </row>
    <row r="155" spans="1:2" x14ac:dyDescent="0.25">
      <c r="A155" s="411">
        <v>42327</v>
      </c>
      <c r="B155" s="412">
        <v>1.0649999999999999</v>
      </c>
    </row>
    <row r="156" spans="1:2" x14ac:dyDescent="0.25">
      <c r="A156" s="411">
        <v>42326</v>
      </c>
      <c r="B156" s="412">
        <v>1.0662</v>
      </c>
    </row>
    <row r="157" spans="1:2" x14ac:dyDescent="0.25">
      <c r="A157" s="411">
        <v>42325</v>
      </c>
      <c r="B157" s="412">
        <v>1.0720000000000001</v>
      </c>
    </row>
    <row r="158" spans="1:2" x14ac:dyDescent="0.25">
      <c r="A158" s="411">
        <v>42324</v>
      </c>
      <c r="B158" s="412">
        <v>1.0768</v>
      </c>
    </row>
    <row r="159" spans="1:2" x14ac:dyDescent="0.25">
      <c r="A159" s="411">
        <v>42323</v>
      </c>
      <c r="B159" s="412">
        <v>1.0767</v>
      </c>
    </row>
    <row r="160" spans="1:2" x14ac:dyDescent="0.25">
      <c r="A160" s="411">
        <v>42322</v>
      </c>
      <c r="B160" s="412">
        <v>1.0770999999999999</v>
      </c>
    </row>
    <row r="161" spans="1:2" x14ac:dyDescent="0.25">
      <c r="A161" s="411">
        <v>42321</v>
      </c>
      <c r="B161" s="412">
        <v>1.0752999999999999</v>
      </c>
    </row>
    <row r="162" spans="1:2" x14ac:dyDescent="0.25">
      <c r="A162" s="411">
        <v>42320</v>
      </c>
      <c r="B162" s="412">
        <v>1.0738000000000001</v>
      </c>
    </row>
    <row r="163" spans="1:2" x14ac:dyDescent="0.25">
      <c r="A163" s="411">
        <v>42319</v>
      </c>
      <c r="B163" s="412">
        <v>1.073</v>
      </c>
    </row>
    <row r="164" spans="1:2" x14ac:dyDescent="0.25">
      <c r="A164" s="411">
        <v>42318</v>
      </c>
      <c r="B164" s="412">
        <v>1.0755999999999999</v>
      </c>
    </row>
    <row r="165" spans="1:2" x14ac:dyDescent="0.25">
      <c r="A165" s="411">
        <v>42317</v>
      </c>
      <c r="B165" s="412">
        <v>1.0737000000000001</v>
      </c>
    </row>
    <row r="166" spans="1:2" x14ac:dyDescent="0.25">
      <c r="A166" s="411">
        <v>42316</v>
      </c>
      <c r="B166" s="412">
        <v>1.0736000000000001</v>
      </c>
    </row>
    <row r="167" spans="1:2" x14ac:dyDescent="0.25">
      <c r="A167" s="411">
        <v>42315</v>
      </c>
      <c r="B167" s="412">
        <v>1.0833999999999999</v>
      </c>
    </row>
    <row r="168" spans="1:2" x14ac:dyDescent="0.25">
      <c r="A168" s="411">
        <v>42314</v>
      </c>
      <c r="B168" s="412">
        <v>1.0869</v>
      </c>
    </row>
    <row r="169" spans="1:2" x14ac:dyDescent="0.25">
      <c r="A169" s="411">
        <v>42313</v>
      </c>
      <c r="B169" s="412">
        <v>1.0919000000000001</v>
      </c>
    </row>
    <row r="170" spans="1:2" x14ac:dyDescent="0.25">
      <c r="A170" s="411">
        <v>42312</v>
      </c>
      <c r="B170" s="412">
        <v>1.0989</v>
      </c>
    </row>
    <row r="171" spans="1:2" x14ac:dyDescent="0.25">
      <c r="A171" s="411">
        <v>42311</v>
      </c>
      <c r="B171" s="412">
        <v>1.1025</v>
      </c>
    </row>
    <row r="172" spans="1:2" x14ac:dyDescent="0.25">
      <c r="A172" s="411">
        <v>42310</v>
      </c>
      <c r="B172" s="412">
        <v>1.1001000000000001</v>
      </c>
    </row>
    <row r="173" spans="1:2" x14ac:dyDescent="0.25">
      <c r="A173" s="411">
        <v>42309</v>
      </c>
      <c r="B173" s="412">
        <v>1.1001000000000001</v>
      </c>
    </row>
    <row r="174" spans="1:2" x14ac:dyDescent="0.25">
      <c r="A174" s="411">
        <v>42308</v>
      </c>
      <c r="B174" s="412">
        <v>1.1001000000000001</v>
      </c>
    </row>
    <row r="175" spans="1:2" x14ac:dyDescent="0.25">
      <c r="A175" s="411">
        <v>42307</v>
      </c>
      <c r="B175" s="412">
        <v>1.0944</v>
      </c>
    </row>
    <row r="176" spans="1:2" x14ac:dyDescent="0.25">
      <c r="A176" s="411">
        <v>42306</v>
      </c>
      <c r="B176" s="412">
        <v>1.1033999999999999</v>
      </c>
    </row>
    <row r="177" spans="1:2" x14ac:dyDescent="0.25">
      <c r="A177" s="411">
        <v>42305</v>
      </c>
      <c r="B177" s="412">
        <v>1.1051</v>
      </c>
    </row>
    <row r="178" spans="1:2" x14ac:dyDescent="0.25">
      <c r="A178" s="411">
        <v>42304</v>
      </c>
      <c r="B178" s="412">
        <v>1.1032999999999999</v>
      </c>
    </row>
    <row r="179" spans="1:2" x14ac:dyDescent="0.25">
      <c r="A179" s="411">
        <v>42303</v>
      </c>
      <c r="B179" s="412">
        <v>1.1015999999999999</v>
      </c>
    </row>
    <row r="180" spans="1:2" x14ac:dyDescent="0.25">
      <c r="A180" s="411">
        <v>42302</v>
      </c>
      <c r="B180" s="412">
        <v>1.1015999999999999</v>
      </c>
    </row>
    <row r="181" spans="1:2" x14ac:dyDescent="0.25">
      <c r="A181" s="411">
        <v>42301</v>
      </c>
      <c r="B181" s="412">
        <v>1.1082000000000001</v>
      </c>
    </row>
    <row r="182" spans="1:2" x14ac:dyDescent="0.25">
      <c r="A182" s="411">
        <v>42300</v>
      </c>
      <c r="B182" s="412">
        <v>1.1265000000000001</v>
      </c>
    </row>
    <row r="183" spans="1:2" x14ac:dyDescent="0.25">
      <c r="A183" s="411">
        <v>42299</v>
      </c>
      <c r="B183" s="412">
        <v>1.1351</v>
      </c>
    </row>
    <row r="184" spans="1:2" x14ac:dyDescent="0.25">
      <c r="A184" s="411">
        <v>42298</v>
      </c>
      <c r="B184" s="412">
        <v>1.1344000000000001</v>
      </c>
    </row>
    <row r="185" spans="1:2" x14ac:dyDescent="0.25">
      <c r="A185" s="411">
        <v>42297</v>
      </c>
      <c r="B185" s="412">
        <v>1.1343000000000001</v>
      </c>
    </row>
    <row r="186" spans="1:2" x14ac:dyDescent="0.25">
      <c r="A186" s="411">
        <v>42296</v>
      </c>
      <c r="B186" s="412">
        <v>1.1343000000000001</v>
      </c>
    </row>
    <row r="187" spans="1:2" x14ac:dyDescent="0.25">
      <c r="A187" s="411">
        <v>42295</v>
      </c>
      <c r="B187" s="412">
        <v>1.1343000000000001</v>
      </c>
    </row>
    <row r="188" spans="1:2" x14ac:dyDescent="0.25">
      <c r="A188" s="411">
        <v>42294</v>
      </c>
      <c r="B188" s="412">
        <v>1.1369</v>
      </c>
    </row>
    <row r="189" spans="1:2" x14ac:dyDescent="0.25">
      <c r="A189" s="411">
        <v>42293</v>
      </c>
      <c r="B189" s="412">
        <v>1.1436999999999999</v>
      </c>
    </row>
    <row r="190" spans="1:2" x14ac:dyDescent="0.25">
      <c r="A190" s="411">
        <v>42292</v>
      </c>
      <c r="B190" s="412">
        <v>1.1415</v>
      </c>
    </row>
    <row r="191" spans="1:2" x14ac:dyDescent="0.25">
      <c r="A191" s="411">
        <v>42291</v>
      </c>
      <c r="B191" s="412">
        <v>1.1372</v>
      </c>
    </row>
    <row r="192" spans="1:2" x14ac:dyDescent="0.25">
      <c r="A192" s="411">
        <v>42290</v>
      </c>
      <c r="B192" s="412">
        <v>1.137</v>
      </c>
    </row>
    <row r="193" spans="1:2" x14ac:dyDescent="0.25">
      <c r="A193" s="411">
        <v>42289</v>
      </c>
      <c r="B193" s="412">
        <v>1.1356999999999999</v>
      </c>
    </row>
    <row r="194" spans="1:2" x14ac:dyDescent="0.25">
      <c r="A194" s="411">
        <v>42288</v>
      </c>
      <c r="B194" s="412">
        <v>1.1356999999999999</v>
      </c>
    </row>
    <row r="195" spans="1:2" x14ac:dyDescent="0.25">
      <c r="A195" s="411">
        <v>42287</v>
      </c>
      <c r="B195" s="412">
        <v>1.1322000000000001</v>
      </c>
    </row>
    <row r="196" spans="1:2" x14ac:dyDescent="0.25">
      <c r="A196" s="411">
        <v>42286</v>
      </c>
      <c r="B196" s="412">
        <v>1.1266</v>
      </c>
    </row>
    <row r="197" spans="1:2" x14ac:dyDescent="0.25">
      <c r="A197" s="411">
        <v>42285</v>
      </c>
      <c r="B197" s="412">
        <v>1.1254</v>
      </c>
    </row>
    <row r="198" spans="1:2" x14ac:dyDescent="0.25">
      <c r="A198" s="411">
        <v>42284</v>
      </c>
      <c r="B198" s="412">
        <v>1.1215999999999999</v>
      </c>
    </row>
    <row r="199" spans="1:2" x14ac:dyDescent="0.25">
      <c r="A199" s="411">
        <v>42283</v>
      </c>
      <c r="B199" s="412">
        <v>1.1221000000000001</v>
      </c>
    </row>
    <row r="200" spans="1:2" x14ac:dyDescent="0.25">
      <c r="A200" s="411">
        <v>42282</v>
      </c>
      <c r="B200" s="412">
        <v>1.1208</v>
      </c>
    </row>
    <row r="201" spans="1:2" x14ac:dyDescent="0.25">
      <c r="A201" s="411">
        <v>42281</v>
      </c>
      <c r="B201" s="412">
        <v>1.1208</v>
      </c>
    </row>
    <row r="202" spans="1:2" x14ac:dyDescent="0.25">
      <c r="A202" s="411">
        <v>42280</v>
      </c>
      <c r="B202" s="412">
        <v>1.1203000000000001</v>
      </c>
    </row>
    <row r="203" spans="1:2" x14ac:dyDescent="0.25">
      <c r="A203" s="411">
        <v>42279</v>
      </c>
      <c r="B203" s="412">
        <v>1.1168</v>
      </c>
    </row>
    <row r="204" spans="1:2" x14ac:dyDescent="0.25">
      <c r="A204" s="411">
        <v>42278</v>
      </c>
      <c r="B204" s="412">
        <v>1.1215999999999999</v>
      </c>
    </row>
    <row r="205" spans="1:2" x14ac:dyDescent="0.25">
      <c r="A205" s="411">
        <v>42277</v>
      </c>
      <c r="B205" s="412">
        <v>1.1243000000000001</v>
      </c>
    </row>
    <row r="206" spans="1:2" x14ac:dyDescent="0.25">
      <c r="A206" s="411">
        <v>42276</v>
      </c>
      <c r="B206" s="412">
        <v>1.1195999999999999</v>
      </c>
    </row>
    <row r="207" spans="1:2" x14ac:dyDescent="0.25">
      <c r="A207" s="411">
        <v>42275</v>
      </c>
      <c r="B207" s="412">
        <v>1.1191</v>
      </c>
    </row>
    <row r="208" spans="1:2" x14ac:dyDescent="0.25">
      <c r="A208" s="411">
        <v>42274</v>
      </c>
      <c r="B208" s="412">
        <v>1.1191</v>
      </c>
    </row>
    <row r="209" spans="1:2" x14ac:dyDescent="0.25">
      <c r="A209" s="411">
        <v>42273</v>
      </c>
      <c r="B209" s="412">
        <v>1.1172</v>
      </c>
    </row>
    <row r="210" spans="1:2" x14ac:dyDescent="0.25">
      <c r="A210" s="411">
        <v>42272</v>
      </c>
      <c r="B210" s="412">
        <v>1.1213</v>
      </c>
    </row>
    <row r="211" spans="1:2" x14ac:dyDescent="0.25">
      <c r="A211" s="411">
        <v>42271</v>
      </c>
      <c r="B211" s="412">
        <v>1.1145</v>
      </c>
    </row>
    <row r="212" spans="1:2" x14ac:dyDescent="0.25">
      <c r="A212" s="411">
        <v>42270</v>
      </c>
      <c r="B212" s="412">
        <v>1.1167</v>
      </c>
    </row>
    <row r="213" spans="1:2" x14ac:dyDescent="0.25">
      <c r="A213" s="411">
        <v>42269</v>
      </c>
      <c r="B213" s="412">
        <v>1.1265000000000001</v>
      </c>
    </row>
    <row r="214" spans="1:2" x14ac:dyDescent="0.25">
      <c r="A214" s="411">
        <v>42268</v>
      </c>
      <c r="B214" s="412">
        <v>1.1294999999999999</v>
      </c>
    </row>
    <row r="215" spans="1:2" x14ac:dyDescent="0.25">
      <c r="A215" s="411">
        <v>42267</v>
      </c>
      <c r="B215" s="412">
        <v>1.1294999999999999</v>
      </c>
    </row>
    <row r="216" spans="1:2" x14ac:dyDescent="0.25">
      <c r="A216" s="411">
        <v>42266</v>
      </c>
      <c r="B216" s="412">
        <v>1.1396999999999999</v>
      </c>
    </row>
    <row r="217" spans="1:2" x14ac:dyDescent="0.25">
      <c r="A217" s="411">
        <v>42265</v>
      </c>
      <c r="B217" s="412">
        <v>1.1319999999999999</v>
      </c>
    </row>
    <row r="218" spans="1:2" x14ac:dyDescent="0.25">
      <c r="A218" s="411">
        <v>42264</v>
      </c>
      <c r="B218" s="412">
        <v>1.1274</v>
      </c>
    </row>
    <row r="219" spans="1:2" x14ac:dyDescent="0.25">
      <c r="A219" s="411">
        <v>42263</v>
      </c>
      <c r="B219" s="412">
        <v>1.1299999999999999</v>
      </c>
    </row>
    <row r="220" spans="1:2" x14ac:dyDescent="0.25">
      <c r="A220" s="411">
        <v>42262</v>
      </c>
      <c r="B220" s="412">
        <v>1.1328</v>
      </c>
    </row>
    <row r="221" spans="1:2" x14ac:dyDescent="0.25">
      <c r="A221" s="411">
        <v>42261</v>
      </c>
      <c r="B221" s="412">
        <v>1.1334</v>
      </c>
    </row>
    <row r="222" spans="1:2" x14ac:dyDescent="0.25">
      <c r="A222" s="411">
        <v>42260</v>
      </c>
      <c r="B222" s="412">
        <v>1.1334</v>
      </c>
    </row>
    <row r="223" spans="1:2" x14ac:dyDescent="0.25">
      <c r="A223" s="411">
        <v>42259</v>
      </c>
      <c r="B223" s="412">
        <v>1.1294</v>
      </c>
    </row>
    <row r="224" spans="1:2" x14ac:dyDescent="0.25">
      <c r="A224" s="411">
        <v>42258</v>
      </c>
      <c r="B224" s="412">
        <v>1.1224000000000001</v>
      </c>
    </row>
    <row r="225" spans="1:2" x14ac:dyDescent="0.25">
      <c r="A225" s="411">
        <v>42257</v>
      </c>
      <c r="B225" s="412">
        <v>1.1174999999999999</v>
      </c>
    </row>
    <row r="226" spans="1:2" x14ac:dyDescent="0.25">
      <c r="A226" s="411">
        <v>42256</v>
      </c>
      <c r="B226" s="412">
        <v>1.1180000000000001</v>
      </c>
    </row>
    <row r="227" spans="1:2" x14ac:dyDescent="0.25">
      <c r="A227" s="411">
        <v>42255</v>
      </c>
      <c r="B227" s="412">
        <v>1.1155999999999999</v>
      </c>
    </row>
    <row r="228" spans="1:2" x14ac:dyDescent="0.25">
      <c r="A228" s="411">
        <v>42254</v>
      </c>
      <c r="B228" s="412">
        <v>1.1142000000000001</v>
      </c>
    </row>
    <row r="229" spans="1:2" x14ac:dyDescent="0.25">
      <c r="A229" s="411">
        <v>42253</v>
      </c>
      <c r="B229" s="412">
        <v>1.1142000000000001</v>
      </c>
    </row>
    <row r="230" spans="1:2" x14ac:dyDescent="0.25">
      <c r="A230" s="411">
        <v>42252</v>
      </c>
      <c r="B230" s="412">
        <v>1.1132</v>
      </c>
    </row>
    <row r="231" spans="1:2" x14ac:dyDescent="0.25">
      <c r="A231" s="411">
        <v>42251</v>
      </c>
      <c r="B231" s="412">
        <v>1.1187</v>
      </c>
    </row>
    <row r="232" spans="1:2" x14ac:dyDescent="0.25">
      <c r="A232" s="411">
        <v>42250</v>
      </c>
      <c r="B232" s="412">
        <v>1.1264000000000001</v>
      </c>
    </row>
    <row r="233" spans="1:2" x14ac:dyDescent="0.25">
      <c r="A233" s="411">
        <v>42249</v>
      </c>
      <c r="B233" s="412">
        <v>1.1265000000000001</v>
      </c>
    </row>
    <row r="234" spans="1:2" x14ac:dyDescent="0.25">
      <c r="A234" s="411">
        <v>42248</v>
      </c>
      <c r="B234" s="412">
        <v>1.1217999999999999</v>
      </c>
    </row>
    <row r="235" spans="1:2" x14ac:dyDescent="0.25">
      <c r="A235" s="411">
        <v>42247</v>
      </c>
      <c r="B235" s="412">
        <v>1.1181000000000001</v>
      </c>
    </row>
    <row r="236" spans="1:2" x14ac:dyDescent="0.25">
      <c r="A236" s="411">
        <v>42246</v>
      </c>
      <c r="B236" s="412">
        <v>1.1181000000000001</v>
      </c>
    </row>
    <row r="237" spans="1:2" x14ac:dyDescent="0.25">
      <c r="A237" s="411">
        <v>42245</v>
      </c>
      <c r="B237" s="412">
        <v>1.1241000000000001</v>
      </c>
    </row>
    <row r="238" spans="1:2" x14ac:dyDescent="0.25">
      <c r="A238" s="411">
        <v>42244</v>
      </c>
      <c r="B238" s="412">
        <v>1.1293</v>
      </c>
    </row>
    <row r="239" spans="1:2" x14ac:dyDescent="0.25">
      <c r="A239" s="411">
        <v>42243</v>
      </c>
      <c r="B239" s="412">
        <v>1.1449</v>
      </c>
    </row>
    <row r="240" spans="1:2" x14ac:dyDescent="0.25">
      <c r="A240" s="411">
        <v>42242</v>
      </c>
      <c r="B240" s="412">
        <v>1.1514</v>
      </c>
    </row>
    <row r="241" spans="1:2" x14ac:dyDescent="0.25">
      <c r="A241" s="411">
        <v>42241</v>
      </c>
      <c r="B241" s="412">
        <v>1.1493</v>
      </c>
    </row>
    <row r="242" spans="1:2" x14ac:dyDescent="0.25">
      <c r="A242" s="411">
        <v>42240</v>
      </c>
      <c r="B242" s="412">
        <v>1.1383000000000001</v>
      </c>
    </row>
    <row r="243" spans="1:2" x14ac:dyDescent="0.25">
      <c r="A243" s="411">
        <v>42239</v>
      </c>
      <c r="B243" s="412">
        <v>1.1383000000000001</v>
      </c>
    </row>
    <row r="244" spans="1:2" x14ac:dyDescent="0.25">
      <c r="A244" s="411">
        <v>42238</v>
      </c>
      <c r="B244" s="412">
        <v>1.1289</v>
      </c>
    </row>
    <row r="245" spans="1:2" x14ac:dyDescent="0.25">
      <c r="A245" s="411">
        <v>42237</v>
      </c>
      <c r="B245" s="412">
        <v>1.1156999999999999</v>
      </c>
    </row>
    <row r="246" spans="1:2" x14ac:dyDescent="0.25">
      <c r="A246" s="411">
        <v>42236</v>
      </c>
      <c r="B246" s="412">
        <v>1.1053999999999999</v>
      </c>
    </row>
    <row r="247" spans="1:2" x14ac:dyDescent="0.25">
      <c r="A247" s="411">
        <v>42235</v>
      </c>
      <c r="B247" s="412">
        <v>1.1056999999999999</v>
      </c>
    </row>
    <row r="248" spans="1:2" x14ac:dyDescent="0.25">
      <c r="A248" s="411">
        <v>42234</v>
      </c>
      <c r="B248" s="412">
        <v>1.1091</v>
      </c>
    </row>
    <row r="249" spans="1:2" x14ac:dyDescent="0.25">
      <c r="A249" s="411">
        <v>42233</v>
      </c>
      <c r="B249" s="412">
        <v>1.1106</v>
      </c>
    </row>
    <row r="250" spans="1:2" x14ac:dyDescent="0.25">
      <c r="A250" s="411">
        <v>42232</v>
      </c>
      <c r="B250" s="412">
        <v>1.1106</v>
      </c>
    </row>
    <row r="251" spans="1:2" x14ac:dyDescent="0.25">
      <c r="A251" s="411">
        <v>42231</v>
      </c>
      <c r="B251" s="412">
        <v>1.1142000000000001</v>
      </c>
    </row>
    <row r="252" spans="1:2" x14ac:dyDescent="0.25">
      <c r="A252" s="411">
        <v>42230</v>
      </c>
      <c r="B252" s="412">
        <v>1.1133999999999999</v>
      </c>
    </row>
    <row r="253" spans="1:2" x14ac:dyDescent="0.25">
      <c r="A253" s="411">
        <v>42229</v>
      </c>
      <c r="B253" s="412">
        <v>1.1114999999999999</v>
      </c>
    </row>
    <row r="254" spans="1:2" x14ac:dyDescent="0.25">
      <c r="A254" s="411">
        <v>42228</v>
      </c>
      <c r="B254" s="412">
        <v>1.1021000000000001</v>
      </c>
    </row>
    <row r="255" spans="1:2" x14ac:dyDescent="0.25">
      <c r="A255" s="411">
        <v>42227</v>
      </c>
      <c r="B255" s="412">
        <v>1.0972999999999999</v>
      </c>
    </row>
    <row r="256" spans="1:2" x14ac:dyDescent="0.25">
      <c r="A256" s="411">
        <v>42226</v>
      </c>
      <c r="B256" s="412">
        <v>1.0963000000000001</v>
      </c>
    </row>
    <row r="257" spans="1:2" x14ac:dyDescent="0.25">
      <c r="A257" s="411">
        <v>42225</v>
      </c>
      <c r="B257" s="412">
        <v>1.0963000000000001</v>
      </c>
    </row>
    <row r="258" spans="1:2" x14ac:dyDescent="0.25">
      <c r="A258" s="411">
        <v>42224</v>
      </c>
      <c r="B258" s="412">
        <v>1.093</v>
      </c>
    </row>
    <row r="259" spans="1:2" x14ac:dyDescent="0.25">
      <c r="A259" s="411">
        <v>42223</v>
      </c>
      <c r="B259" s="412">
        <v>1.0909</v>
      </c>
    </row>
    <row r="260" spans="1:2" x14ac:dyDescent="0.25">
      <c r="A260" s="411">
        <v>42222</v>
      </c>
      <c r="B260" s="412">
        <v>1.0875999999999999</v>
      </c>
    </row>
    <row r="261" spans="1:2" x14ac:dyDescent="0.25">
      <c r="A261" s="411">
        <v>42221</v>
      </c>
      <c r="B261" s="412">
        <v>1.0948</v>
      </c>
    </row>
    <row r="262" spans="1:2" x14ac:dyDescent="0.25">
      <c r="A262" s="411">
        <v>42220</v>
      </c>
      <c r="B262" s="412">
        <v>1.0968</v>
      </c>
    </row>
    <row r="263" spans="1:2" x14ac:dyDescent="0.25">
      <c r="A263" s="411">
        <v>42219</v>
      </c>
      <c r="B263" s="412">
        <v>1.0983000000000001</v>
      </c>
    </row>
    <row r="264" spans="1:2" x14ac:dyDescent="0.25">
      <c r="A264" s="411">
        <v>42218</v>
      </c>
      <c r="B264" s="412">
        <v>1.0983000000000001</v>
      </c>
    </row>
    <row r="265" spans="1:2" x14ac:dyDescent="0.25">
      <c r="A265" s="411">
        <v>42217</v>
      </c>
      <c r="B265" s="412">
        <v>1.0973999999999999</v>
      </c>
    </row>
    <row r="266" spans="1:2" x14ac:dyDescent="0.25">
      <c r="A266" s="411">
        <v>42216</v>
      </c>
      <c r="B266" s="412">
        <v>1.0952</v>
      </c>
    </row>
    <row r="267" spans="1:2" x14ac:dyDescent="0.25">
      <c r="A267" s="411">
        <v>42215</v>
      </c>
      <c r="B267" s="412">
        <v>1.1046</v>
      </c>
    </row>
    <row r="268" spans="1:2" x14ac:dyDescent="0.25">
      <c r="A268" s="411">
        <v>42214</v>
      </c>
      <c r="B268" s="412">
        <v>1.1063000000000001</v>
      </c>
    </row>
    <row r="269" spans="1:2" x14ac:dyDescent="0.25">
      <c r="A269" s="411">
        <v>42213</v>
      </c>
      <c r="B269" s="412">
        <v>1.1048</v>
      </c>
    </row>
    <row r="270" spans="1:2" x14ac:dyDescent="0.25">
      <c r="A270" s="411">
        <v>42212</v>
      </c>
      <c r="B270" s="412">
        <v>1.0974999999999999</v>
      </c>
    </row>
    <row r="271" spans="1:2" x14ac:dyDescent="0.25">
      <c r="A271" s="411">
        <v>42211</v>
      </c>
      <c r="B271" s="412">
        <v>1.0974999999999999</v>
      </c>
    </row>
    <row r="272" spans="1:2" x14ac:dyDescent="0.25">
      <c r="A272" s="411">
        <v>42210</v>
      </c>
      <c r="B272" s="412">
        <v>1.0968</v>
      </c>
    </row>
    <row r="273" spans="1:2" x14ac:dyDescent="0.25">
      <c r="A273" s="411">
        <v>42209</v>
      </c>
      <c r="B273" s="412">
        <v>1.0965</v>
      </c>
    </row>
    <row r="274" spans="1:2" x14ac:dyDescent="0.25">
      <c r="A274" s="411">
        <v>42208</v>
      </c>
      <c r="B274" s="412">
        <v>1.0924</v>
      </c>
    </row>
    <row r="275" spans="1:2" x14ac:dyDescent="0.25">
      <c r="A275" s="411">
        <v>42207</v>
      </c>
      <c r="B275" s="412">
        <v>1.0867</v>
      </c>
    </row>
    <row r="276" spans="1:2" x14ac:dyDescent="0.25">
      <c r="A276" s="411">
        <v>42206</v>
      </c>
      <c r="B276" s="412">
        <v>1.0837000000000001</v>
      </c>
    </row>
    <row r="277" spans="1:2" x14ac:dyDescent="0.25">
      <c r="A277" s="411">
        <v>42205</v>
      </c>
      <c r="B277" s="412">
        <v>1.0828</v>
      </c>
    </row>
    <row r="278" spans="1:2" x14ac:dyDescent="0.25">
      <c r="A278" s="411">
        <v>42204</v>
      </c>
      <c r="B278" s="412">
        <v>1.0828</v>
      </c>
    </row>
    <row r="279" spans="1:2" x14ac:dyDescent="0.25">
      <c r="A279" s="411">
        <v>42203</v>
      </c>
      <c r="B279" s="412">
        <v>1.0873999999999999</v>
      </c>
    </row>
    <row r="280" spans="1:2" x14ac:dyDescent="0.25">
      <c r="A280" s="411">
        <v>42202</v>
      </c>
      <c r="B280" s="412">
        <v>1.091</v>
      </c>
    </row>
    <row r="281" spans="1:2" x14ac:dyDescent="0.25">
      <c r="A281" s="411">
        <v>42201</v>
      </c>
      <c r="B281" s="412">
        <v>1.0989</v>
      </c>
    </row>
    <row r="282" spans="1:2" x14ac:dyDescent="0.25">
      <c r="A282" s="411">
        <v>42200</v>
      </c>
      <c r="B282" s="412">
        <v>1.1009</v>
      </c>
    </row>
    <row r="283" spans="1:2" x14ac:dyDescent="0.25">
      <c r="A283" s="411">
        <v>42199</v>
      </c>
      <c r="B283" s="412">
        <v>1.1081000000000001</v>
      </c>
    </row>
    <row r="284" spans="1:2" x14ac:dyDescent="0.25">
      <c r="A284" s="411">
        <v>42198</v>
      </c>
      <c r="B284" s="412">
        <v>1.1148</v>
      </c>
    </row>
    <row r="285" spans="1:2" x14ac:dyDescent="0.25">
      <c r="A285" s="411">
        <v>42197</v>
      </c>
      <c r="B285" s="412">
        <v>1.1148</v>
      </c>
    </row>
    <row r="286" spans="1:2" x14ac:dyDescent="0.25">
      <c r="A286" s="411">
        <v>42196</v>
      </c>
      <c r="B286" s="412">
        <v>1.1122000000000001</v>
      </c>
    </row>
    <row r="287" spans="1:2" x14ac:dyDescent="0.25">
      <c r="A287" s="411">
        <v>42195</v>
      </c>
      <c r="B287" s="412">
        <v>1.1052</v>
      </c>
    </row>
    <row r="288" spans="1:2" x14ac:dyDescent="0.25">
      <c r="A288" s="411">
        <v>42194</v>
      </c>
      <c r="B288" s="412">
        <v>1.1027</v>
      </c>
    </row>
    <row r="289" spans="1:2" x14ac:dyDescent="0.25">
      <c r="A289" s="411">
        <v>42193</v>
      </c>
      <c r="B289" s="412">
        <v>1.0999000000000001</v>
      </c>
    </row>
    <row r="290" spans="1:2" x14ac:dyDescent="0.25">
      <c r="A290" s="411">
        <v>42192</v>
      </c>
      <c r="B290" s="412">
        <v>1.1042000000000001</v>
      </c>
    </row>
    <row r="291" spans="1:2" x14ac:dyDescent="0.25">
      <c r="A291" s="411">
        <v>42191</v>
      </c>
      <c r="B291" s="412">
        <v>1.1106</v>
      </c>
    </row>
    <row r="292" spans="1:2" x14ac:dyDescent="0.25">
      <c r="A292" s="411">
        <v>42190</v>
      </c>
      <c r="B292" s="412">
        <v>1.1106</v>
      </c>
    </row>
    <row r="293" spans="1:2" x14ac:dyDescent="0.25">
      <c r="A293" s="411">
        <v>42189</v>
      </c>
      <c r="B293" s="412">
        <v>1.1095999999999999</v>
      </c>
    </row>
    <row r="294" spans="1:2" x14ac:dyDescent="0.25">
      <c r="A294" s="411">
        <v>42188</v>
      </c>
      <c r="B294" s="412">
        <v>1.1072</v>
      </c>
    </row>
    <row r="295" spans="1:2" x14ac:dyDescent="0.25">
      <c r="A295" s="411">
        <v>42187</v>
      </c>
      <c r="B295" s="412">
        <v>1.1107</v>
      </c>
    </row>
    <row r="296" spans="1:2" x14ac:dyDescent="0.25">
      <c r="A296" s="411">
        <v>42186</v>
      </c>
      <c r="B296" s="412">
        <v>1.1181000000000001</v>
      </c>
    </row>
    <row r="297" spans="1:2" x14ac:dyDescent="0.25">
      <c r="A297" s="411">
        <v>42185</v>
      </c>
      <c r="B297" s="412">
        <v>1.1093999999999999</v>
      </c>
    </row>
    <row r="298" spans="1:2" x14ac:dyDescent="0.25">
      <c r="A298" s="411">
        <v>42184</v>
      </c>
      <c r="B298" s="412">
        <v>1.1166</v>
      </c>
    </row>
    <row r="299" spans="1:2" x14ac:dyDescent="0.25">
      <c r="A299" s="411">
        <v>42183</v>
      </c>
      <c r="B299" s="412">
        <v>1.1166</v>
      </c>
    </row>
    <row r="300" spans="1:2" x14ac:dyDescent="0.25">
      <c r="A300" s="411">
        <v>42182</v>
      </c>
      <c r="B300" s="412">
        <v>1.1184000000000001</v>
      </c>
    </row>
    <row r="301" spans="1:2" x14ac:dyDescent="0.25">
      <c r="A301" s="411">
        <v>42181</v>
      </c>
      <c r="B301" s="412">
        <v>1.1201000000000001</v>
      </c>
    </row>
    <row r="302" spans="1:2" x14ac:dyDescent="0.25">
      <c r="A302" s="411">
        <v>42180</v>
      </c>
      <c r="B302" s="412">
        <v>1.1189</v>
      </c>
    </row>
    <row r="303" spans="1:2" x14ac:dyDescent="0.25">
      <c r="A303" s="411">
        <v>42179</v>
      </c>
      <c r="B303" s="412">
        <v>1.1241000000000001</v>
      </c>
    </row>
    <row r="304" spans="1:2" x14ac:dyDescent="0.25">
      <c r="A304" s="411">
        <v>42178</v>
      </c>
      <c r="B304" s="412">
        <v>1.1363000000000001</v>
      </c>
    </row>
    <row r="305" spans="1:2" x14ac:dyDescent="0.25">
      <c r="A305" s="411">
        <v>42177</v>
      </c>
      <c r="B305" s="412">
        <v>1.1347</v>
      </c>
    </row>
    <row r="306" spans="1:2" x14ac:dyDescent="0.25">
      <c r="A306" s="411">
        <v>42176</v>
      </c>
      <c r="B306" s="412">
        <v>1.1347</v>
      </c>
    </row>
    <row r="307" spans="1:2" x14ac:dyDescent="0.25">
      <c r="A307" s="411">
        <v>42175</v>
      </c>
      <c r="B307" s="412">
        <v>1.1345000000000001</v>
      </c>
    </row>
    <row r="308" spans="1:2" x14ac:dyDescent="0.25">
      <c r="A308" s="411">
        <v>42174</v>
      </c>
      <c r="B308" s="412">
        <v>1.1374</v>
      </c>
    </row>
    <row r="309" spans="1:2" x14ac:dyDescent="0.25">
      <c r="A309" s="411">
        <v>42173</v>
      </c>
      <c r="B309" s="412">
        <v>1.1265000000000001</v>
      </c>
    </row>
    <row r="310" spans="1:2" x14ac:dyDescent="0.25">
      <c r="A310" s="411">
        <v>42172</v>
      </c>
      <c r="B310" s="412">
        <v>1.1258999999999999</v>
      </c>
    </row>
    <row r="311" spans="1:2" x14ac:dyDescent="0.25">
      <c r="A311" s="411">
        <v>42171</v>
      </c>
      <c r="B311" s="412">
        <v>1.1233</v>
      </c>
    </row>
    <row r="312" spans="1:2" x14ac:dyDescent="0.25">
      <c r="A312" s="411">
        <v>42170</v>
      </c>
      <c r="B312" s="412">
        <v>1.1263000000000001</v>
      </c>
    </row>
    <row r="313" spans="1:2" x14ac:dyDescent="0.25">
      <c r="A313" s="411">
        <v>42169</v>
      </c>
      <c r="B313" s="412">
        <v>1.1263000000000001</v>
      </c>
    </row>
    <row r="314" spans="1:2" x14ac:dyDescent="0.25">
      <c r="A314" s="411">
        <v>42168</v>
      </c>
      <c r="B314" s="412">
        <v>1.1238999999999999</v>
      </c>
    </row>
    <row r="315" spans="1:2" x14ac:dyDescent="0.25">
      <c r="A315" s="411">
        <v>42167</v>
      </c>
      <c r="B315" s="412">
        <v>1.1273</v>
      </c>
    </row>
    <row r="316" spans="1:2" x14ac:dyDescent="0.25">
      <c r="A316" s="411">
        <v>42166</v>
      </c>
      <c r="B316" s="412">
        <v>1.1302000000000001</v>
      </c>
    </row>
    <row r="317" spans="1:2" x14ac:dyDescent="0.25">
      <c r="A317" s="411">
        <v>42165</v>
      </c>
      <c r="B317" s="412">
        <v>1.1281000000000001</v>
      </c>
    </row>
    <row r="318" spans="1:2" x14ac:dyDescent="0.25">
      <c r="A318" s="411">
        <v>42164</v>
      </c>
      <c r="B318" s="412">
        <v>1.1161000000000001</v>
      </c>
    </row>
    <row r="319" spans="1:2" x14ac:dyDescent="0.25">
      <c r="A319" s="411">
        <v>42163</v>
      </c>
      <c r="B319" s="412">
        <v>1.1109</v>
      </c>
    </row>
    <row r="320" spans="1:2" x14ac:dyDescent="0.25">
      <c r="A320" s="411">
        <v>42162</v>
      </c>
      <c r="B320" s="412">
        <v>1.1109</v>
      </c>
    </row>
    <row r="321" spans="1:2" x14ac:dyDescent="0.25">
      <c r="A321" s="411">
        <v>42161</v>
      </c>
      <c r="B321" s="412">
        <v>1.1185</v>
      </c>
    </row>
    <row r="322" spans="1:2" x14ac:dyDescent="0.25">
      <c r="A322" s="411">
        <v>42160</v>
      </c>
      <c r="B322" s="412">
        <v>1.1276999999999999</v>
      </c>
    </row>
    <row r="323" spans="1:2" x14ac:dyDescent="0.25">
      <c r="A323" s="411">
        <v>42159</v>
      </c>
      <c r="B323" s="412">
        <v>1.1181000000000001</v>
      </c>
    </row>
    <row r="324" spans="1:2" x14ac:dyDescent="0.25">
      <c r="A324" s="411">
        <v>42158</v>
      </c>
      <c r="B324" s="412">
        <v>1.1017999999999999</v>
      </c>
    </row>
    <row r="325" spans="1:2" x14ac:dyDescent="0.25">
      <c r="A325" s="411">
        <v>42157</v>
      </c>
      <c r="B325" s="412">
        <v>1.0936999999999999</v>
      </c>
    </row>
    <row r="326" spans="1:2" x14ac:dyDescent="0.25">
      <c r="A326" s="411">
        <v>42156</v>
      </c>
      <c r="B326" s="412">
        <v>1.0988</v>
      </c>
    </row>
    <row r="327" spans="1:2" x14ac:dyDescent="0.25">
      <c r="A327" s="411">
        <v>42155</v>
      </c>
      <c r="B327" s="412">
        <v>1.0988</v>
      </c>
    </row>
    <row r="328" spans="1:2" x14ac:dyDescent="0.25">
      <c r="A328" s="411">
        <v>42154</v>
      </c>
      <c r="B328" s="412">
        <v>1.0968</v>
      </c>
    </row>
    <row r="329" spans="1:2" x14ac:dyDescent="0.25">
      <c r="A329" s="411">
        <v>42153</v>
      </c>
      <c r="B329" s="412">
        <v>1.0915999999999999</v>
      </c>
    </row>
    <row r="330" spans="1:2" x14ac:dyDescent="0.25">
      <c r="A330" s="411">
        <v>42152</v>
      </c>
      <c r="B330" s="412">
        <v>1.0886</v>
      </c>
    </row>
    <row r="331" spans="1:2" x14ac:dyDescent="0.25">
      <c r="A331" s="411">
        <v>42151</v>
      </c>
      <c r="B331" s="412">
        <v>1.0916999999999999</v>
      </c>
    </row>
    <row r="332" spans="1:2" x14ac:dyDescent="0.25">
      <c r="A332" s="411">
        <v>42150</v>
      </c>
      <c r="B332" s="412">
        <v>1.0982000000000001</v>
      </c>
    </row>
    <row r="333" spans="1:2" x14ac:dyDescent="0.25">
      <c r="A333" s="411">
        <v>42149</v>
      </c>
      <c r="B333" s="412">
        <v>1.1007</v>
      </c>
    </row>
    <row r="334" spans="1:2" x14ac:dyDescent="0.25">
      <c r="A334" s="411">
        <v>42148</v>
      </c>
      <c r="B334" s="412">
        <v>1.1007</v>
      </c>
    </row>
    <row r="335" spans="1:2" x14ac:dyDescent="0.25">
      <c r="A335" s="411">
        <v>42147</v>
      </c>
      <c r="B335" s="412">
        <v>1.1102000000000001</v>
      </c>
    </row>
    <row r="336" spans="1:2" x14ac:dyDescent="0.25">
      <c r="A336" s="411">
        <v>42146</v>
      </c>
      <c r="B336" s="412">
        <v>1.1122000000000001</v>
      </c>
    </row>
    <row r="337" spans="1:2" x14ac:dyDescent="0.25">
      <c r="A337" s="411">
        <v>42145</v>
      </c>
      <c r="B337" s="412">
        <v>1.1117999999999999</v>
      </c>
    </row>
    <row r="338" spans="1:2" x14ac:dyDescent="0.25">
      <c r="A338" s="411">
        <v>42144</v>
      </c>
      <c r="B338" s="412">
        <v>1.1224000000000001</v>
      </c>
    </row>
    <row r="339" spans="1:2" x14ac:dyDescent="0.25">
      <c r="A339" s="411">
        <v>42143</v>
      </c>
      <c r="B339" s="412">
        <v>1.1392</v>
      </c>
    </row>
    <row r="340" spans="1:2" x14ac:dyDescent="0.25">
      <c r="A340" s="411">
        <v>42142</v>
      </c>
      <c r="B340" s="412">
        <v>1.1444000000000001</v>
      </c>
    </row>
    <row r="341" spans="1:2" x14ac:dyDescent="0.25">
      <c r="A341" s="411">
        <v>42141</v>
      </c>
      <c r="B341" s="412">
        <v>1.1444000000000001</v>
      </c>
    </row>
    <row r="342" spans="1:2" x14ac:dyDescent="0.25">
      <c r="A342" s="411">
        <v>42140</v>
      </c>
      <c r="B342" s="412">
        <v>1.1399999999999999</v>
      </c>
    </row>
    <row r="343" spans="1:2" x14ac:dyDescent="0.25">
      <c r="A343" s="411">
        <v>42139</v>
      </c>
      <c r="B343" s="412">
        <v>1.1383000000000001</v>
      </c>
    </row>
    <row r="344" spans="1:2" x14ac:dyDescent="0.25">
      <c r="A344" s="411">
        <v>42138</v>
      </c>
      <c r="B344" s="412">
        <v>1.1272</v>
      </c>
    </row>
    <row r="345" spans="1:2" x14ac:dyDescent="0.25">
      <c r="A345" s="411">
        <v>42137</v>
      </c>
      <c r="B345" s="412">
        <v>1.1203000000000001</v>
      </c>
    </row>
    <row r="346" spans="1:2" x14ac:dyDescent="0.25">
      <c r="A346" s="411">
        <v>42136</v>
      </c>
      <c r="B346" s="412">
        <v>1.1161000000000001</v>
      </c>
    </row>
    <row r="347" spans="1:2" x14ac:dyDescent="0.25">
      <c r="A347" s="411">
        <v>42135</v>
      </c>
      <c r="B347" s="412">
        <v>1.1197999999999999</v>
      </c>
    </row>
    <row r="348" spans="1:2" x14ac:dyDescent="0.25">
      <c r="A348" s="411">
        <v>42134</v>
      </c>
      <c r="B348" s="412">
        <v>1.1197999999999999</v>
      </c>
    </row>
    <row r="349" spans="1:2" x14ac:dyDescent="0.25">
      <c r="A349" s="411">
        <v>42133</v>
      </c>
      <c r="B349" s="412">
        <v>1.1225000000000001</v>
      </c>
    </row>
    <row r="350" spans="1:2" x14ac:dyDescent="0.25">
      <c r="A350" s="411">
        <v>42132</v>
      </c>
      <c r="B350" s="412">
        <v>1.1318999999999999</v>
      </c>
    </row>
    <row r="351" spans="1:2" x14ac:dyDescent="0.25">
      <c r="A351" s="411">
        <v>42131</v>
      </c>
      <c r="B351" s="412">
        <v>1.1255999999999999</v>
      </c>
    </row>
    <row r="352" spans="1:2" x14ac:dyDescent="0.25">
      <c r="A352" s="411">
        <v>42130</v>
      </c>
      <c r="B352" s="412">
        <v>1.1146</v>
      </c>
    </row>
    <row r="353" spans="1:2" x14ac:dyDescent="0.25">
      <c r="A353" s="411">
        <v>42129</v>
      </c>
      <c r="B353" s="412">
        <v>1.1167</v>
      </c>
    </row>
    <row r="354" spans="1:2" x14ac:dyDescent="0.25">
      <c r="A354" s="411">
        <v>42128</v>
      </c>
      <c r="B354" s="412">
        <v>1.1193</v>
      </c>
    </row>
    <row r="355" spans="1:2" x14ac:dyDescent="0.25">
      <c r="A355" s="411">
        <v>42127</v>
      </c>
      <c r="B355" s="412">
        <v>1.1193</v>
      </c>
    </row>
    <row r="356" spans="1:2" x14ac:dyDescent="0.25">
      <c r="A356" s="411">
        <v>42126</v>
      </c>
      <c r="B356" s="412">
        <v>1.1222000000000001</v>
      </c>
    </row>
    <row r="357" spans="1:2" x14ac:dyDescent="0.25">
      <c r="A357" s="411">
        <v>42125</v>
      </c>
      <c r="B357" s="412">
        <v>1.1156999999999999</v>
      </c>
    </row>
    <row r="358" spans="1:2" x14ac:dyDescent="0.25">
      <c r="A358" s="411">
        <v>42124</v>
      </c>
      <c r="B358" s="412">
        <v>1.1028</v>
      </c>
    </row>
    <row r="359" spans="1:2" x14ac:dyDescent="0.25">
      <c r="A359" s="411">
        <v>42123</v>
      </c>
      <c r="B359" s="412">
        <v>1.0915999999999999</v>
      </c>
    </row>
    <row r="360" spans="1:2" x14ac:dyDescent="0.25">
      <c r="A360" s="411">
        <v>42122</v>
      </c>
      <c r="B360" s="412">
        <v>1.0865</v>
      </c>
    </row>
    <row r="361" spans="1:2" x14ac:dyDescent="0.25">
      <c r="A361" s="411">
        <v>42121</v>
      </c>
      <c r="B361" s="412">
        <v>1.0871999999999999</v>
      </c>
    </row>
    <row r="362" spans="1:2" x14ac:dyDescent="0.25">
      <c r="A362" s="411">
        <v>42120</v>
      </c>
      <c r="B362" s="412">
        <v>1.0871999999999999</v>
      </c>
    </row>
    <row r="363" spans="1:2" x14ac:dyDescent="0.25">
      <c r="A363" s="411">
        <v>42119</v>
      </c>
      <c r="B363" s="412">
        <v>1.0838000000000001</v>
      </c>
    </row>
    <row r="364" spans="1:2" x14ac:dyDescent="0.25">
      <c r="A364" s="411">
        <v>42118</v>
      </c>
      <c r="B364" s="412">
        <v>1.0747</v>
      </c>
    </row>
    <row r="365" spans="1:2" x14ac:dyDescent="0.25">
      <c r="A365" s="411">
        <v>42117</v>
      </c>
      <c r="B365" s="412">
        <v>1.0740000000000001</v>
      </c>
    </row>
    <row r="366" spans="1:2" x14ac:dyDescent="0.25">
      <c r="A366" s="411">
        <v>42116</v>
      </c>
      <c r="B366" s="412">
        <v>1.0720000000000001</v>
      </c>
    </row>
    <row r="367" spans="1:2" x14ac:dyDescent="0.25">
      <c r="A367" s="411">
        <v>42115</v>
      </c>
      <c r="B367" s="412">
        <v>1.0768</v>
      </c>
    </row>
    <row r="368" spans="1:2" x14ac:dyDescent="0.25">
      <c r="A368" s="411">
        <v>42114</v>
      </c>
      <c r="B368" s="412">
        <v>1.0801000000000001</v>
      </c>
    </row>
    <row r="369" spans="1:2" x14ac:dyDescent="0.25">
      <c r="A369" s="411">
        <v>42113</v>
      </c>
      <c r="B369" s="412">
        <v>1.0801000000000001</v>
      </c>
    </row>
    <row r="370" spans="1:2" x14ac:dyDescent="0.25">
      <c r="A370" s="411">
        <v>42112</v>
      </c>
      <c r="B370" s="412">
        <v>1.0783</v>
      </c>
    </row>
    <row r="371" spans="1:2" x14ac:dyDescent="0.25">
      <c r="A371" s="411">
        <v>42111</v>
      </c>
      <c r="B371" s="412">
        <v>1.0709</v>
      </c>
    </row>
    <row r="372" spans="1:2" x14ac:dyDescent="0.25">
      <c r="A372" s="411">
        <v>42110</v>
      </c>
      <c r="B372" s="412">
        <v>1.0630999999999999</v>
      </c>
    </row>
    <row r="373" spans="1:2" x14ac:dyDescent="0.25">
      <c r="A373" s="411">
        <v>42109</v>
      </c>
      <c r="B373" s="412">
        <v>1.0599000000000001</v>
      </c>
    </row>
    <row r="374" spans="1:2" x14ac:dyDescent="0.25">
      <c r="A374" s="411">
        <v>42108</v>
      </c>
      <c r="B374" s="412">
        <v>1.0580000000000001</v>
      </c>
    </row>
    <row r="375" spans="1:2" x14ac:dyDescent="0.25">
      <c r="A375" s="411">
        <v>42107</v>
      </c>
      <c r="B375" s="412">
        <v>1.0597000000000001</v>
      </c>
    </row>
    <row r="376" spans="1:2" x14ac:dyDescent="0.25">
      <c r="A376" s="411">
        <v>42106</v>
      </c>
      <c r="B376" s="412">
        <v>1.0597000000000001</v>
      </c>
    </row>
    <row r="377" spans="1:2" x14ac:dyDescent="0.25">
      <c r="A377" s="411">
        <v>42105</v>
      </c>
      <c r="B377" s="412">
        <v>1.0629999999999999</v>
      </c>
    </row>
    <row r="378" spans="1:2" x14ac:dyDescent="0.25">
      <c r="A378" s="411">
        <v>42104</v>
      </c>
      <c r="B378" s="412">
        <v>1.0734999999999999</v>
      </c>
    </row>
    <row r="379" spans="1:2" x14ac:dyDescent="0.25">
      <c r="A379" s="411">
        <v>42103</v>
      </c>
      <c r="B379" s="412">
        <v>1.0831999999999999</v>
      </c>
    </row>
    <row r="380" spans="1:2" x14ac:dyDescent="0.25">
      <c r="A380" s="411">
        <v>42102</v>
      </c>
      <c r="B380" s="412">
        <v>1.0888</v>
      </c>
    </row>
    <row r="381" spans="1:2" x14ac:dyDescent="0.25">
      <c r="A381" s="411">
        <v>42101</v>
      </c>
      <c r="B381" s="412">
        <v>1.0986</v>
      </c>
    </row>
    <row r="382" spans="1:2" x14ac:dyDescent="0.25">
      <c r="A382" s="411">
        <v>42100</v>
      </c>
      <c r="B382" s="412">
        <v>1.0966</v>
      </c>
    </row>
    <row r="383" spans="1:2" x14ac:dyDescent="0.25">
      <c r="A383" s="411">
        <v>42099</v>
      </c>
      <c r="B383" s="412">
        <v>1.0966</v>
      </c>
    </row>
    <row r="384" spans="1:2" x14ac:dyDescent="0.25">
      <c r="A384" s="411">
        <v>42098</v>
      </c>
      <c r="B384" s="412">
        <v>1.0914999999999999</v>
      </c>
    </row>
    <row r="385" spans="1:2" x14ac:dyDescent="0.25">
      <c r="A385" s="411">
        <v>42097</v>
      </c>
      <c r="B385" s="412">
        <v>1.0820000000000001</v>
      </c>
    </row>
    <row r="386" spans="1:2" x14ac:dyDescent="0.25">
      <c r="A386" s="411">
        <v>42096</v>
      </c>
      <c r="B386" s="412">
        <v>1.0761000000000001</v>
      </c>
    </row>
    <row r="387" spans="1:2" x14ac:dyDescent="0.25">
      <c r="A387" s="411">
        <v>42095</v>
      </c>
      <c r="B387" s="412">
        <v>1.0771999999999999</v>
      </c>
    </row>
    <row r="388" spans="1:2" x14ac:dyDescent="0.25">
      <c r="A388" s="411">
        <v>42094</v>
      </c>
      <c r="B388" s="412">
        <v>1.085</v>
      </c>
    </row>
    <row r="389" spans="1:2" x14ac:dyDescent="0.25">
      <c r="A389" s="411">
        <v>42093</v>
      </c>
      <c r="B389" s="412">
        <v>1.0887</v>
      </c>
    </row>
    <row r="390" spans="1:2" x14ac:dyDescent="0.25">
      <c r="A390" s="411">
        <v>42092</v>
      </c>
      <c r="B390" s="412">
        <v>1.0887</v>
      </c>
    </row>
    <row r="391" spans="1:2" x14ac:dyDescent="0.25">
      <c r="A391" s="411">
        <v>42091</v>
      </c>
      <c r="B391" s="412">
        <v>1.0872999999999999</v>
      </c>
    </row>
    <row r="392" spans="1:2" x14ac:dyDescent="0.25">
      <c r="A392" s="411">
        <v>42090</v>
      </c>
      <c r="B392" s="412">
        <v>1.0961000000000001</v>
      </c>
    </row>
    <row r="393" spans="1:2" x14ac:dyDescent="0.25">
      <c r="A393" s="411">
        <v>42089</v>
      </c>
      <c r="B393" s="412">
        <v>1.0947</v>
      </c>
    </row>
    <row r="394" spans="1:2" x14ac:dyDescent="0.25">
      <c r="A394" s="411">
        <v>42088</v>
      </c>
      <c r="B394" s="412">
        <v>1.0938000000000001</v>
      </c>
    </row>
    <row r="395" spans="1:2" x14ac:dyDescent="0.25">
      <c r="A395" s="411">
        <v>42087</v>
      </c>
      <c r="B395" s="412">
        <v>1.0860000000000001</v>
      </c>
    </row>
    <row r="396" spans="1:2" x14ac:dyDescent="0.25">
      <c r="A396" s="411">
        <v>42086</v>
      </c>
      <c r="B396" s="412">
        <v>1.0817000000000001</v>
      </c>
    </row>
    <row r="397" spans="1:2" x14ac:dyDescent="0.25">
      <c r="A397" s="411">
        <v>42085</v>
      </c>
      <c r="B397" s="412">
        <v>1.0817000000000001</v>
      </c>
    </row>
    <row r="398" spans="1:2" x14ac:dyDescent="0.25">
      <c r="A398" s="411">
        <v>42084</v>
      </c>
      <c r="B398" s="412">
        <v>1.0723</v>
      </c>
    </row>
    <row r="399" spans="1:2" x14ac:dyDescent="0.25">
      <c r="A399" s="411">
        <v>42083</v>
      </c>
      <c r="B399" s="412">
        <v>1.0728</v>
      </c>
    </row>
    <row r="400" spans="1:2" x14ac:dyDescent="0.25">
      <c r="A400" s="411">
        <v>42082</v>
      </c>
      <c r="B400" s="412">
        <v>1.0632999999999999</v>
      </c>
    </row>
    <row r="401" spans="1:2" x14ac:dyDescent="0.25">
      <c r="A401" s="411">
        <v>42081</v>
      </c>
      <c r="B401" s="412">
        <v>1.0588</v>
      </c>
    </row>
    <row r="402" spans="1:2" x14ac:dyDescent="0.25">
      <c r="A402" s="411">
        <v>42080</v>
      </c>
      <c r="B402" s="412">
        <v>1.0539000000000001</v>
      </c>
    </row>
    <row r="403" spans="1:2" x14ac:dyDescent="0.25">
      <c r="A403" s="411">
        <v>42079</v>
      </c>
      <c r="B403" s="412">
        <v>1.0492999999999999</v>
      </c>
    </row>
    <row r="404" spans="1:2" x14ac:dyDescent="0.25">
      <c r="A404" s="411">
        <v>42078</v>
      </c>
      <c r="B404" s="412">
        <v>1.0492999999999999</v>
      </c>
    </row>
    <row r="405" spans="1:2" x14ac:dyDescent="0.25">
      <c r="A405" s="411">
        <v>42077</v>
      </c>
      <c r="B405" s="412">
        <v>1.0571999999999999</v>
      </c>
    </row>
    <row r="406" spans="1:2" x14ac:dyDescent="0.25">
      <c r="A406" s="411">
        <v>42076</v>
      </c>
      <c r="B406" s="412">
        <v>1.0580000000000001</v>
      </c>
    </row>
    <row r="407" spans="1:2" x14ac:dyDescent="0.25">
      <c r="A407" s="411">
        <v>42075</v>
      </c>
      <c r="B407" s="412">
        <v>1.0630999999999999</v>
      </c>
    </row>
    <row r="408" spans="1:2" x14ac:dyDescent="0.25">
      <c r="A408" s="411">
        <v>42074</v>
      </c>
      <c r="B408" s="412">
        <v>1.0773999999999999</v>
      </c>
    </row>
    <row r="409" spans="1:2" x14ac:dyDescent="0.25">
      <c r="A409" s="411">
        <v>42073</v>
      </c>
      <c r="B409" s="412">
        <v>1.0853999999999999</v>
      </c>
    </row>
    <row r="410" spans="1:2" x14ac:dyDescent="0.25">
      <c r="A410" s="411">
        <v>42072</v>
      </c>
      <c r="B410" s="412">
        <v>1.0838000000000001</v>
      </c>
    </row>
    <row r="411" spans="1:2" x14ac:dyDescent="0.25">
      <c r="A411" s="411">
        <v>42071</v>
      </c>
      <c r="B411" s="412">
        <v>1.0839000000000001</v>
      </c>
    </row>
    <row r="412" spans="1:2" x14ac:dyDescent="0.25">
      <c r="A412" s="411">
        <v>42070</v>
      </c>
      <c r="B412" s="412">
        <v>1.0962000000000001</v>
      </c>
    </row>
    <row r="413" spans="1:2" x14ac:dyDescent="0.25">
      <c r="A413" s="411">
        <v>42069</v>
      </c>
      <c r="B413" s="412">
        <v>1.105</v>
      </c>
    </row>
    <row r="414" spans="1:2" x14ac:dyDescent="0.25">
      <c r="A414" s="411">
        <v>42068</v>
      </c>
      <c r="B414" s="412">
        <v>1.1135999999999999</v>
      </c>
    </row>
    <row r="415" spans="1:2" x14ac:dyDescent="0.25">
      <c r="A415" s="411">
        <v>42067</v>
      </c>
      <c r="B415" s="412">
        <v>1.1185</v>
      </c>
    </row>
    <row r="416" spans="1:2" x14ac:dyDescent="0.25">
      <c r="A416" s="411">
        <v>42066</v>
      </c>
      <c r="B416" s="412">
        <v>1.119</v>
      </c>
    </row>
    <row r="417" spans="1:2" x14ac:dyDescent="0.25">
      <c r="A417" s="411">
        <v>42065</v>
      </c>
      <c r="B417" s="412">
        <v>1.1191</v>
      </c>
    </row>
    <row r="418" spans="1:2" x14ac:dyDescent="0.25">
      <c r="A418" s="411">
        <v>42064</v>
      </c>
      <c r="B418" s="412">
        <v>1.1191</v>
      </c>
    </row>
    <row r="419" spans="1:2" x14ac:dyDescent="0.25">
      <c r="A419" s="411">
        <v>42063</v>
      </c>
      <c r="B419" s="412">
        <v>1.1208</v>
      </c>
    </row>
    <row r="420" spans="1:2" x14ac:dyDescent="0.25">
      <c r="A420" s="411">
        <v>42062</v>
      </c>
      <c r="B420" s="412">
        <v>1.1314</v>
      </c>
    </row>
    <row r="421" spans="1:2" x14ac:dyDescent="0.25">
      <c r="A421" s="411">
        <v>42061</v>
      </c>
      <c r="B421" s="412">
        <v>1.1352</v>
      </c>
    </row>
    <row r="422" spans="1:2" x14ac:dyDescent="0.25">
      <c r="A422" s="411">
        <v>42060</v>
      </c>
      <c r="B422" s="412">
        <v>1.1329</v>
      </c>
    </row>
    <row r="423" spans="1:2" x14ac:dyDescent="0.25">
      <c r="A423" s="411">
        <v>42059</v>
      </c>
      <c r="B423" s="412">
        <v>1.135</v>
      </c>
    </row>
    <row r="424" spans="1:2" x14ac:dyDescent="0.25">
      <c r="A424" s="411">
        <v>42058</v>
      </c>
      <c r="B424" s="412">
        <v>1.1375</v>
      </c>
    </row>
    <row r="425" spans="1:2" x14ac:dyDescent="0.25">
      <c r="A425" s="411">
        <v>42057</v>
      </c>
      <c r="B425" s="412">
        <v>1.1375</v>
      </c>
    </row>
    <row r="426" spans="1:2" x14ac:dyDescent="0.25">
      <c r="A426" s="411">
        <v>42056</v>
      </c>
      <c r="B426" s="412">
        <v>1.1353</v>
      </c>
    </row>
    <row r="427" spans="1:2" x14ac:dyDescent="0.25">
      <c r="A427" s="411">
        <v>42055</v>
      </c>
      <c r="B427" s="412">
        <v>1.1396999999999999</v>
      </c>
    </row>
    <row r="428" spans="1:2" x14ac:dyDescent="0.25">
      <c r="A428" s="411">
        <v>42054</v>
      </c>
      <c r="B428" s="412">
        <v>1.1387</v>
      </c>
    </row>
    <row r="429" spans="1:2" x14ac:dyDescent="0.25">
      <c r="A429" s="411">
        <v>42053</v>
      </c>
      <c r="B429" s="412">
        <v>1.1375999999999999</v>
      </c>
    </row>
    <row r="430" spans="1:2" x14ac:dyDescent="0.25">
      <c r="A430" s="411">
        <v>42052</v>
      </c>
      <c r="B430" s="412">
        <v>1.1396999999999999</v>
      </c>
    </row>
    <row r="431" spans="1:2" x14ac:dyDescent="0.25">
      <c r="A431" s="411">
        <v>42051</v>
      </c>
      <c r="B431" s="412">
        <v>1.1384000000000001</v>
      </c>
    </row>
    <row r="432" spans="1:2" x14ac:dyDescent="0.25">
      <c r="A432" s="411">
        <v>42050</v>
      </c>
      <c r="B432" s="412">
        <v>1.1384000000000001</v>
      </c>
    </row>
    <row r="433" spans="1:2" x14ac:dyDescent="0.25">
      <c r="A433" s="411">
        <v>42049</v>
      </c>
      <c r="B433" s="412">
        <v>1.1409</v>
      </c>
    </row>
    <row r="434" spans="1:2" x14ac:dyDescent="0.25">
      <c r="A434" s="411">
        <v>42048</v>
      </c>
      <c r="B434" s="412">
        <v>1.1343000000000001</v>
      </c>
    </row>
    <row r="435" spans="1:2" x14ac:dyDescent="0.25">
      <c r="A435" s="411">
        <v>42047</v>
      </c>
      <c r="B435" s="412">
        <v>1.1311</v>
      </c>
    </row>
    <row r="436" spans="1:2" x14ac:dyDescent="0.25">
      <c r="A436" s="411">
        <v>42046</v>
      </c>
      <c r="B436" s="412">
        <v>1.1317999999999999</v>
      </c>
    </row>
    <row r="437" spans="1:2" x14ac:dyDescent="0.25">
      <c r="A437" s="411">
        <v>42045</v>
      </c>
      <c r="B437" s="412">
        <v>1.1325000000000001</v>
      </c>
    </row>
    <row r="438" spans="1:2" x14ac:dyDescent="0.25">
      <c r="A438" s="411">
        <v>42044</v>
      </c>
      <c r="B438" s="412">
        <v>1.1312</v>
      </c>
    </row>
    <row r="439" spans="1:2" x14ac:dyDescent="0.25">
      <c r="A439" s="411">
        <v>42043</v>
      </c>
      <c r="B439" s="412">
        <v>1.1312</v>
      </c>
    </row>
    <row r="440" spans="1:2" x14ac:dyDescent="0.25">
      <c r="A440" s="411">
        <v>42042</v>
      </c>
      <c r="B440" s="412">
        <v>1.1420999999999999</v>
      </c>
    </row>
    <row r="441" spans="1:2" x14ac:dyDescent="0.25">
      <c r="A441" s="411">
        <v>42041</v>
      </c>
      <c r="B441" s="412">
        <v>1.1391</v>
      </c>
    </row>
    <row r="442" spans="1:2" x14ac:dyDescent="0.25">
      <c r="A442" s="411">
        <v>42040</v>
      </c>
      <c r="B442" s="412">
        <v>1.1449</v>
      </c>
    </row>
    <row r="443" spans="1:2" x14ac:dyDescent="0.25">
      <c r="A443" s="411">
        <v>42039</v>
      </c>
      <c r="B443" s="412">
        <v>1.1377999999999999</v>
      </c>
    </row>
    <row r="444" spans="1:2" x14ac:dyDescent="0.25">
      <c r="A444" s="411">
        <v>42038</v>
      </c>
      <c r="B444" s="412">
        <v>1.1321000000000001</v>
      </c>
    </row>
    <row r="445" spans="1:2" x14ac:dyDescent="0.25">
      <c r="A445" s="411">
        <v>42037</v>
      </c>
      <c r="B445" s="412">
        <v>1.1277999999999999</v>
      </c>
    </row>
    <row r="446" spans="1:2" x14ac:dyDescent="0.25">
      <c r="A446" s="411">
        <v>42036</v>
      </c>
      <c r="B446" s="412">
        <v>1.1277999999999999</v>
      </c>
    </row>
    <row r="447" spans="1:2" x14ac:dyDescent="0.25">
      <c r="A447" s="411">
        <v>42035</v>
      </c>
      <c r="B447" s="412">
        <v>1.1319999999999999</v>
      </c>
    </row>
    <row r="448" spans="1:2" x14ac:dyDescent="0.25">
      <c r="A448" s="411">
        <v>42034</v>
      </c>
      <c r="B448" s="412">
        <v>1.1296999999999999</v>
      </c>
    </row>
    <row r="449" spans="1:2" x14ac:dyDescent="0.25">
      <c r="A449" s="411">
        <v>42033</v>
      </c>
      <c r="B449" s="412">
        <v>1.1347</v>
      </c>
    </row>
    <row r="450" spans="1:2" x14ac:dyDescent="0.25">
      <c r="A450" s="411">
        <v>42032</v>
      </c>
      <c r="B450" s="412">
        <v>1.1292</v>
      </c>
    </row>
    <row r="451" spans="1:2" x14ac:dyDescent="0.25">
      <c r="A451" s="411">
        <v>42031</v>
      </c>
      <c r="B451" s="412">
        <v>1.1218999999999999</v>
      </c>
    </row>
    <row r="452" spans="1:2" x14ac:dyDescent="0.25">
      <c r="A452" s="411">
        <v>42030</v>
      </c>
      <c r="B452" s="412">
        <v>1.1204000000000001</v>
      </c>
    </row>
    <row r="453" spans="1:2" x14ac:dyDescent="0.25">
      <c r="A453" s="411">
        <v>42029</v>
      </c>
      <c r="B453" s="412">
        <v>1.1204000000000001</v>
      </c>
    </row>
    <row r="454" spans="1:2" x14ac:dyDescent="0.25">
      <c r="A454" s="411">
        <v>42028</v>
      </c>
      <c r="B454" s="412">
        <v>1.1292</v>
      </c>
    </row>
    <row r="455" spans="1:2" x14ac:dyDescent="0.25">
      <c r="A455" s="411">
        <v>42027</v>
      </c>
      <c r="B455" s="412">
        <v>1.1549</v>
      </c>
    </row>
    <row r="456" spans="1:2" x14ac:dyDescent="0.25">
      <c r="A456" s="411">
        <v>42026</v>
      </c>
      <c r="B456" s="412">
        <v>1.1575</v>
      </c>
    </row>
    <row r="457" spans="1:2" x14ac:dyDescent="0.25">
      <c r="A457" s="411">
        <v>42025</v>
      </c>
      <c r="B457" s="412">
        <v>1.1580999999999999</v>
      </c>
    </row>
    <row r="458" spans="1:2" x14ac:dyDescent="0.25">
      <c r="A458" s="411">
        <v>42024</v>
      </c>
      <c r="B458" s="412">
        <v>1.1586000000000001</v>
      </c>
    </row>
    <row r="459" spans="1:2" x14ac:dyDescent="0.25">
      <c r="A459" s="411">
        <v>42023</v>
      </c>
      <c r="B459" s="412">
        <v>1.1559999999999999</v>
      </c>
    </row>
    <row r="460" spans="1:2" x14ac:dyDescent="0.25">
      <c r="A460" s="411">
        <v>42022</v>
      </c>
      <c r="B460" s="412">
        <v>1.1560999999999999</v>
      </c>
    </row>
    <row r="461" spans="1:2" x14ac:dyDescent="0.25">
      <c r="A461" s="411">
        <v>42021</v>
      </c>
      <c r="B461" s="412">
        <v>1.1597999999999999</v>
      </c>
    </row>
    <row r="462" spans="1:2" x14ac:dyDescent="0.25">
      <c r="A462" s="411">
        <v>42020</v>
      </c>
      <c r="B462" s="412">
        <v>1.1716</v>
      </c>
    </row>
    <row r="463" spans="1:2" x14ac:dyDescent="0.25">
      <c r="A463" s="411">
        <v>42019</v>
      </c>
      <c r="B463" s="412">
        <v>1.1779999999999999</v>
      </c>
    </row>
    <row r="464" spans="1:2" x14ac:dyDescent="0.25">
      <c r="A464" s="411">
        <v>42018</v>
      </c>
      <c r="B464" s="412">
        <v>1.1809000000000001</v>
      </c>
    </row>
    <row r="465" spans="1:2" x14ac:dyDescent="0.25">
      <c r="A465" s="411">
        <v>42017</v>
      </c>
      <c r="B465" s="412">
        <v>1.1837</v>
      </c>
    </row>
    <row r="466" spans="1:2" x14ac:dyDescent="0.25">
      <c r="A466" s="411">
        <v>42016</v>
      </c>
      <c r="B466" s="412">
        <v>1.1838</v>
      </c>
    </row>
    <row r="467" spans="1:2" x14ac:dyDescent="0.25">
      <c r="A467" s="411">
        <v>42015</v>
      </c>
      <c r="B467" s="412">
        <v>1.1838</v>
      </c>
    </row>
    <row r="468" spans="1:2" x14ac:dyDescent="0.25">
      <c r="A468" s="411">
        <v>42014</v>
      </c>
      <c r="B468" s="412">
        <v>1.1809000000000001</v>
      </c>
    </row>
    <row r="469" spans="1:2" x14ac:dyDescent="0.25">
      <c r="A469" s="411">
        <v>42013</v>
      </c>
      <c r="B469" s="412">
        <v>1.1807000000000001</v>
      </c>
    </row>
    <row r="470" spans="1:2" x14ac:dyDescent="0.25">
      <c r="A470" s="411">
        <v>42012</v>
      </c>
      <c r="B470" s="412">
        <v>1.1855</v>
      </c>
    </row>
    <row r="471" spans="1:2" x14ac:dyDescent="0.25">
      <c r="A471" s="411">
        <v>42011</v>
      </c>
      <c r="B471" s="412">
        <v>1.1928000000000001</v>
      </c>
    </row>
    <row r="472" spans="1:2" x14ac:dyDescent="0.25">
      <c r="A472" s="411">
        <v>42010</v>
      </c>
      <c r="B472" s="412">
        <v>1.194</v>
      </c>
    </row>
    <row r="473" spans="1:2" x14ac:dyDescent="0.25">
      <c r="A473" s="411">
        <v>42009</v>
      </c>
      <c r="B473" s="412">
        <v>1.2000999999999999</v>
      </c>
    </row>
    <row r="474" spans="1:2" x14ac:dyDescent="0.25">
      <c r="A474" s="411">
        <v>42008</v>
      </c>
      <c r="B474" s="412">
        <v>1.2000999999999999</v>
      </c>
    </row>
    <row r="475" spans="1:2" x14ac:dyDescent="0.25">
      <c r="A475" s="411">
        <v>42007</v>
      </c>
      <c r="B475" s="412">
        <v>1.2047000000000001</v>
      </c>
    </row>
    <row r="476" spans="1:2" x14ac:dyDescent="0.25">
      <c r="A476" s="411">
        <v>42006</v>
      </c>
      <c r="B476" s="412">
        <v>1.21</v>
      </c>
    </row>
    <row r="477" spans="1:2" x14ac:dyDescent="0.25">
      <c r="A477" s="411">
        <v>42005</v>
      </c>
      <c r="B477" s="412">
        <v>1.2141999999999999</v>
      </c>
    </row>
    <row r="478" spans="1:2" x14ac:dyDescent="0.25">
      <c r="A478" s="411">
        <v>42004</v>
      </c>
      <c r="B478" s="412">
        <v>1.2155</v>
      </c>
    </row>
    <row r="479" spans="1:2" x14ac:dyDescent="0.25">
      <c r="A479" s="411">
        <v>42003</v>
      </c>
      <c r="B479" s="412">
        <v>1.2182999999999999</v>
      </c>
    </row>
    <row r="480" spans="1:2" x14ac:dyDescent="0.25">
      <c r="A480" s="411">
        <v>42002</v>
      </c>
      <c r="B480" s="412">
        <v>1.2178</v>
      </c>
    </row>
    <row r="481" spans="1:2" x14ac:dyDescent="0.25">
      <c r="A481" s="411">
        <v>42001</v>
      </c>
      <c r="B481" s="412">
        <v>1.2178</v>
      </c>
    </row>
    <row r="482" spans="1:2" x14ac:dyDescent="0.25">
      <c r="A482" s="411">
        <v>42000</v>
      </c>
      <c r="B482" s="412">
        <v>1.2196</v>
      </c>
    </row>
    <row r="483" spans="1:2" x14ac:dyDescent="0.25">
      <c r="A483" s="411">
        <v>41999</v>
      </c>
      <c r="B483" s="412">
        <v>1.2193000000000001</v>
      </c>
    </row>
    <row r="484" spans="1:2" x14ac:dyDescent="0.25">
      <c r="A484" s="411">
        <v>41998</v>
      </c>
      <c r="B484" s="412">
        <v>1.2185999999999999</v>
      </c>
    </row>
    <row r="485" spans="1:2" x14ac:dyDescent="0.25">
      <c r="A485" s="411">
        <v>41997</v>
      </c>
      <c r="B485" s="412">
        <v>1.2212000000000001</v>
      </c>
    </row>
    <row r="486" spans="1:2" x14ac:dyDescent="0.25">
      <c r="A486" s="411">
        <v>41996</v>
      </c>
      <c r="B486" s="412">
        <v>1.2244999999999999</v>
      </c>
    </row>
    <row r="487" spans="1:2" x14ac:dyDescent="0.25">
      <c r="A487" s="411">
        <v>41995</v>
      </c>
      <c r="B487" s="412">
        <v>1.2224999999999999</v>
      </c>
    </row>
    <row r="488" spans="1:2" x14ac:dyDescent="0.25">
      <c r="A488" s="411">
        <v>41994</v>
      </c>
      <c r="B488" s="412">
        <v>1.2224999999999999</v>
      </c>
    </row>
    <row r="489" spans="1:2" x14ac:dyDescent="0.25">
      <c r="A489" s="411">
        <v>41993</v>
      </c>
      <c r="B489" s="412">
        <v>1.2270000000000001</v>
      </c>
    </row>
    <row r="490" spans="1:2" x14ac:dyDescent="0.25">
      <c r="A490" s="411">
        <v>41992</v>
      </c>
      <c r="B490" s="412">
        <v>1.2313000000000001</v>
      </c>
    </row>
    <row r="491" spans="1:2" x14ac:dyDescent="0.25">
      <c r="A491" s="411">
        <v>41991</v>
      </c>
      <c r="B491" s="412">
        <v>1.2463</v>
      </c>
    </row>
    <row r="492" spans="1:2" x14ac:dyDescent="0.25">
      <c r="A492" s="411">
        <v>41990</v>
      </c>
      <c r="B492" s="412">
        <v>1.2479</v>
      </c>
    </row>
    <row r="493" spans="1:2" x14ac:dyDescent="0.25">
      <c r="A493" s="411">
        <v>41989</v>
      </c>
      <c r="B493" s="412">
        <v>1.2443</v>
      </c>
    </row>
    <row r="494" spans="1:2" x14ac:dyDescent="0.25">
      <c r="A494" s="411">
        <v>41988</v>
      </c>
      <c r="B494" s="412">
        <v>1.2458</v>
      </c>
    </row>
    <row r="495" spans="1:2" x14ac:dyDescent="0.25">
      <c r="A495" s="411">
        <v>41987</v>
      </c>
      <c r="B495" s="412">
        <v>1.2458</v>
      </c>
    </row>
    <row r="496" spans="1:2" x14ac:dyDescent="0.25">
      <c r="A496" s="411">
        <v>41986</v>
      </c>
      <c r="B496" s="412">
        <v>1.2424999999999999</v>
      </c>
    </row>
    <row r="497" spans="1:2" x14ac:dyDescent="0.25">
      <c r="A497" s="411">
        <v>41985</v>
      </c>
      <c r="B497" s="412">
        <v>1.2432000000000001</v>
      </c>
    </row>
    <row r="498" spans="1:2" x14ac:dyDescent="0.25">
      <c r="A498" s="411">
        <v>41984</v>
      </c>
      <c r="B498" s="412">
        <v>1.2394000000000001</v>
      </c>
    </row>
    <row r="499" spans="1:2" x14ac:dyDescent="0.25">
      <c r="A499" s="411">
        <v>41983</v>
      </c>
      <c r="B499" s="412">
        <v>1.2347999999999999</v>
      </c>
    </row>
    <row r="500" spans="1:2" x14ac:dyDescent="0.25">
      <c r="A500" s="411">
        <v>41982</v>
      </c>
      <c r="B500" s="412">
        <v>1.2285999999999999</v>
      </c>
    </row>
    <row r="501" spans="1:2" x14ac:dyDescent="0.25">
      <c r="A501" s="411">
        <v>41981</v>
      </c>
      <c r="B501" s="412">
        <v>1.2282999999999999</v>
      </c>
    </row>
    <row r="502" spans="1:2" x14ac:dyDescent="0.25">
      <c r="A502" s="411">
        <v>41980</v>
      </c>
      <c r="B502" s="412">
        <v>1.2282999999999999</v>
      </c>
    </row>
    <row r="503" spans="1:2" x14ac:dyDescent="0.25">
      <c r="A503" s="411">
        <v>41979</v>
      </c>
      <c r="B503" s="412">
        <v>1.2349000000000001</v>
      </c>
    </row>
    <row r="504" spans="1:2" x14ac:dyDescent="0.25">
      <c r="A504" s="411">
        <v>41978</v>
      </c>
      <c r="B504" s="412">
        <v>1.2335</v>
      </c>
    </row>
    <row r="505" spans="1:2" x14ac:dyDescent="0.25">
      <c r="A505" s="411">
        <v>41977</v>
      </c>
      <c r="B505" s="412">
        <v>1.2349000000000001</v>
      </c>
    </row>
    <row r="506" spans="1:2" x14ac:dyDescent="0.25">
      <c r="A506" s="411">
        <v>41976</v>
      </c>
      <c r="B506" s="412">
        <v>1.2437</v>
      </c>
    </row>
    <row r="507" spans="1:2" x14ac:dyDescent="0.25">
      <c r="A507" s="411">
        <v>41975</v>
      </c>
      <c r="B507" s="412">
        <v>1.246</v>
      </c>
    </row>
    <row r="508" spans="1:2" x14ac:dyDescent="0.25">
      <c r="A508" s="411">
        <v>41974</v>
      </c>
      <c r="B508" s="412">
        <v>1.2446999999999999</v>
      </c>
    </row>
    <row r="509" spans="1:2" x14ac:dyDescent="0.25">
      <c r="A509" s="411">
        <v>41973</v>
      </c>
      <c r="B509" s="412">
        <v>1.2446999999999999</v>
      </c>
    </row>
    <row r="510" spans="1:2" x14ac:dyDescent="0.25">
      <c r="A510" s="411">
        <v>41972</v>
      </c>
      <c r="B510" s="412">
        <v>1.2454000000000001</v>
      </c>
    </row>
    <row r="511" spans="1:2" x14ac:dyDescent="0.25">
      <c r="A511" s="411">
        <v>41971</v>
      </c>
      <c r="B511" s="412">
        <v>1.2490000000000001</v>
      </c>
    </row>
    <row r="512" spans="1:2" x14ac:dyDescent="0.25">
      <c r="A512" s="411">
        <v>41970</v>
      </c>
      <c r="B512" s="412">
        <v>1.2481</v>
      </c>
    </row>
    <row r="513" spans="1:2" x14ac:dyDescent="0.25">
      <c r="A513" s="411">
        <v>41969</v>
      </c>
      <c r="B513" s="412">
        <v>1.244</v>
      </c>
    </row>
    <row r="514" spans="1:2" x14ac:dyDescent="0.25">
      <c r="A514" s="411">
        <v>41968</v>
      </c>
      <c r="B514" s="412">
        <v>1.2403</v>
      </c>
    </row>
    <row r="515" spans="1:2" x14ac:dyDescent="0.25">
      <c r="A515" s="411">
        <v>41967</v>
      </c>
      <c r="B515" s="412">
        <v>1.2384999999999999</v>
      </c>
    </row>
    <row r="516" spans="1:2" x14ac:dyDescent="0.25">
      <c r="A516" s="411">
        <v>41966</v>
      </c>
      <c r="B516" s="412">
        <v>1.2384999999999999</v>
      </c>
    </row>
    <row r="517" spans="1:2" x14ac:dyDescent="0.25">
      <c r="A517" s="411">
        <v>41965</v>
      </c>
      <c r="B517" s="412">
        <v>1.248</v>
      </c>
    </row>
    <row r="518" spans="1:2" x14ac:dyDescent="0.25">
      <c r="A518" s="411">
        <v>41964</v>
      </c>
      <c r="B518" s="412">
        <v>1.254</v>
      </c>
    </row>
    <row r="519" spans="1:2" x14ac:dyDescent="0.25">
      <c r="A519" s="411">
        <v>41963</v>
      </c>
      <c r="B519" s="412">
        <v>1.2534000000000001</v>
      </c>
    </row>
    <row r="520" spans="1:2" x14ac:dyDescent="0.25">
      <c r="A520" s="411">
        <v>41962</v>
      </c>
      <c r="B520" s="412">
        <v>1.2495000000000001</v>
      </c>
    </row>
    <row r="521" spans="1:2" x14ac:dyDescent="0.25">
      <c r="A521" s="411">
        <v>41961</v>
      </c>
      <c r="B521" s="412">
        <v>1.2504999999999999</v>
      </c>
    </row>
    <row r="522" spans="1:2" x14ac:dyDescent="0.25">
      <c r="A522" s="411">
        <v>41960</v>
      </c>
      <c r="B522" s="412">
        <v>1.2521</v>
      </c>
    </row>
    <row r="523" spans="1:2" x14ac:dyDescent="0.25">
      <c r="A523" s="411">
        <v>41959</v>
      </c>
      <c r="B523" s="412">
        <v>1.2521</v>
      </c>
    </row>
    <row r="524" spans="1:2" x14ac:dyDescent="0.25">
      <c r="A524" s="411">
        <v>41958</v>
      </c>
      <c r="B524" s="412">
        <v>1.2465999999999999</v>
      </c>
    </row>
    <row r="525" spans="1:2" x14ac:dyDescent="0.25">
      <c r="A525" s="411">
        <v>41957</v>
      </c>
      <c r="B525" s="412">
        <v>1.2455000000000001</v>
      </c>
    </row>
    <row r="526" spans="1:2" x14ac:dyDescent="0.25">
      <c r="A526" s="411">
        <v>41956</v>
      </c>
      <c r="B526" s="412">
        <v>1.2462</v>
      </c>
    </row>
    <row r="527" spans="1:2" x14ac:dyDescent="0.25">
      <c r="A527" s="411">
        <v>41955</v>
      </c>
      <c r="B527" s="412">
        <v>1.2431000000000001</v>
      </c>
    </row>
    <row r="528" spans="1:2" x14ac:dyDescent="0.25">
      <c r="A528" s="411">
        <v>41954</v>
      </c>
      <c r="B528" s="412">
        <v>1.2463</v>
      </c>
    </row>
    <row r="529" spans="1:2" x14ac:dyDescent="0.25">
      <c r="A529" s="411">
        <v>41953</v>
      </c>
      <c r="B529" s="412">
        <v>1.2453000000000001</v>
      </c>
    </row>
    <row r="530" spans="1:2" x14ac:dyDescent="0.25">
      <c r="A530" s="411">
        <v>41952</v>
      </c>
      <c r="B530" s="412">
        <v>1.2453000000000001</v>
      </c>
    </row>
    <row r="531" spans="1:2" x14ac:dyDescent="0.25">
      <c r="A531" s="411">
        <v>41951</v>
      </c>
      <c r="B531" s="412">
        <v>1.2397</v>
      </c>
    </row>
    <row r="532" spans="1:2" x14ac:dyDescent="0.25">
      <c r="A532" s="411">
        <v>41950</v>
      </c>
      <c r="B532" s="412">
        <v>1.2471000000000001</v>
      </c>
    </row>
    <row r="533" spans="1:2" x14ac:dyDescent="0.25">
      <c r="A533" s="411">
        <v>41949</v>
      </c>
      <c r="B533" s="412">
        <v>1.2515000000000001</v>
      </c>
    </row>
    <row r="534" spans="1:2" x14ac:dyDescent="0.25">
      <c r="A534" s="411">
        <v>41948</v>
      </c>
      <c r="B534" s="412">
        <v>1.2518</v>
      </c>
    </row>
    <row r="535" spans="1:2" x14ac:dyDescent="0.25">
      <c r="A535" s="411">
        <v>41947</v>
      </c>
      <c r="B535" s="412">
        <v>1.2491000000000001</v>
      </c>
    </row>
    <row r="536" spans="1:2" x14ac:dyDescent="0.25">
      <c r="A536" s="411">
        <v>41946</v>
      </c>
      <c r="B536" s="412">
        <v>1.2522</v>
      </c>
    </row>
    <row r="537" spans="1:2" x14ac:dyDescent="0.25">
      <c r="A537" s="411">
        <v>41945</v>
      </c>
      <c r="B537" s="412">
        <v>1.2522</v>
      </c>
    </row>
    <row r="538" spans="1:2" x14ac:dyDescent="0.25">
      <c r="A538" s="411">
        <v>41944</v>
      </c>
      <c r="B538" s="412">
        <v>1.2565999999999999</v>
      </c>
    </row>
    <row r="539" spans="1:2" x14ac:dyDescent="0.25">
      <c r="A539" s="411">
        <v>41943</v>
      </c>
      <c r="B539" s="412">
        <v>1.2608999999999999</v>
      </c>
    </row>
    <row r="540" spans="1:2" x14ac:dyDescent="0.25">
      <c r="A540" s="411">
        <v>41942</v>
      </c>
      <c r="B540" s="412">
        <v>1.2726999999999999</v>
      </c>
    </row>
    <row r="541" spans="1:2" x14ac:dyDescent="0.25">
      <c r="A541" s="411">
        <v>41941</v>
      </c>
      <c r="B541" s="412">
        <v>1.2716000000000001</v>
      </c>
    </row>
    <row r="542" spans="1:2" x14ac:dyDescent="0.25">
      <c r="A542" s="411">
        <v>41940</v>
      </c>
      <c r="B542" s="412">
        <v>1.2694000000000001</v>
      </c>
    </row>
    <row r="543" spans="1:2" x14ac:dyDescent="0.25">
      <c r="A543" s="411">
        <v>41939</v>
      </c>
      <c r="B543" s="412">
        <v>1.2667999999999999</v>
      </c>
    </row>
    <row r="544" spans="1:2" x14ac:dyDescent="0.25">
      <c r="A544" s="411">
        <v>41938</v>
      </c>
      <c r="B544" s="412">
        <v>1.2667999999999999</v>
      </c>
    </row>
    <row r="545" spans="1:2" x14ac:dyDescent="0.25">
      <c r="A545" s="411">
        <v>41937</v>
      </c>
      <c r="B545" s="412">
        <v>1.2658</v>
      </c>
    </row>
    <row r="546" spans="1:2" x14ac:dyDescent="0.25">
      <c r="A546" s="411">
        <v>41936</v>
      </c>
      <c r="B546" s="412">
        <v>1.2646999999999999</v>
      </c>
    </row>
    <row r="547" spans="1:2" x14ac:dyDescent="0.25">
      <c r="A547" s="411">
        <v>41935</v>
      </c>
      <c r="B547" s="412">
        <v>1.2693000000000001</v>
      </c>
    </row>
    <row r="548" spans="1:2" x14ac:dyDescent="0.25">
      <c r="A548" s="411">
        <v>41934</v>
      </c>
      <c r="B548" s="412">
        <v>1.2774000000000001</v>
      </c>
    </row>
    <row r="549" spans="1:2" x14ac:dyDescent="0.25">
      <c r="A549" s="411">
        <v>41933</v>
      </c>
      <c r="B549" s="412">
        <v>1.2768999999999999</v>
      </c>
    </row>
    <row r="550" spans="1:2" x14ac:dyDescent="0.25">
      <c r="A550" s="411">
        <v>41932</v>
      </c>
      <c r="B550" s="412">
        <v>1.2756000000000001</v>
      </c>
    </row>
    <row r="551" spans="1:2" x14ac:dyDescent="0.25">
      <c r="A551" s="411">
        <v>41931</v>
      </c>
      <c r="B551" s="412">
        <v>1.2756000000000001</v>
      </c>
    </row>
    <row r="552" spans="1:2" x14ac:dyDescent="0.25">
      <c r="A552" s="411">
        <v>41930</v>
      </c>
      <c r="B552" s="412">
        <v>1.2791999999999999</v>
      </c>
    </row>
    <row r="553" spans="1:2" x14ac:dyDescent="0.25">
      <c r="A553" s="411">
        <v>41929</v>
      </c>
      <c r="B553" s="412">
        <v>1.2799</v>
      </c>
    </row>
    <row r="554" spans="1:2" x14ac:dyDescent="0.25">
      <c r="A554" s="411">
        <v>41928</v>
      </c>
      <c r="B554" s="412">
        <v>1.2694000000000001</v>
      </c>
    </row>
    <row r="555" spans="1:2" x14ac:dyDescent="0.25">
      <c r="A555" s="411">
        <v>41927</v>
      </c>
      <c r="B555" s="412">
        <v>1.2688999999999999</v>
      </c>
    </row>
    <row r="556" spans="1:2" x14ac:dyDescent="0.25">
      <c r="A556" s="411">
        <v>41926</v>
      </c>
      <c r="B556" s="412">
        <v>1.2674000000000001</v>
      </c>
    </row>
    <row r="557" spans="1:2" x14ac:dyDescent="0.25">
      <c r="A557" s="411">
        <v>41925</v>
      </c>
      <c r="B557" s="412">
        <v>1.2627999999999999</v>
      </c>
    </row>
    <row r="558" spans="1:2" x14ac:dyDescent="0.25">
      <c r="A558" s="411">
        <v>41924</v>
      </c>
      <c r="B558" s="412">
        <v>1.2627999999999999</v>
      </c>
    </row>
    <row r="559" spans="1:2" x14ac:dyDescent="0.25">
      <c r="A559" s="411">
        <v>41923</v>
      </c>
      <c r="B559" s="412">
        <v>1.2664</v>
      </c>
    </row>
    <row r="560" spans="1:2" x14ac:dyDescent="0.25">
      <c r="A560" s="411">
        <v>41922</v>
      </c>
      <c r="B560" s="412">
        <v>1.2728999999999999</v>
      </c>
    </row>
    <row r="561" spans="1:2" x14ac:dyDescent="0.25">
      <c r="A561" s="411">
        <v>41921</v>
      </c>
      <c r="B561" s="412">
        <v>1.2665</v>
      </c>
    </row>
    <row r="562" spans="1:2" x14ac:dyDescent="0.25">
      <c r="A562" s="411">
        <v>41920</v>
      </c>
      <c r="B562" s="412">
        <v>1.2632000000000001</v>
      </c>
    </row>
    <row r="563" spans="1:2" x14ac:dyDescent="0.25">
      <c r="A563" s="411">
        <v>41919</v>
      </c>
      <c r="B563" s="412">
        <v>1.2551000000000001</v>
      </c>
    </row>
    <row r="564" spans="1:2" x14ac:dyDescent="0.25">
      <c r="A564" s="411">
        <v>41918</v>
      </c>
      <c r="B564" s="412">
        <v>1.2512000000000001</v>
      </c>
    </row>
    <row r="565" spans="1:2" x14ac:dyDescent="0.25">
      <c r="A565" s="411">
        <v>41917</v>
      </c>
      <c r="B565" s="412">
        <v>1.2512000000000001</v>
      </c>
    </row>
    <row r="566" spans="1:2" x14ac:dyDescent="0.25">
      <c r="A566" s="411">
        <v>41916</v>
      </c>
      <c r="B566" s="412">
        <v>1.2601</v>
      </c>
    </row>
    <row r="567" spans="1:2" x14ac:dyDescent="0.25">
      <c r="A567" s="411">
        <v>41915</v>
      </c>
      <c r="B567" s="412">
        <v>1.2644</v>
      </c>
    </row>
    <row r="568" spans="1:2" x14ac:dyDescent="0.25">
      <c r="A568" s="411">
        <v>41914</v>
      </c>
      <c r="B568" s="412">
        <v>1.2613000000000001</v>
      </c>
    </row>
    <row r="569" spans="1:2" x14ac:dyDescent="0.25">
      <c r="A569" s="411">
        <v>41913</v>
      </c>
      <c r="B569" s="412">
        <v>1.2650999999999999</v>
      </c>
    </row>
    <row r="570" spans="1:2" x14ac:dyDescent="0.25">
      <c r="A570" s="411">
        <v>41912</v>
      </c>
      <c r="B570" s="412">
        <v>1.2685</v>
      </c>
    </row>
    <row r="571" spans="1:2" x14ac:dyDescent="0.25">
      <c r="A571" s="411">
        <v>41911</v>
      </c>
      <c r="B571" s="412">
        <v>1.2682</v>
      </c>
    </row>
    <row r="572" spans="1:2" x14ac:dyDescent="0.25">
      <c r="A572" s="411">
        <v>41910</v>
      </c>
      <c r="B572" s="412">
        <v>1.2682</v>
      </c>
    </row>
    <row r="573" spans="1:2" x14ac:dyDescent="0.25">
      <c r="A573" s="411">
        <v>41909</v>
      </c>
      <c r="B573" s="412">
        <v>1.2726999999999999</v>
      </c>
    </row>
    <row r="574" spans="1:2" x14ac:dyDescent="0.25">
      <c r="A574" s="411">
        <v>41908</v>
      </c>
      <c r="B574" s="412">
        <v>1.2749999999999999</v>
      </c>
    </row>
    <row r="575" spans="1:2" x14ac:dyDescent="0.25">
      <c r="A575" s="411">
        <v>41907</v>
      </c>
      <c r="B575" s="412">
        <v>1.2827</v>
      </c>
    </row>
    <row r="576" spans="1:2" x14ac:dyDescent="0.25">
      <c r="A576" s="411">
        <v>41906</v>
      </c>
      <c r="B576" s="412">
        <v>1.2861</v>
      </c>
    </row>
    <row r="577" spans="1:2" x14ac:dyDescent="0.25">
      <c r="A577" s="411">
        <v>41905</v>
      </c>
      <c r="B577" s="412">
        <v>1.2845</v>
      </c>
    </row>
    <row r="578" spans="1:2" x14ac:dyDescent="0.25">
      <c r="A578" s="411">
        <v>41904</v>
      </c>
      <c r="B578" s="412">
        <v>1.2827999999999999</v>
      </c>
    </row>
    <row r="579" spans="1:2" x14ac:dyDescent="0.25">
      <c r="A579" s="411">
        <v>41903</v>
      </c>
      <c r="B579" s="412">
        <v>1.2827999999999999</v>
      </c>
    </row>
    <row r="580" spans="1:2" x14ac:dyDescent="0.25">
      <c r="A580" s="411">
        <v>41902</v>
      </c>
      <c r="B580" s="412">
        <v>1.2879</v>
      </c>
    </row>
    <row r="581" spans="1:2" x14ac:dyDescent="0.25">
      <c r="A581" s="411">
        <v>41901</v>
      </c>
      <c r="B581" s="412">
        <v>1.2881</v>
      </c>
    </row>
    <row r="582" spans="1:2" x14ac:dyDescent="0.25">
      <c r="A582" s="411">
        <v>41900</v>
      </c>
      <c r="B582" s="412">
        <v>1.2948</v>
      </c>
    </row>
    <row r="583" spans="1:2" x14ac:dyDescent="0.25">
      <c r="A583" s="411">
        <v>41899</v>
      </c>
      <c r="B583" s="412">
        <v>1.2947</v>
      </c>
    </row>
    <row r="584" spans="1:2" x14ac:dyDescent="0.25">
      <c r="A584" s="411">
        <v>41898</v>
      </c>
      <c r="B584" s="412">
        <v>1.2944</v>
      </c>
    </row>
    <row r="585" spans="1:2" x14ac:dyDescent="0.25">
      <c r="A585" s="411">
        <v>41897</v>
      </c>
      <c r="B585" s="412">
        <v>1.2961</v>
      </c>
    </row>
    <row r="586" spans="1:2" x14ac:dyDescent="0.25">
      <c r="A586" s="411">
        <v>41896</v>
      </c>
      <c r="B586" s="412">
        <v>1.2961</v>
      </c>
    </row>
    <row r="587" spans="1:2" x14ac:dyDescent="0.25">
      <c r="A587" s="411">
        <v>41895</v>
      </c>
      <c r="B587" s="412">
        <v>1.2931999999999999</v>
      </c>
    </row>
    <row r="588" spans="1:2" x14ac:dyDescent="0.25">
      <c r="A588" s="411">
        <v>41894</v>
      </c>
      <c r="B588" s="412">
        <v>1.2922</v>
      </c>
    </row>
    <row r="589" spans="1:2" x14ac:dyDescent="0.25">
      <c r="A589" s="411">
        <v>41893</v>
      </c>
      <c r="B589" s="412">
        <v>1.2927</v>
      </c>
    </row>
    <row r="590" spans="1:2" x14ac:dyDescent="0.25">
      <c r="A590" s="411">
        <v>41892</v>
      </c>
      <c r="B590" s="412">
        <v>1.2896000000000001</v>
      </c>
    </row>
    <row r="591" spans="1:2" x14ac:dyDescent="0.25">
      <c r="A591" s="411">
        <v>41891</v>
      </c>
      <c r="B591" s="412">
        <v>1.2939000000000001</v>
      </c>
    </row>
    <row r="592" spans="1:2" x14ac:dyDescent="0.25">
      <c r="A592" s="411">
        <v>41890</v>
      </c>
      <c r="B592" s="412">
        <v>1.2948</v>
      </c>
    </row>
    <row r="593" spans="1:2" x14ac:dyDescent="0.25">
      <c r="A593" s="411">
        <v>41889</v>
      </c>
      <c r="B593" s="412">
        <v>1.2948</v>
      </c>
    </row>
    <row r="594" spans="1:2" x14ac:dyDescent="0.25">
      <c r="A594" s="411">
        <v>41888</v>
      </c>
      <c r="B594" s="412">
        <v>1.2946</v>
      </c>
    </row>
    <row r="595" spans="1:2" x14ac:dyDescent="0.25">
      <c r="A595" s="411">
        <v>41887</v>
      </c>
      <c r="B595" s="412">
        <v>1.3078000000000001</v>
      </c>
    </row>
    <row r="596" spans="1:2" x14ac:dyDescent="0.25">
      <c r="A596" s="411">
        <v>41886</v>
      </c>
      <c r="B596" s="412">
        <v>1.3138000000000001</v>
      </c>
    </row>
    <row r="597" spans="1:2" x14ac:dyDescent="0.25">
      <c r="A597" s="411">
        <v>41885</v>
      </c>
      <c r="B597" s="412">
        <v>1.3123</v>
      </c>
    </row>
    <row r="598" spans="1:2" x14ac:dyDescent="0.25">
      <c r="A598" s="411">
        <v>41884</v>
      </c>
      <c r="B598" s="412">
        <v>1.3130999999999999</v>
      </c>
    </row>
    <row r="599" spans="1:2" x14ac:dyDescent="0.25">
      <c r="A599" s="411">
        <v>41883</v>
      </c>
      <c r="B599" s="412">
        <v>1.3130999999999999</v>
      </c>
    </row>
    <row r="600" spans="1:2" x14ac:dyDescent="0.25">
      <c r="A600" s="411">
        <v>41882</v>
      </c>
      <c r="B600" s="412">
        <v>1.3130999999999999</v>
      </c>
    </row>
    <row r="601" spans="1:2" x14ac:dyDescent="0.25">
      <c r="A601" s="411">
        <v>41881</v>
      </c>
      <c r="B601" s="412">
        <v>1.3169999999999999</v>
      </c>
    </row>
    <row r="602" spans="1:2" x14ac:dyDescent="0.25">
      <c r="A602" s="411">
        <v>41880</v>
      </c>
      <c r="B602" s="412">
        <v>1.3191999999999999</v>
      </c>
    </row>
    <row r="603" spans="1:2" x14ac:dyDescent="0.25">
      <c r="A603" s="411">
        <v>41879</v>
      </c>
      <c r="B603" s="412">
        <v>1.3178000000000001</v>
      </c>
    </row>
    <row r="604" spans="1:2" x14ac:dyDescent="0.25">
      <c r="A604" s="411">
        <v>41878</v>
      </c>
      <c r="B604" s="412">
        <v>1.3192999999999999</v>
      </c>
    </row>
    <row r="605" spans="1:2" x14ac:dyDescent="0.25">
      <c r="A605" s="411">
        <v>41877</v>
      </c>
      <c r="B605" s="412">
        <v>1.3198000000000001</v>
      </c>
    </row>
    <row r="606" spans="1:2" x14ac:dyDescent="0.25">
      <c r="A606" s="411">
        <v>41876</v>
      </c>
      <c r="B606" s="412">
        <v>1.3240000000000001</v>
      </c>
    </row>
    <row r="607" spans="1:2" x14ac:dyDescent="0.25">
      <c r="A607" s="411">
        <v>41875</v>
      </c>
      <c r="B607" s="412">
        <v>1.3240000000000001</v>
      </c>
    </row>
    <row r="608" spans="1:2" x14ac:dyDescent="0.25">
      <c r="A608" s="411">
        <v>41874</v>
      </c>
      <c r="B608" s="412">
        <v>1.3268</v>
      </c>
    </row>
    <row r="609" spans="1:2" x14ac:dyDescent="0.25">
      <c r="A609" s="411">
        <v>41873</v>
      </c>
      <c r="B609" s="412">
        <v>1.3264</v>
      </c>
    </row>
    <row r="610" spans="1:2" x14ac:dyDescent="0.25">
      <c r="A610" s="411">
        <v>41872</v>
      </c>
      <c r="B610" s="412">
        <v>1.3295999999999999</v>
      </c>
    </row>
    <row r="611" spans="1:2" x14ac:dyDescent="0.25">
      <c r="A611" s="411">
        <v>41871</v>
      </c>
      <c r="B611" s="412">
        <v>1.3342000000000001</v>
      </c>
    </row>
    <row r="612" spans="1:2" x14ac:dyDescent="0.25">
      <c r="A612" s="411">
        <v>41870</v>
      </c>
      <c r="B612" s="412">
        <v>1.3382000000000001</v>
      </c>
    </row>
    <row r="613" spans="1:2" x14ac:dyDescent="0.25">
      <c r="A613" s="411">
        <v>41869</v>
      </c>
      <c r="B613" s="412">
        <v>1.3395999999999999</v>
      </c>
    </row>
    <row r="614" spans="1:2" x14ac:dyDescent="0.25">
      <c r="A614" s="411">
        <v>41868</v>
      </c>
      <c r="B614" s="412">
        <v>1.3395999999999999</v>
      </c>
    </row>
    <row r="615" spans="1:2" x14ac:dyDescent="0.25">
      <c r="A615" s="411">
        <v>41867</v>
      </c>
      <c r="B615" s="412">
        <v>1.3376999999999999</v>
      </c>
    </row>
    <row r="616" spans="1:2" x14ac:dyDescent="0.25">
      <c r="A616" s="411">
        <v>41866</v>
      </c>
      <c r="B616" s="412">
        <v>1.3369</v>
      </c>
    </row>
    <row r="617" spans="1:2" x14ac:dyDescent="0.25">
      <c r="A617" s="411">
        <v>41865</v>
      </c>
      <c r="B617" s="412">
        <v>1.3366</v>
      </c>
    </row>
    <row r="618" spans="1:2" x14ac:dyDescent="0.25">
      <c r="A618" s="411">
        <v>41864</v>
      </c>
      <c r="B618" s="412">
        <v>1.3364</v>
      </c>
    </row>
    <row r="619" spans="1:2" x14ac:dyDescent="0.25">
      <c r="A619" s="411">
        <v>41863</v>
      </c>
      <c r="B619" s="412">
        <v>1.3392999999999999</v>
      </c>
    </row>
    <row r="620" spans="1:2" x14ac:dyDescent="0.25">
      <c r="A620" s="411">
        <v>41862</v>
      </c>
      <c r="B620" s="412">
        <v>1.341</v>
      </c>
    </row>
    <row r="621" spans="1:2" x14ac:dyDescent="0.25">
      <c r="A621" s="411">
        <v>41861</v>
      </c>
      <c r="B621" s="412">
        <v>1.3409</v>
      </c>
    </row>
    <row r="622" spans="1:2" x14ac:dyDescent="0.25">
      <c r="A622" s="411">
        <v>41860</v>
      </c>
      <c r="B622" s="412">
        <v>1.3384</v>
      </c>
    </row>
    <row r="623" spans="1:2" x14ac:dyDescent="0.25">
      <c r="A623" s="411">
        <v>41859</v>
      </c>
      <c r="B623" s="412">
        <v>1.3372999999999999</v>
      </c>
    </row>
    <row r="624" spans="1:2" x14ac:dyDescent="0.25">
      <c r="A624" s="411">
        <v>41858</v>
      </c>
      <c r="B624" s="412">
        <v>1.3364</v>
      </c>
    </row>
    <row r="625" spans="1:2" x14ac:dyDescent="0.25">
      <c r="A625" s="411">
        <v>41857</v>
      </c>
      <c r="B625" s="412">
        <v>1.3398000000000001</v>
      </c>
    </row>
    <row r="626" spans="1:2" x14ac:dyDescent="0.25">
      <c r="A626" s="411">
        <v>41856</v>
      </c>
      <c r="B626" s="412">
        <v>1.3422000000000001</v>
      </c>
    </row>
    <row r="627" spans="1:2" x14ac:dyDescent="0.25">
      <c r="A627" s="411">
        <v>41855</v>
      </c>
      <c r="B627" s="412">
        <v>1.3429</v>
      </c>
    </row>
    <row r="628" spans="1:2" x14ac:dyDescent="0.25">
      <c r="A628" s="411">
        <v>41854</v>
      </c>
      <c r="B628" s="412">
        <v>1.3429</v>
      </c>
    </row>
    <row r="629" spans="1:2" x14ac:dyDescent="0.25">
      <c r="A629" s="411">
        <v>41853</v>
      </c>
      <c r="B629" s="412">
        <v>1.3401000000000001</v>
      </c>
    </row>
    <row r="630" spans="1:2" x14ac:dyDescent="0.25">
      <c r="A630" s="411">
        <v>41852</v>
      </c>
      <c r="B630" s="412">
        <v>1.3391</v>
      </c>
    </row>
    <row r="631" spans="1:2" x14ac:dyDescent="0.25">
      <c r="A631" s="411">
        <v>41851</v>
      </c>
      <c r="B631" s="412">
        <v>1.3398000000000001</v>
      </c>
    </row>
    <row r="632" spans="1:2" x14ac:dyDescent="0.25">
      <c r="A632" s="411">
        <v>41850</v>
      </c>
      <c r="B632" s="412">
        <v>1.3426</v>
      </c>
    </row>
    <row r="633" spans="1:2" x14ac:dyDescent="0.25">
      <c r="A633" s="411">
        <v>41849</v>
      </c>
      <c r="B633" s="412">
        <v>1.3433999999999999</v>
      </c>
    </row>
    <row r="634" spans="1:2" x14ac:dyDescent="0.25">
      <c r="A634" s="411">
        <v>41848</v>
      </c>
      <c r="B634" s="412">
        <v>1.3428</v>
      </c>
    </row>
    <row r="635" spans="1:2" x14ac:dyDescent="0.25">
      <c r="A635" s="411">
        <v>41847</v>
      </c>
      <c r="B635" s="412">
        <v>1.3428</v>
      </c>
    </row>
    <row r="636" spans="1:2" x14ac:dyDescent="0.25">
      <c r="A636" s="411">
        <v>41846</v>
      </c>
      <c r="B636" s="412">
        <v>1.345</v>
      </c>
    </row>
    <row r="637" spans="1:2" x14ac:dyDescent="0.25">
      <c r="A637" s="411">
        <v>41845</v>
      </c>
      <c r="B637" s="412">
        <v>1.3464</v>
      </c>
    </row>
    <row r="638" spans="1:2" x14ac:dyDescent="0.25">
      <c r="A638" s="411">
        <v>41844</v>
      </c>
      <c r="B638" s="412">
        <v>1.3464</v>
      </c>
    </row>
    <row r="639" spans="1:2" x14ac:dyDescent="0.25">
      <c r="A639" s="411">
        <v>41843</v>
      </c>
      <c r="B639" s="412">
        <v>1.3496999999999999</v>
      </c>
    </row>
    <row r="640" spans="1:2" x14ac:dyDescent="0.25">
      <c r="A640" s="411">
        <v>41842</v>
      </c>
      <c r="B640" s="412">
        <v>1.3527</v>
      </c>
    </row>
    <row r="641" spans="1:2" x14ac:dyDescent="0.25">
      <c r="A641" s="411">
        <v>41841</v>
      </c>
      <c r="B641" s="412">
        <v>1.3520000000000001</v>
      </c>
    </row>
    <row r="642" spans="1:2" x14ac:dyDescent="0.25">
      <c r="A642" s="411">
        <v>41840</v>
      </c>
      <c r="B642" s="412">
        <v>1.3523000000000001</v>
      </c>
    </row>
    <row r="643" spans="1:2" x14ac:dyDescent="0.25">
      <c r="A643" s="411">
        <v>41839</v>
      </c>
      <c r="B643" s="412">
        <v>1.3522000000000001</v>
      </c>
    </row>
    <row r="644" spans="1:2" x14ac:dyDescent="0.25">
      <c r="A644" s="411">
        <v>41838</v>
      </c>
      <c r="B644" s="412">
        <v>1.3527</v>
      </c>
    </row>
    <row r="645" spans="1:2" x14ac:dyDescent="0.25">
      <c r="A645" s="411">
        <v>41837</v>
      </c>
      <c r="B645" s="412">
        <v>1.3546</v>
      </c>
    </row>
    <row r="646" spans="1:2" x14ac:dyDescent="0.25">
      <c r="A646" s="411">
        <v>41836</v>
      </c>
      <c r="B646" s="412">
        <v>1.3601000000000001</v>
      </c>
    </row>
    <row r="647" spans="1:2" x14ac:dyDescent="0.25">
      <c r="A647" s="411">
        <v>41835</v>
      </c>
      <c r="B647" s="412">
        <v>1.3613999999999999</v>
      </c>
    </row>
    <row r="648" spans="1:2" x14ac:dyDescent="0.25">
      <c r="A648" s="411">
        <v>41834</v>
      </c>
      <c r="B648" s="412">
        <v>1.3602000000000001</v>
      </c>
    </row>
    <row r="649" spans="1:2" x14ac:dyDescent="0.25">
      <c r="A649" s="411">
        <v>41833</v>
      </c>
      <c r="B649" s="412">
        <v>1.3602000000000001</v>
      </c>
    </row>
    <row r="650" spans="1:2" x14ac:dyDescent="0.25">
      <c r="A650" s="411">
        <v>41832</v>
      </c>
      <c r="B650" s="412">
        <v>1.3604000000000001</v>
      </c>
    </row>
    <row r="651" spans="1:2" x14ac:dyDescent="0.25">
      <c r="A651" s="411">
        <v>41831</v>
      </c>
      <c r="B651" s="412">
        <v>1.3624000000000001</v>
      </c>
    </row>
    <row r="652" spans="1:2" x14ac:dyDescent="0.25">
      <c r="A652" s="411">
        <v>41830</v>
      </c>
      <c r="B652" s="412">
        <v>1.3619000000000001</v>
      </c>
    </row>
    <row r="653" spans="1:2" x14ac:dyDescent="0.25">
      <c r="A653" s="411">
        <v>41829</v>
      </c>
      <c r="B653" s="412">
        <v>1.3604000000000001</v>
      </c>
    </row>
    <row r="654" spans="1:2" x14ac:dyDescent="0.25">
      <c r="A654" s="411">
        <v>41828</v>
      </c>
      <c r="B654" s="412">
        <v>1.3593</v>
      </c>
    </row>
    <row r="655" spans="1:2" x14ac:dyDescent="0.25">
      <c r="A655" s="411">
        <v>41827</v>
      </c>
      <c r="B655" s="412">
        <v>1.3592</v>
      </c>
    </row>
    <row r="656" spans="1:2" x14ac:dyDescent="0.25">
      <c r="A656" s="411">
        <v>41826</v>
      </c>
      <c r="B656" s="412">
        <v>1.3595999999999999</v>
      </c>
    </row>
    <row r="657" spans="1:2" x14ac:dyDescent="0.25">
      <c r="A657" s="411">
        <v>41825</v>
      </c>
      <c r="B657" s="412">
        <v>1.3597999999999999</v>
      </c>
    </row>
    <row r="658" spans="1:2" x14ac:dyDescent="0.25">
      <c r="A658" s="411">
        <v>41824</v>
      </c>
      <c r="B658" s="412">
        <v>1.3636999999999999</v>
      </c>
    </row>
    <row r="659" spans="1:2" x14ac:dyDescent="0.25">
      <c r="A659" s="411">
        <v>41823</v>
      </c>
      <c r="B659" s="412">
        <v>1.3665</v>
      </c>
    </row>
    <row r="660" spans="1:2" x14ac:dyDescent="0.25">
      <c r="A660" s="411">
        <v>41822</v>
      </c>
      <c r="B660" s="412">
        <v>1.3687</v>
      </c>
    </row>
    <row r="661" spans="1:2" x14ac:dyDescent="0.25">
      <c r="A661" s="411">
        <v>41821</v>
      </c>
      <c r="B661" s="412">
        <v>1.3660000000000001</v>
      </c>
    </row>
    <row r="662" spans="1:2" x14ac:dyDescent="0.25">
      <c r="A662" s="411">
        <v>41820</v>
      </c>
      <c r="B662" s="412">
        <v>1.3645</v>
      </c>
    </row>
    <row r="663" spans="1:2" x14ac:dyDescent="0.25">
      <c r="A663" s="411">
        <v>41819</v>
      </c>
      <c r="B663" s="412">
        <v>1.3645</v>
      </c>
    </row>
    <row r="664" spans="1:2" x14ac:dyDescent="0.25">
      <c r="A664" s="411">
        <v>41818</v>
      </c>
      <c r="B664" s="412">
        <v>1.3625</v>
      </c>
    </row>
    <row r="665" spans="1:2" x14ac:dyDescent="0.25">
      <c r="A665" s="411">
        <v>41817</v>
      </c>
      <c r="B665" s="412">
        <v>1.3619000000000001</v>
      </c>
    </row>
    <row r="666" spans="1:2" x14ac:dyDescent="0.25">
      <c r="A666" s="411">
        <v>41816</v>
      </c>
      <c r="B666" s="412">
        <v>1.3615999999999999</v>
      </c>
    </row>
    <row r="667" spans="1:2" x14ac:dyDescent="0.25">
      <c r="A667" s="411">
        <v>41815</v>
      </c>
      <c r="B667" s="412">
        <v>1.3604000000000001</v>
      </c>
    </row>
    <row r="668" spans="1:2" x14ac:dyDescent="0.25">
      <c r="A668" s="411">
        <v>41814</v>
      </c>
      <c r="B668" s="412">
        <v>1.3594999999999999</v>
      </c>
    </row>
    <row r="669" spans="1:2" x14ac:dyDescent="0.25">
      <c r="A669" s="411">
        <v>41813</v>
      </c>
      <c r="B669" s="412">
        <v>1.3597999999999999</v>
      </c>
    </row>
    <row r="670" spans="1:2" x14ac:dyDescent="0.25">
      <c r="A670" s="411">
        <v>41812</v>
      </c>
      <c r="B670" s="412">
        <v>1.3597999999999999</v>
      </c>
    </row>
    <row r="671" spans="1:2" x14ac:dyDescent="0.25">
      <c r="A671" s="411">
        <v>41811</v>
      </c>
      <c r="B671" s="412">
        <v>1.3602000000000001</v>
      </c>
    </row>
    <row r="672" spans="1:2" x14ac:dyDescent="0.25">
      <c r="A672" s="411">
        <v>41810</v>
      </c>
      <c r="B672" s="412">
        <v>1.3608</v>
      </c>
    </row>
    <row r="673" spans="1:2" x14ac:dyDescent="0.25">
      <c r="A673" s="411">
        <v>41809</v>
      </c>
      <c r="B673" s="412">
        <v>1.3559000000000001</v>
      </c>
    </row>
    <row r="674" spans="1:2" x14ac:dyDescent="0.25">
      <c r="A674" s="411">
        <v>41808</v>
      </c>
      <c r="B674" s="412">
        <v>1.3557999999999999</v>
      </c>
    </row>
    <row r="675" spans="1:2" x14ac:dyDescent="0.25">
      <c r="A675" s="411">
        <v>41807</v>
      </c>
      <c r="B675" s="412">
        <v>1.3547</v>
      </c>
    </row>
    <row r="676" spans="1:2" x14ac:dyDescent="0.25">
      <c r="A676" s="411">
        <v>41806</v>
      </c>
      <c r="B676" s="412">
        <v>1.3537999999999999</v>
      </c>
    </row>
    <row r="677" spans="1:2" x14ac:dyDescent="0.25">
      <c r="A677" s="411">
        <v>41805</v>
      </c>
      <c r="B677" s="412">
        <v>1.3537999999999999</v>
      </c>
    </row>
    <row r="678" spans="1:2" x14ac:dyDescent="0.25">
      <c r="A678" s="411">
        <v>41804</v>
      </c>
      <c r="B678" s="412">
        <v>1.3549</v>
      </c>
    </row>
    <row r="679" spans="1:2" x14ac:dyDescent="0.25">
      <c r="A679" s="411">
        <v>41803</v>
      </c>
      <c r="B679" s="412">
        <v>1.3540000000000001</v>
      </c>
    </row>
    <row r="680" spans="1:2" x14ac:dyDescent="0.25">
      <c r="A680" s="411">
        <v>41802</v>
      </c>
      <c r="B680" s="412">
        <v>1.3534999999999999</v>
      </c>
    </row>
    <row r="681" spans="1:2" x14ac:dyDescent="0.25">
      <c r="A681" s="411">
        <v>41801</v>
      </c>
      <c r="B681" s="412">
        <v>1.3567</v>
      </c>
    </row>
    <row r="682" spans="1:2" x14ac:dyDescent="0.25">
      <c r="A682" s="411">
        <v>41800</v>
      </c>
      <c r="B682" s="412">
        <v>1.3623000000000001</v>
      </c>
    </row>
    <row r="683" spans="1:2" x14ac:dyDescent="0.25">
      <c r="A683" s="411">
        <v>41799</v>
      </c>
      <c r="B683" s="412">
        <v>1.3638999999999999</v>
      </c>
    </row>
    <row r="684" spans="1:2" x14ac:dyDescent="0.25">
      <c r="A684" s="411">
        <v>41798</v>
      </c>
      <c r="B684" s="412">
        <v>1.3638999999999999</v>
      </c>
    </row>
    <row r="685" spans="1:2" x14ac:dyDescent="0.25">
      <c r="A685" s="411">
        <v>41797</v>
      </c>
      <c r="B685" s="412">
        <v>1.3647</v>
      </c>
    </row>
    <row r="686" spans="1:2" x14ac:dyDescent="0.25">
      <c r="A686" s="411">
        <v>41796</v>
      </c>
      <c r="B686" s="412">
        <v>1.3609</v>
      </c>
    </row>
    <row r="687" spans="1:2" x14ac:dyDescent="0.25">
      <c r="A687" s="411">
        <v>41795</v>
      </c>
      <c r="B687" s="412">
        <v>1.3613999999999999</v>
      </c>
    </row>
    <row r="688" spans="1:2" x14ac:dyDescent="0.25">
      <c r="A688" s="411">
        <v>41794</v>
      </c>
      <c r="B688" s="412">
        <v>1.3612</v>
      </c>
    </row>
    <row r="689" spans="1:2" x14ac:dyDescent="0.25">
      <c r="A689" s="411">
        <v>41793</v>
      </c>
      <c r="B689" s="412">
        <v>1.3613999999999999</v>
      </c>
    </row>
    <row r="690" spans="1:2" x14ac:dyDescent="0.25">
      <c r="A690" s="411">
        <v>41792</v>
      </c>
      <c r="B690" s="412">
        <v>1.3629</v>
      </c>
    </row>
    <row r="691" spans="1:2" x14ac:dyDescent="0.25">
      <c r="A691" s="411">
        <v>41791</v>
      </c>
      <c r="B691" s="412">
        <v>1.3629</v>
      </c>
    </row>
    <row r="692" spans="1:2" x14ac:dyDescent="0.25">
      <c r="A692" s="411">
        <v>41790</v>
      </c>
      <c r="B692" s="412">
        <v>1.3615999999999999</v>
      </c>
    </row>
    <row r="693" spans="1:2" x14ac:dyDescent="0.25">
      <c r="A693" s="411">
        <v>41789</v>
      </c>
      <c r="B693" s="412">
        <v>1.3604000000000001</v>
      </c>
    </row>
    <row r="694" spans="1:2" x14ac:dyDescent="0.25">
      <c r="A694" s="411">
        <v>41788</v>
      </c>
      <c r="B694" s="412">
        <v>1.3616999999999999</v>
      </c>
    </row>
    <row r="695" spans="1:2" x14ac:dyDescent="0.25">
      <c r="A695" s="411">
        <v>41787</v>
      </c>
      <c r="B695" s="412">
        <v>1.3642000000000001</v>
      </c>
    </row>
    <row r="696" spans="1:2" x14ac:dyDescent="0.25">
      <c r="A696" s="411">
        <v>41786</v>
      </c>
      <c r="B696" s="412">
        <v>1.3633999999999999</v>
      </c>
    </row>
    <row r="697" spans="1:2" x14ac:dyDescent="0.25">
      <c r="A697" s="411">
        <v>41785</v>
      </c>
      <c r="B697" s="412">
        <v>1.3624000000000001</v>
      </c>
    </row>
    <row r="698" spans="1:2" x14ac:dyDescent="0.25">
      <c r="A698" s="411">
        <v>41784</v>
      </c>
      <c r="B698" s="412">
        <v>1.3624000000000001</v>
      </c>
    </row>
    <row r="699" spans="1:2" x14ac:dyDescent="0.25">
      <c r="A699" s="411">
        <v>41783</v>
      </c>
      <c r="B699" s="412">
        <v>1.3637999999999999</v>
      </c>
    </row>
    <row r="700" spans="1:2" x14ac:dyDescent="0.25">
      <c r="A700" s="411">
        <v>41782</v>
      </c>
      <c r="B700" s="412">
        <v>1.3668</v>
      </c>
    </row>
    <row r="701" spans="1:2" x14ac:dyDescent="0.25">
      <c r="A701" s="411">
        <v>41781</v>
      </c>
      <c r="B701" s="412">
        <v>1.369</v>
      </c>
    </row>
    <row r="702" spans="1:2" x14ac:dyDescent="0.25">
      <c r="A702" s="411">
        <v>41780</v>
      </c>
      <c r="B702" s="412">
        <v>1.3702000000000001</v>
      </c>
    </row>
    <row r="703" spans="1:2" x14ac:dyDescent="0.25">
      <c r="A703" s="411">
        <v>41779</v>
      </c>
      <c r="B703" s="412">
        <v>1.371</v>
      </c>
    </row>
    <row r="704" spans="1:2" x14ac:dyDescent="0.25">
      <c r="A704" s="411">
        <v>41778</v>
      </c>
      <c r="B704" s="412">
        <v>1.3693</v>
      </c>
    </row>
    <row r="705" spans="1:2" x14ac:dyDescent="0.25">
      <c r="A705" s="411">
        <v>41777</v>
      </c>
      <c r="B705" s="412">
        <v>1.3693</v>
      </c>
    </row>
    <row r="706" spans="1:2" x14ac:dyDescent="0.25">
      <c r="A706" s="411">
        <v>41776</v>
      </c>
      <c r="B706" s="412">
        <v>1.3708</v>
      </c>
    </row>
    <row r="707" spans="1:2" x14ac:dyDescent="0.25">
      <c r="A707" s="411">
        <v>41775</v>
      </c>
      <c r="B707" s="412">
        <v>1.37</v>
      </c>
    </row>
    <row r="708" spans="1:2" x14ac:dyDescent="0.25">
      <c r="A708" s="411">
        <v>41774</v>
      </c>
      <c r="B708" s="412">
        <v>1.3711</v>
      </c>
    </row>
    <row r="709" spans="1:2" x14ac:dyDescent="0.25">
      <c r="A709" s="411">
        <v>41773</v>
      </c>
      <c r="B709" s="412">
        <v>1.3734999999999999</v>
      </c>
    </row>
    <row r="710" spans="1:2" x14ac:dyDescent="0.25">
      <c r="A710" s="411">
        <v>41772</v>
      </c>
      <c r="B710" s="412">
        <v>1.3759999999999999</v>
      </c>
    </row>
    <row r="711" spans="1:2" x14ac:dyDescent="0.25">
      <c r="A711" s="411">
        <v>41771</v>
      </c>
      <c r="B711" s="412">
        <v>1.3756999999999999</v>
      </c>
    </row>
    <row r="712" spans="1:2" x14ac:dyDescent="0.25">
      <c r="A712" s="411">
        <v>41770</v>
      </c>
      <c r="B712" s="412">
        <v>1.3756999999999999</v>
      </c>
    </row>
    <row r="713" spans="1:2" x14ac:dyDescent="0.25">
      <c r="A713" s="411">
        <v>41769</v>
      </c>
      <c r="B713" s="412">
        <v>1.3805000000000001</v>
      </c>
    </row>
    <row r="714" spans="1:2" x14ac:dyDescent="0.25">
      <c r="A714" s="411">
        <v>41768</v>
      </c>
      <c r="B714" s="412">
        <v>1.3902000000000001</v>
      </c>
    </row>
    <row r="715" spans="1:2" x14ac:dyDescent="0.25">
      <c r="A715" s="411">
        <v>41767</v>
      </c>
      <c r="B715" s="412">
        <v>1.3923000000000001</v>
      </c>
    </row>
    <row r="716" spans="1:2" x14ac:dyDescent="0.25">
      <c r="A716" s="411">
        <v>41766</v>
      </c>
      <c r="B716" s="412">
        <v>1.3907</v>
      </c>
    </row>
    <row r="717" spans="1:2" x14ac:dyDescent="0.25">
      <c r="A717" s="411">
        <v>41765</v>
      </c>
      <c r="B717" s="412">
        <v>1.3875</v>
      </c>
    </row>
    <row r="718" spans="1:2" x14ac:dyDescent="0.25">
      <c r="A718" s="411">
        <v>41764</v>
      </c>
      <c r="B718" s="412">
        <v>1.3869</v>
      </c>
    </row>
    <row r="719" spans="1:2" x14ac:dyDescent="0.25">
      <c r="A719" s="411">
        <v>41763</v>
      </c>
      <c r="B719" s="412">
        <v>1.3869</v>
      </c>
    </row>
    <row r="720" spans="1:2" x14ac:dyDescent="0.25">
      <c r="A720" s="411">
        <v>41762</v>
      </c>
      <c r="B720" s="412">
        <v>1.3859999999999999</v>
      </c>
    </row>
    <row r="721" spans="1:2" x14ac:dyDescent="0.25">
      <c r="A721" s="411">
        <v>41761</v>
      </c>
      <c r="B721" s="412">
        <v>1.3872</v>
      </c>
    </row>
    <row r="722" spans="1:2" x14ac:dyDescent="0.25">
      <c r="A722" s="411">
        <v>41760</v>
      </c>
      <c r="B722" s="412">
        <v>1.3832</v>
      </c>
    </row>
    <row r="723" spans="1:2" x14ac:dyDescent="0.25">
      <c r="A723" s="411">
        <v>41759</v>
      </c>
      <c r="B723" s="412">
        <v>1.3843000000000001</v>
      </c>
    </row>
    <row r="724" spans="1:2" x14ac:dyDescent="0.25">
      <c r="A724" s="411">
        <v>41758</v>
      </c>
      <c r="B724" s="412">
        <v>1.3845000000000001</v>
      </c>
    </row>
    <row r="725" spans="1:2" x14ac:dyDescent="0.25">
      <c r="A725" s="411">
        <v>41757</v>
      </c>
      <c r="B725" s="412">
        <v>1.383</v>
      </c>
    </row>
    <row r="726" spans="1:2" x14ac:dyDescent="0.25">
      <c r="A726" s="411">
        <v>41756</v>
      </c>
      <c r="B726" s="412">
        <v>1.383</v>
      </c>
    </row>
    <row r="727" spans="1:2" x14ac:dyDescent="0.25">
      <c r="A727" s="411">
        <v>41755</v>
      </c>
      <c r="B727" s="412">
        <v>1.3835</v>
      </c>
    </row>
    <row r="728" spans="1:2" x14ac:dyDescent="0.25">
      <c r="A728" s="411">
        <v>41754</v>
      </c>
      <c r="B728" s="412">
        <v>1.3822000000000001</v>
      </c>
    </row>
    <row r="729" spans="1:2" x14ac:dyDescent="0.25">
      <c r="A729" s="411">
        <v>41753</v>
      </c>
      <c r="B729" s="412">
        <v>1.3821000000000001</v>
      </c>
    </row>
    <row r="730" spans="1:2" x14ac:dyDescent="0.25">
      <c r="A730" s="411">
        <v>41752</v>
      </c>
      <c r="B730" s="412">
        <v>1.3801000000000001</v>
      </c>
    </row>
    <row r="731" spans="1:2" x14ac:dyDescent="0.25">
      <c r="A731" s="411">
        <v>41751</v>
      </c>
      <c r="B731" s="412">
        <v>1.3809</v>
      </c>
    </row>
    <row r="732" spans="1:2" x14ac:dyDescent="0.25">
      <c r="A732" s="411">
        <v>41750</v>
      </c>
      <c r="B732" s="412">
        <v>1.3804000000000001</v>
      </c>
    </row>
    <row r="733" spans="1:2" x14ac:dyDescent="0.25">
      <c r="A733" s="411">
        <v>41749</v>
      </c>
      <c r="B733" s="412">
        <v>1.3804000000000001</v>
      </c>
    </row>
    <row r="734" spans="1:2" x14ac:dyDescent="0.25">
      <c r="A734" s="411">
        <v>41748</v>
      </c>
      <c r="B734" s="412">
        <v>1.3815</v>
      </c>
    </row>
    <row r="735" spans="1:2" x14ac:dyDescent="0.25">
      <c r="A735" s="411">
        <v>41747</v>
      </c>
      <c r="B735" s="412">
        <v>1.3834</v>
      </c>
    </row>
    <row r="736" spans="1:2" x14ac:dyDescent="0.25">
      <c r="A736" s="411">
        <v>41746</v>
      </c>
      <c r="B736" s="412">
        <v>1.3822000000000001</v>
      </c>
    </row>
    <row r="737" spans="1:2" x14ac:dyDescent="0.25">
      <c r="A737" s="411">
        <v>41745</v>
      </c>
      <c r="B737" s="412">
        <v>1.3811</v>
      </c>
    </row>
    <row r="738" spans="1:2" x14ac:dyDescent="0.25">
      <c r="A738" s="411">
        <v>41744</v>
      </c>
      <c r="B738" s="412">
        <v>1.3835</v>
      </c>
    </row>
    <row r="739" spans="1:2" x14ac:dyDescent="0.25">
      <c r="A739" s="411">
        <v>41743</v>
      </c>
      <c r="B739" s="412">
        <v>1.3883000000000001</v>
      </c>
    </row>
    <row r="740" spans="1:2" x14ac:dyDescent="0.25">
      <c r="A740" s="411">
        <v>41742</v>
      </c>
      <c r="B740" s="412">
        <v>1.3883000000000001</v>
      </c>
    </row>
    <row r="741" spans="1:2" x14ac:dyDescent="0.25">
      <c r="A741" s="411">
        <v>41741</v>
      </c>
      <c r="B741" s="412">
        <v>1.3889</v>
      </c>
    </row>
    <row r="742" spans="1:2" x14ac:dyDescent="0.25">
      <c r="A742" s="411">
        <v>41740</v>
      </c>
      <c r="B742" s="412">
        <v>1.3865000000000001</v>
      </c>
    </row>
    <row r="743" spans="1:2" x14ac:dyDescent="0.25">
      <c r="A743" s="411">
        <v>41739</v>
      </c>
      <c r="B743" s="412">
        <v>1.3804000000000001</v>
      </c>
    </row>
    <row r="744" spans="1:2" x14ac:dyDescent="0.25">
      <c r="A744" s="411">
        <v>41738</v>
      </c>
      <c r="B744" s="412">
        <v>1.3767</v>
      </c>
    </row>
    <row r="745" spans="1:2" x14ac:dyDescent="0.25">
      <c r="A745" s="411">
        <v>41737</v>
      </c>
      <c r="B745" s="412">
        <v>1.3717999999999999</v>
      </c>
    </row>
    <row r="746" spans="1:2" x14ac:dyDescent="0.25">
      <c r="A746" s="411">
        <v>41736</v>
      </c>
      <c r="B746" s="412">
        <v>1.3702000000000001</v>
      </c>
    </row>
    <row r="747" spans="1:2" x14ac:dyDescent="0.25">
      <c r="A747" s="411">
        <v>41735</v>
      </c>
      <c r="B747" s="412">
        <v>1.3702000000000001</v>
      </c>
    </row>
    <row r="748" spans="1:2" x14ac:dyDescent="0.25">
      <c r="A748" s="411">
        <v>41734</v>
      </c>
      <c r="B748" s="412">
        <v>1.3707</v>
      </c>
    </row>
    <row r="749" spans="1:2" x14ac:dyDescent="0.25">
      <c r="A749" s="411">
        <v>41733</v>
      </c>
      <c r="B749" s="412">
        <v>1.3747</v>
      </c>
    </row>
    <row r="750" spans="1:2" x14ac:dyDescent="0.25">
      <c r="A750" s="411">
        <v>41732</v>
      </c>
      <c r="B750" s="412">
        <v>1.3787</v>
      </c>
    </row>
    <row r="751" spans="1:2" x14ac:dyDescent="0.25">
      <c r="A751" s="411">
        <v>41731</v>
      </c>
      <c r="B751" s="412">
        <v>1.3786</v>
      </c>
    </row>
    <row r="752" spans="1:2" x14ac:dyDescent="0.25">
      <c r="A752" s="411">
        <v>41730</v>
      </c>
      <c r="B752" s="412">
        <v>1.3767</v>
      </c>
    </row>
    <row r="753" spans="1:2" x14ac:dyDescent="0.25">
      <c r="A753" s="411">
        <v>41729</v>
      </c>
      <c r="B753" s="412">
        <v>1.3752</v>
      </c>
    </row>
    <row r="754" spans="1:2" x14ac:dyDescent="0.25">
      <c r="A754" s="411">
        <v>41728</v>
      </c>
      <c r="B754" s="412">
        <v>1.3752</v>
      </c>
    </row>
    <row r="755" spans="1:2" x14ac:dyDescent="0.25">
      <c r="A755" s="411">
        <v>41727</v>
      </c>
      <c r="B755" s="412">
        <v>1.3743000000000001</v>
      </c>
    </row>
    <row r="756" spans="1:2" x14ac:dyDescent="0.25">
      <c r="A756" s="411">
        <v>41726</v>
      </c>
      <c r="B756" s="412">
        <v>1.3768</v>
      </c>
    </row>
    <row r="757" spans="1:2" x14ac:dyDescent="0.25">
      <c r="A757" s="411">
        <v>41725</v>
      </c>
      <c r="B757" s="412">
        <v>1.3804000000000001</v>
      </c>
    </row>
    <row r="758" spans="1:2" x14ac:dyDescent="0.25">
      <c r="A758" s="411">
        <v>41724</v>
      </c>
      <c r="B758" s="412">
        <v>1.3821000000000001</v>
      </c>
    </row>
    <row r="759" spans="1:2" x14ac:dyDescent="0.25">
      <c r="A759" s="411">
        <v>41723</v>
      </c>
      <c r="B759" s="412">
        <v>1.3794999999999999</v>
      </c>
    </row>
    <row r="760" spans="1:2" x14ac:dyDescent="0.25">
      <c r="A760" s="411">
        <v>41722</v>
      </c>
      <c r="B760" s="412">
        <v>1.3791</v>
      </c>
    </row>
    <row r="761" spans="1:2" x14ac:dyDescent="0.25">
      <c r="A761" s="411">
        <v>41721</v>
      </c>
      <c r="B761" s="412">
        <v>1.3791</v>
      </c>
    </row>
    <row r="762" spans="1:2" x14ac:dyDescent="0.25">
      <c r="A762" s="411">
        <v>41720</v>
      </c>
      <c r="B762" s="412">
        <v>1.3788</v>
      </c>
    </row>
    <row r="763" spans="1:2" x14ac:dyDescent="0.25">
      <c r="A763" s="411">
        <v>41719</v>
      </c>
      <c r="B763" s="412">
        <v>1.3803000000000001</v>
      </c>
    </row>
    <row r="764" spans="1:2" x14ac:dyDescent="0.25">
      <c r="A764" s="411">
        <v>41718</v>
      </c>
      <c r="B764" s="412">
        <v>1.391</v>
      </c>
    </row>
    <row r="765" spans="1:2" x14ac:dyDescent="0.25">
      <c r="A765" s="411">
        <v>41717</v>
      </c>
      <c r="B765" s="412">
        <v>1.3919999999999999</v>
      </c>
    </row>
    <row r="766" spans="1:2" x14ac:dyDescent="0.25">
      <c r="A766" s="411">
        <v>41716</v>
      </c>
      <c r="B766" s="412">
        <v>1.3909</v>
      </c>
    </row>
    <row r="767" spans="1:2" x14ac:dyDescent="0.25">
      <c r="A767" s="411">
        <v>41715</v>
      </c>
      <c r="B767" s="412">
        <v>1.3907</v>
      </c>
    </row>
    <row r="768" spans="1:2" x14ac:dyDescent="0.25">
      <c r="A768" s="411">
        <v>41714</v>
      </c>
      <c r="B768" s="412">
        <v>1.3907</v>
      </c>
    </row>
    <row r="769" spans="1:2" x14ac:dyDescent="0.25">
      <c r="A769" s="411">
        <v>41713</v>
      </c>
      <c r="B769" s="412">
        <v>1.3882000000000001</v>
      </c>
    </row>
    <row r="770" spans="1:2" x14ac:dyDescent="0.25">
      <c r="A770" s="411">
        <v>41712</v>
      </c>
      <c r="B770" s="412">
        <v>1.3916999999999999</v>
      </c>
    </row>
    <row r="771" spans="1:2" x14ac:dyDescent="0.25">
      <c r="A771" s="411">
        <v>41711</v>
      </c>
      <c r="B771" s="412">
        <v>1.3873</v>
      </c>
    </row>
    <row r="772" spans="1:2" x14ac:dyDescent="0.25">
      <c r="A772" s="411">
        <v>41710</v>
      </c>
      <c r="B772" s="412">
        <v>1.3864000000000001</v>
      </c>
    </row>
    <row r="773" spans="1:2" x14ac:dyDescent="0.25">
      <c r="A773" s="411">
        <v>41709</v>
      </c>
      <c r="B773" s="412">
        <v>1.3878999999999999</v>
      </c>
    </row>
    <row r="774" spans="1:2" x14ac:dyDescent="0.25">
      <c r="A774" s="411">
        <v>41708</v>
      </c>
      <c r="B774" s="412">
        <v>1.3875</v>
      </c>
    </row>
    <row r="775" spans="1:2" x14ac:dyDescent="0.25">
      <c r="A775" s="411">
        <v>41707</v>
      </c>
      <c r="B775" s="412">
        <v>1.3875</v>
      </c>
    </row>
    <row r="776" spans="1:2" x14ac:dyDescent="0.25">
      <c r="A776" s="411">
        <v>41706</v>
      </c>
      <c r="B776" s="412">
        <v>1.3869</v>
      </c>
    </row>
    <row r="777" spans="1:2" x14ac:dyDescent="0.25">
      <c r="A777" s="411">
        <v>41705</v>
      </c>
      <c r="B777" s="412">
        <v>1.3768</v>
      </c>
    </row>
    <row r="778" spans="1:2" x14ac:dyDescent="0.25">
      <c r="A778" s="411">
        <v>41704</v>
      </c>
      <c r="B778" s="412">
        <v>1.3732</v>
      </c>
    </row>
    <row r="779" spans="1:2" x14ac:dyDescent="0.25">
      <c r="A779" s="411">
        <v>41703</v>
      </c>
      <c r="B779" s="412">
        <v>1.3743000000000001</v>
      </c>
    </row>
    <row r="780" spans="1:2" x14ac:dyDescent="0.25">
      <c r="A780" s="411">
        <v>41702</v>
      </c>
      <c r="B780" s="412">
        <v>1.3771</v>
      </c>
    </row>
    <row r="781" spans="1:2" x14ac:dyDescent="0.25">
      <c r="A781" s="411">
        <v>41701</v>
      </c>
      <c r="B781" s="412">
        <v>1.3798999999999999</v>
      </c>
    </row>
    <row r="782" spans="1:2" x14ac:dyDescent="0.25">
      <c r="A782" s="411">
        <v>41700</v>
      </c>
      <c r="B782" s="412">
        <v>1.3798999999999999</v>
      </c>
    </row>
    <row r="783" spans="1:2" x14ac:dyDescent="0.25">
      <c r="A783" s="411">
        <v>41699</v>
      </c>
      <c r="B783" s="412">
        <v>1.3751</v>
      </c>
    </row>
    <row r="784" spans="1:2" x14ac:dyDescent="0.25">
      <c r="A784" s="411">
        <v>41698</v>
      </c>
      <c r="B784" s="412">
        <v>1.3682000000000001</v>
      </c>
    </row>
    <row r="785" spans="1:2" x14ac:dyDescent="0.25">
      <c r="A785" s="411">
        <v>41697</v>
      </c>
      <c r="B785" s="412">
        <v>1.3722000000000001</v>
      </c>
    </row>
    <row r="786" spans="1:2" x14ac:dyDescent="0.25">
      <c r="A786" s="411">
        <v>41696</v>
      </c>
      <c r="B786" s="412">
        <v>1.3742000000000001</v>
      </c>
    </row>
    <row r="787" spans="1:2" x14ac:dyDescent="0.25">
      <c r="A787" s="411">
        <v>41695</v>
      </c>
      <c r="B787" s="412">
        <v>1.3736999999999999</v>
      </c>
    </row>
    <row r="788" spans="1:2" x14ac:dyDescent="0.25">
      <c r="A788" s="411">
        <v>41694</v>
      </c>
      <c r="B788" s="412">
        <v>1.3734999999999999</v>
      </c>
    </row>
    <row r="789" spans="1:2" x14ac:dyDescent="0.25">
      <c r="A789" s="411">
        <v>41693</v>
      </c>
      <c r="B789" s="412">
        <v>1.3734999999999999</v>
      </c>
    </row>
    <row r="790" spans="1:2" x14ac:dyDescent="0.25">
      <c r="A790" s="411">
        <v>41692</v>
      </c>
      <c r="B790" s="412">
        <v>1.3720000000000001</v>
      </c>
    </row>
    <row r="791" spans="1:2" x14ac:dyDescent="0.25">
      <c r="A791" s="411">
        <v>41691</v>
      </c>
      <c r="B791" s="412">
        <v>1.3723000000000001</v>
      </c>
    </row>
    <row r="792" spans="1:2" x14ac:dyDescent="0.25">
      <c r="A792" s="411">
        <v>41690</v>
      </c>
      <c r="B792" s="412">
        <v>1.3754999999999999</v>
      </c>
    </row>
    <row r="793" spans="1:2" x14ac:dyDescent="0.25">
      <c r="A793" s="411">
        <v>41689</v>
      </c>
      <c r="B793" s="412">
        <v>1.3725000000000001</v>
      </c>
    </row>
    <row r="794" spans="1:2" x14ac:dyDescent="0.25">
      <c r="A794" s="411">
        <v>41688</v>
      </c>
      <c r="B794" s="412">
        <v>1.3705000000000001</v>
      </c>
    </row>
    <row r="795" spans="1:2" x14ac:dyDescent="0.25">
      <c r="A795" s="411">
        <v>41687</v>
      </c>
      <c r="B795" s="412">
        <v>1.3689</v>
      </c>
    </row>
    <row r="796" spans="1:2" x14ac:dyDescent="0.25">
      <c r="A796" s="411">
        <v>41686</v>
      </c>
      <c r="B796" s="412">
        <v>1.369</v>
      </c>
    </row>
    <row r="797" spans="1:2" x14ac:dyDescent="0.25">
      <c r="A797" s="411">
        <v>41685</v>
      </c>
      <c r="B797" s="412">
        <v>1.3689</v>
      </c>
    </row>
    <row r="798" spans="1:2" x14ac:dyDescent="0.25">
      <c r="A798" s="411">
        <v>41684</v>
      </c>
      <c r="B798" s="412">
        <v>1.3637999999999999</v>
      </c>
    </row>
    <row r="799" spans="1:2" x14ac:dyDescent="0.25">
      <c r="A799" s="411">
        <v>41683</v>
      </c>
      <c r="B799" s="412">
        <v>1.3614999999999999</v>
      </c>
    </row>
    <row r="800" spans="1:2" x14ac:dyDescent="0.25">
      <c r="A800" s="411">
        <v>41682</v>
      </c>
      <c r="B800" s="412">
        <v>1.3657999999999999</v>
      </c>
    </row>
    <row r="801" spans="1:2" x14ac:dyDescent="0.25">
      <c r="A801" s="411">
        <v>41681</v>
      </c>
      <c r="B801" s="412">
        <v>1.3632</v>
      </c>
    </row>
    <row r="802" spans="1:2" x14ac:dyDescent="0.25">
      <c r="A802" s="411">
        <v>41680</v>
      </c>
      <c r="B802" s="412">
        <v>1.3633</v>
      </c>
    </row>
    <row r="803" spans="1:2" x14ac:dyDescent="0.25">
      <c r="A803" s="411">
        <v>41679</v>
      </c>
      <c r="B803" s="412">
        <v>1.3633999999999999</v>
      </c>
    </row>
    <row r="804" spans="1:2" x14ac:dyDescent="0.25">
      <c r="A804" s="411">
        <v>41678</v>
      </c>
      <c r="B804" s="412">
        <v>1.3592</v>
      </c>
    </row>
    <row r="805" spans="1:2" x14ac:dyDescent="0.25">
      <c r="A805" s="411">
        <v>41677</v>
      </c>
      <c r="B805" s="412">
        <v>1.3547</v>
      </c>
    </row>
    <row r="806" spans="1:2" x14ac:dyDescent="0.25">
      <c r="A806" s="411">
        <v>41676</v>
      </c>
      <c r="B806" s="412">
        <v>1.3519000000000001</v>
      </c>
    </row>
    <row r="807" spans="1:2" x14ac:dyDescent="0.25">
      <c r="A807" s="411">
        <v>41675</v>
      </c>
      <c r="B807" s="412">
        <v>1.3515999999999999</v>
      </c>
    </row>
    <row r="808" spans="1:2" x14ac:dyDescent="0.25">
      <c r="A808" s="411">
        <v>41674</v>
      </c>
      <c r="B808" s="412">
        <v>1.3498000000000001</v>
      </c>
    </row>
    <row r="809" spans="1:2" x14ac:dyDescent="0.25">
      <c r="A809" s="411">
        <v>41673</v>
      </c>
      <c r="B809" s="412">
        <v>1.3481000000000001</v>
      </c>
    </row>
    <row r="810" spans="1:2" x14ac:dyDescent="0.25">
      <c r="A810" s="411">
        <v>41672</v>
      </c>
      <c r="B810" s="412">
        <v>1.3481000000000001</v>
      </c>
    </row>
    <row r="811" spans="1:2" x14ac:dyDescent="0.25">
      <c r="A811" s="411">
        <v>41671</v>
      </c>
      <c r="B811" s="412">
        <v>1.3532</v>
      </c>
    </row>
    <row r="812" spans="1:2" x14ac:dyDescent="0.25">
      <c r="A812" s="411">
        <v>41670</v>
      </c>
      <c r="B812" s="412">
        <v>1.3611</v>
      </c>
    </row>
    <row r="813" spans="1:2" x14ac:dyDescent="0.25">
      <c r="A813" s="411">
        <v>41669</v>
      </c>
      <c r="B813" s="412">
        <v>1.3657999999999999</v>
      </c>
    </row>
    <row r="814" spans="1:2" x14ac:dyDescent="0.25">
      <c r="A814" s="411">
        <v>41668</v>
      </c>
      <c r="B814" s="412">
        <v>1.3665</v>
      </c>
    </row>
    <row r="815" spans="1:2" x14ac:dyDescent="0.25">
      <c r="A815" s="411">
        <v>41667</v>
      </c>
      <c r="B815" s="412">
        <v>1.3677999999999999</v>
      </c>
    </row>
    <row r="816" spans="1:2" x14ac:dyDescent="0.25">
      <c r="A816" s="411">
        <v>41666</v>
      </c>
      <c r="B816" s="412">
        <v>1.3674999999999999</v>
      </c>
    </row>
    <row r="817" spans="1:2" x14ac:dyDescent="0.25">
      <c r="A817" s="411">
        <v>41665</v>
      </c>
      <c r="B817" s="412">
        <v>1.3674999999999999</v>
      </c>
    </row>
    <row r="818" spans="1:2" x14ac:dyDescent="0.25">
      <c r="A818" s="411">
        <v>41664</v>
      </c>
      <c r="B818" s="412">
        <v>1.3686</v>
      </c>
    </row>
    <row r="819" spans="1:2" x14ac:dyDescent="0.25">
      <c r="A819" s="411">
        <v>41663</v>
      </c>
      <c r="B819" s="412">
        <v>1.3606</v>
      </c>
    </row>
    <row r="820" spans="1:2" x14ac:dyDescent="0.25">
      <c r="A820" s="411">
        <v>41662</v>
      </c>
      <c r="B820" s="412">
        <v>1.3555999999999999</v>
      </c>
    </row>
    <row r="821" spans="1:2" x14ac:dyDescent="0.25">
      <c r="A821" s="411">
        <v>41661</v>
      </c>
      <c r="B821" s="412">
        <v>1.3545</v>
      </c>
    </row>
    <row r="822" spans="1:2" x14ac:dyDescent="0.25">
      <c r="A822" s="411">
        <v>41660</v>
      </c>
      <c r="B822" s="412">
        <v>1.3545</v>
      </c>
    </row>
    <row r="823" spans="1:2" x14ac:dyDescent="0.25">
      <c r="A823" s="411">
        <v>41659</v>
      </c>
      <c r="B823" s="412">
        <v>1.3540000000000001</v>
      </c>
    </row>
    <row r="824" spans="1:2" x14ac:dyDescent="0.25">
      <c r="A824" s="411">
        <v>41658</v>
      </c>
      <c r="B824" s="412">
        <v>1.3540000000000001</v>
      </c>
    </row>
    <row r="825" spans="1:2" x14ac:dyDescent="0.25">
      <c r="A825" s="411">
        <v>41657</v>
      </c>
      <c r="B825" s="412">
        <v>1.3589</v>
      </c>
    </row>
    <row r="826" spans="1:2" x14ac:dyDescent="0.25">
      <c r="A826" s="411">
        <v>41656</v>
      </c>
      <c r="B826" s="412">
        <v>1.3611</v>
      </c>
    </row>
    <row r="827" spans="1:2" x14ac:dyDescent="0.25">
      <c r="A827" s="411">
        <v>41655</v>
      </c>
      <c r="B827" s="412">
        <v>1.3627</v>
      </c>
    </row>
    <row r="828" spans="1:2" x14ac:dyDescent="0.25">
      <c r="A828" s="411">
        <v>41654</v>
      </c>
      <c r="B828" s="412">
        <v>1.3671</v>
      </c>
    </row>
    <row r="829" spans="1:2" x14ac:dyDescent="0.25">
      <c r="A829" s="411">
        <v>41653</v>
      </c>
      <c r="B829" s="412">
        <v>1.3665</v>
      </c>
    </row>
    <row r="830" spans="1:2" x14ac:dyDescent="0.25">
      <c r="A830" s="411">
        <v>41652</v>
      </c>
      <c r="B830" s="412">
        <v>1.3668</v>
      </c>
    </row>
    <row r="831" spans="1:2" x14ac:dyDescent="0.25">
      <c r="A831" s="411">
        <v>41651</v>
      </c>
      <c r="B831" s="412">
        <v>1.3668</v>
      </c>
    </row>
    <row r="832" spans="1:2" x14ac:dyDescent="0.25">
      <c r="A832" s="411">
        <v>41650</v>
      </c>
      <c r="B832" s="412">
        <v>1.3623000000000001</v>
      </c>
    </row>
    <row r="833" spans="1:2" x14ac:dyDescent="0.25">
      <c r="A833" s="411">
        <v>41649</v>
      </c>
      <c r="B833" s="412">
        <v>1.3588</v>
      </c>
    </row>
    <row r="834" spans="1:2" x14ac:dyDescent="0.25">
      <c r="A834" s="411">
        <v>41648</v>
      </c>
      <c r="B834" s="412">
        <v>1.3603000000000001</v>
      </c>
    </row>
    <row r="835" spans="1:2" x14ac:dyDescent="0.25">
      <c r="A835" s="411">
        <v>41647</v>
      </c>
      <c r="B835" s="412">
        <v>1.3625</v>
      </c>
    </row>
    <row r="836" spans="1:2" x14ac:dyDescent="0.25">
      <c r="A836" s="411">
        <v>41646</v>
      </c>
      <c r="B836" s="412">
        <v>1.3604000000000001</v>
      </c>
    </row>
    <row r="837" spans="1:2" x14ac:dyDescent="0.25">
      <c r="A837" s="411">
        <v>41645</v>
      </c>
      <c r="B837" s="412">
        <v>1.3587</v>
      </c>
    </row>
    <row r="838" spans="1:2" x14ac:dyDescent="0.25">
      <c r="A838" s="411">
        <v>41644</v>
      </c>
      <c r="B838" s="412">
        <v>1.3587</v>
      </c>
    </row>
    <row r="839" spans="1:2" x14ac:dyDescent="0.25">
      <c r="A839" s="411">
        <v>41643</v>
      </c>
      <c r="B839" s="412">
        <v>1.3638999999999999</v>
      </c>
    </row>
    <row r="840" spans="1:2" x14ac:dyDescent="0.25">
      <c r="A840" s="411">
        <v>41642</v>
      </c>
      <c r="B840" s="412">
        <v>1.3714999999999999</v>
      </c>
    </row>
    <row r="841" spans="1:2" x14ac:dyDescent="0.25">
      <c r="A841" s="411">
        <v>41641</v>
      </c>
      <c r="B841" s="412">
        <v>1.3787</v>
      </c>
    </row>
    <row r="842" spans="1:2" x14ac:dyDescent="0.25">
      <c r="A842" s="411">
        <v>41640</v>
      </c>
      <c r="B842" s="412">
        <v>1.3786</v>
      </c>
    </row>
    <row r="843" spans="1:2" x14ac:dyDescent="0.25">
      <c r="A843" s="411">
        <v>41639</v>
      </c>
      <c r="B843" s="412">
        <v>1.3766</v>
      </c>
    </row>
    <row r="844" spans="1:2" x14ac:dyDescent="0.25">
      <c r="A844" s="411">
        <v>41638</v>
      </c>
      <c r="B844" s="412">
        <v>1.3743000000000001</v>
      </c>
    </row>
    <row r="845" spans="1:2" x14ac:dyDescent="0.25">
      <c r="A845" s="411">
        <v>41637</v>
      </c>
      <c r="B845" s="412">
        <v>1.3743000000000001</v>
      </c>
    </row>
    <row r="846" spans="1:2" x14ac:dyDescent="0.25">
      <c r="A846" s="411">
        <v>41636</v>
      </c>
      <c r="B846" s="412">
        <v>1.3757999999999999</v>
      </c>
    </row>
    <row r="847" spans="1:2" x14ac:dyDescent="0.25">
      <c r="A847" s="411">
        <v>41635</v>
      </c>
      <c r="B847" s="412">
        <v>1.3684000000000001</v>
      </c>
    </row>
    <row r="848" spans="1:2" x14ac:dyDescent="0.25">
      <c r="A848" s="411">
        <v>41634</v>
      </c>
      <c r="B848" s="412">
        <v>1.3681000000000001</v>
      </c>
    </row>
    <row r="849" spans="1:2" x14ac:dyDescent="0.25">
      <c r="A849" s="411">
        <v>41633</v>
      </c>
      <c r="B849" s="412">
        <v>1.3681000000000001</v>
      </c>
    </row>
    <row r="850" spans="1:2" x14ac:dyDescent="0.25">
      <c r="A850" s="411">
        <v>41632</v>
      </c>
      <c r="B850" s="412">
        <v>1.3686</v>
      </c>
    </row>
    <row r="851" spans="1:2" x14ac:dyDescent="0.25">
      <c r="A851" s="411">
        <v>41631</v>
      </c>
      <c r="B851" s="412">
        <v>1.3671</v>
      </c>
    </row>
    <row r="852" spans="1:2" x14ac:dyDescent="0.25">
      <c r="A852" s="411">
        <v>41630</v>
      </c>
      <c r="B852" s="412">
        <v>1.3671</v>
      </c>
    </row>
    <row r="853" spans="1:2" x14ac:dyDescent="0.25">
      <c r="A853" s="411">
        <v>41629</v>
      </c>
      <c r="B853" s="412">
        <v>1.3653</v>
      </c>
    </row>
    <row r="854" spans="1:2" x14ac:dyDescent="0.25">
      <c r="A854" s="411">
        <v>41628</v>
      </c>
      <c r="B854" s="412">
        <v>1.367</v>
      </c>
    </row>
    <row r="855" spans="1:2" x14ac:dyDescent="0.25">
      <c r="A855" s="411">
        <v>41627</v>
      </c>
      <c r="B855" s="412">
        <v>1.3761000000000001</v>
      </c>
    </row>
    <row r="856" spans="1:2" x14ac:dyDescent="0.25">
      <c r="A856" s="411">
        <v>41626</v>
      </c>
      <c r="B856" s="412">
        <v>1.3761000000000001</v>
      </c>
    </row>
    <row r="857" spans="1:2" x14ac:dyDescent="0.25">
      <c r="A857" s="411">
        <v>41625</v>
      </c>
      <c r="B857" s="412">
        <v>1.3757999999999999</v>
      </c>
    </row>
    <row r="858" spans="1:2" x14ac:dyDescent="0.25">
      <c r="A858" s="411">
        <v>41624</v>
      </c>
      <c r="B858" s="412">
        <v>1.3737999999999999</v>
      </c>
    </row>
    <row r="859" spans="1:2" x14ac:dyDescent="0.25">
      <c r="A859" s="411">
        <v>41623</v>
      </c>
      <c r="B859" s="412">
        <v>1.3737999999999999</v>
      </c>
    </row>
    <row r="860" spans="1:2" x14ac:dyDescent="0.25">
      <c r="A860" s="411">
        <v>41622</v>
      </c>
      <c r="B860" s="412">
        <v>1.3741000000000001</v>
      </c>
    </row>
    <row r="861" spans="1:2" x14ac:dyDescent="0.25">
      <c r="A861" s="411">
        <v>41621</v>
      </c>
      <c r="B861" s="412">
        <v>1.3774</v>
      </c>
    </row>
    <row r="862" spans="1:2" x14ac:dyDescent="0.25">
      <c r="A862" s="411">
        <v>41620</v>
      </c>
      <c r="B862" s="412">
        <v>1.3769</v>
      </c>
    </row>
    <row r="863" spans="1:2" x14ac:dyDescent="0.25">
      <c r="A863" s="411">
        <v>41619</v>
      </c>
      <c r="B863" s="412">
        <v>1.3753</v>
      </c>
    </row>
    <row r="864" spans="1:2" x14ac:dyDescent="0.25">
      <c r="A864" s="411">
        <v>41618</v>
      </c>
      <c r="B864" s="412">
        <v>1.3714999999999999</v>
      </c>
    </row>
    <row r="865" spans="1:2" x14ac:dyDescent="0.25">
      <c r="A865" s="411">
        <v>41617</v>
      </c>
      <c r="B865" s="412">
        <v>1.3704000000000001</v>
      </c>
    </row>
    <row r="866" spans="1:2" x14ac:dyDescent="0.25">
      <c r="A866" s="411">
        <v>41616</v>
      </c>
      <c r="B866" s="412">
        <v>1.3704000000000001</v>
      </c>
    </row>
    <row r="867" spans="1:2" x14ac:dyDescent="0.25">
      <c r="A867" s="411">
        <v>41615</v>
      </c>
      <c r="B867" s="412">
        <v>1.3672</v>
      </c>
    </row>
    <row r="868" spans="1:2" x14ac:dyDescent="0.25">
      <c r="A868" s="411">
        <v>41614</v>
      </c>
      <c r="B868" s="412">
        <v>1.3613999999999999</v>
      </c>
    </row>
    <row r="869" spans="1:2" x14ac:dyDescent="0.25">
      <c r="A869" s="411">
        <v>41613</v>
      </c>
      <c r="B869" s="412">
        <v>1.3582000000000001</v>
      </c>
    </row>
    <row r="870" spans="1:2" x14ac:dyDescent="0.25">
      <c r="A870" s="411">
        <v>41612</v>
      </c>
      <c r="B870" s="412">
        <v>1.3562000000000001</v>
      </c>
    </row>
    <row r="871" spans="1:2" x14ac:dyDescent="0.25">
      <c r="A871" s="411">
        <v>41611</v>
      </c>
      <c r="B871" s="412">
        <v>1.3571</v>
      </c>
    </row>
    <row r="872" spans="1:2" x14ac:dyDescent="0.25">
      <c r="A872" s="411">
        <v>41610</v>
      </c>
      <c r="B872" s="412">
        <v>1.359</v>
      </c>
    </row>
    <row r="873" spans="1:2" x14ac:dyDescent="0.25">
      <c r="A873" s="411">
        <v>41609</v>
      </c>
      <c r="B873" s="412">
        <v>1.3589</v>
      </c>
    </row>
    <row r="874" spans="1:2" x14ac:dyDescent="0.25">
      <c r="A874" s="411">
        <v>41608</v>
      </c>
      <c r="B874" s="412">
        <v>1.3606</v>
      </c>
    </row>
    <row r="875" spans="1:2" x14ac:dyDescent="0.25">
      <c r="A875" s="411">
        <v>41607</v>
      </c>
      <c r="B875" s="412">
        <v>1.3588</v>
      </c>
    </row>
    <row r="876" spans="1:2" x14ac:dyDescent="0.25">
      <c r="A876" s="411">
        <v>41606</v>
      </c>
      <c r="B876" s="412">
        <v>1.3580000000000001</v>
      </c>
    </row>
    <row r="877" spans="1:2" x14ac:dyDescent="0.25">
      <c r="A877" s="411">
        <v>41605</v>
      </c>
      <c r="B877" s="412">
        <v>1.3541000000000001</v>
      </c>
    </row>
    <row r="878" spans="1:2" x14ac:dyDescent="0.25">
      <c r="A878" s="411">
        <v>41604</v>
      </c>
      <c r="B878" s="412">
        <v>1.3529</v>
      </c>
    </row>
    <row r="879" spans="1:2" x14ac:dyDescent="0.25">
      <c r="A879" s="411">
        <v>41603</v>
      </c>
      <c r="B879" s="412">
        <v>1.3555999999999999</v>
      </c>
    </row>
    <row r="880" spans="1:2" x14ac:dyDescent="0.25">
      <c r="A880" s="411">
        <v>41602</v>
      </c>
      <c r="B880" s="412">
        <v>1.3555999999999999</v>
      </c>
    </row>
    <row r="881" spans="1:2" x14ac:dyDescent="0.25">
      <c r="A881" s="411">
        <v>41601</v>
      </c>
      <c r="B881" s="412">
        <v>1.3502000000000001</v>
      </c>
    </row>
    <row r="882" spans="1:2" x14ac:dyDescent="0.25">
      <c r="A882" s="411">
        <v>41600</v>
      </c>
      <c r="B882" s="412">
        <v>1.3441000000000001</v>
      </c>
    </row>
    <row r="883" spans="1:2" x14ac:dyDescent="0.25">
      <c r="A883" s="411">
        <v>41599</v>
      </c>
      <c r="B883" s="412">
        <v>1.3517999999999999</v>
      </c>
    </row>
    <row r="884" spans="1:2" x14ac:dyDescent="0.25">
      <c r="A884" s="411">
        <v>41598</v>
      </c>
      <c r="B884" s="412">
        <v>1.3513999999999999</v>
      </c>
    </row>
    <row r="885" spans="1:2" x14ac:dyDescent="0.25">
      <c r="A885" s="411">
        <v>41597</v>
      </c>
      <c r="B885" s="412">
        <v>1.3502000000000001</v>
      </c>
    </row>
    <row r="886" spans="1:2" x14ac:dyDescent="0.25">
      <c r="A886" s="411">
        <v>41596</v>
      </c>
      <c r="B886" s="412">
        <v>1.3494999999999999</v>
      </c>
    </row>
    <row r="887" spans="1:2" x14ac:dyDescent="0.25">
      <c r="A887" s="411">
        <v>41595</v>
      </c>
      <c r="B887" s="412">
        <v>1.3494999999999999</v>
      </c>
    </row>
    <row r="888" spans="1:2" x14ac:dyDescent="0.25">
      <c r="A888" s="411">
        <v>41594</v>
      </c>
      <c r="B888" s="412">
        <v>1.3462000000000001</v>
      </c>
    </row>
    <row r="889" spans="1:2" x14ac:dyDescent="0.25">
      <c r="A889" s="411">
        <v>41593</v>
      </c>
      <c r="B889" s="412">
        <v>1.3462000000000001</v>
      </c>
    </row>
    <row r="890" spans="1:2" x14ac:dyDescent="0.25">
      <c r="A890" s="411">
        <v>41592</v>
      </c>
      <c r="B890" s="412">
        <v>1.3435999999999999</v>
      </c>
    </row>
    <row r="891" spans="1:2" x14ac:dyDescent="0.25">
      <c r="A891" s="411">
        <v>41591</v>
      </c>
      <c r="B891" s="412">
        <v>1.3408</v>
      </c>
    </row>
    <row r="892" spans="1:2" x14ac:dyDescent="0.25">
      <c r="A892" s="411">
        <v>41590</v>
      </c>
      <c r="B892" s="412">
        <v>1.3381000000000001</v>
      </c>
    </row>
    <row r="893" spans="1:2" x14ac:dyDescent="0.25">
      <c r="A893" s="411">
        <v>41589</v>
      </c>
      <c r="B893" s="412">
        <v>1.3362000000000001</v>
      </c>
    </row>
    <row r="894" spans="1:2" x14ac:dyDescent="0.25">
      <c r="A894" s="411">
        <v>41588</v>
      </c>
      <c r="B894" s="412">
        <v>1.3362000000000001</v>
      </c>
    </row>
    <row r="895" spans="1:2" x14ac:dyDescent="0.25">
      <c r="A895" s="411">
        <v>41587</v>
      </c>
      <c r="B895" s="412">
        <v>1.3395999999999999</v>
      </c>
    </row>
    <row r="896" spans="1:2" x14ac:dyDescent="0.25">
      <c r="A896" s="411">
        <v>41586</v>
      </c>
      <c r="B896" s="412">
        <v>1.3472999999999999</v>
      </c>
    </row>
    <row r="897" spans="1:2" x14ac:dyDescent="0.25">
      <c r="A897" s="411">
        <v>41585</v>
      </c>
      <c r="B897" s="412">
        <v>1.3504</v>
      </c>
    </row>
    <row r="898" spans="1:2" x14ac:dyDescent="0.25">
      <c r="A898" s="411">
        <v>41584</v>
      </c>
      <c r="B898" s="412">
        <v>1.3492</v>
      </c>
    </row>
    <row r="899" spans="1:2" x14ac:dyDescent="0.25">
      <c r="A899" s="411">
        <v>41583</v>
      </c>
      <c r="B899" s="412">
        <v>1.3499000000000001</v>
      </c>
    </row>
    <row r="900" spans="1:2" x14ac:dyDescent="0.25">
      <c r="A900" s="411">
        <v>41582</v>
      </c>
      <c r="B900" s="412">
        <v>1.3486</v>
      </c>
    </row>
    <row r="901" spans="1:2" x14ac:dyDescent="0.25">
      <c r="A901" s="411">
        <v>41581</v>
      </c>
      <c r="B901" s="412">
        <v>1.3486</v>
      </c>
    </row>
    <row r="902" spans="1:2" x14ac:dyDescent="0.25">
      <c r="A902" s="411">
        <v>41580</v>
      </c>
      <c r="B902" s="412">
        <v>1.3531</v>
      </c>
    </row>
    <row r="903" spans="1:2" x14ac:dyDescent="0.25">
      <c r="A903" s="411">
        <v>41579</v>
      </c>
      <c r="B903" s="412">
        <v>1.3671</v>
      </c>
    </row>
    <row r="904" spans="1:2" x14ac:dyDescent="0.25">
      <c r="A904" s="411">
        <v>41578</v>
      </c>
      <c r="B904" s="412">
        <v>1.3748</v>
      </c>
    </row>
    <row r="905" spans="1:2" x14ac:dyDescent="0.25">
      <c r="A905" s="411">
        <v>41577</v>
      </c>
      <c r="B905" s="412">
        <v>1.3771</v>
      </c>
    </row>
    <row r="906" spans="1:2" x14ac:dyDescent="0.25">
      <c r="A906" s="411">
        <v>41576</v>
      </c>
      <c r="B906" s="412">
        <v>1.38</v>
      </c>
    </row>
    <row r="907" spans="1:2" x14ac:dyDescent="0.25">
      <c r="A907" s="411">
        <v>41575</v>
      </c>
      <c r="B907" s="412">
        <v>1.3801000000000001</v>
      </c>
    </row>
    <row r="908" spans="1:2" x14ac:dyDescent="0.25">
      <c r="A908" s="411">
        <v>41574</v>
      </c>
      <c r="B908" s="412">
        <v>1.3801000000000001</v>
      </c>
    </row>
    <row r="909" spans="1:2" x14ac:dyDescent="0.25">
      <c r="A909" s="411">
        <v>41573</v>
      </c>
      <c r="B909" s="412">
        <v>1.3802000000000001</v>
      </c>
    </row>
    <row r="910" spans="1:2" x14ac:dyDescent="0.25">
      <c r="A910" s="411">
        <v>41572</v>
      </c>
      <c r="B910" s="412">
        <v>1.3794</v>
      </c>
    </row>
    <row r="911" spans="1:2" x14ac:dyDescent="0.25">
      <c r="A911" s="411">
        <v>41571</v>
      </c>
      <c r="B911" s="412">
        <v>1.3774</v>
      </c>
    </row>
    <row r="912" spans="1:2" x14ac:dyDescent="0.25">
      <c r="A912" s="411">
        <v>41570</v>
      </c>
      <c r="B912" s="412">
        <v>1.3707</v>
      </c>
    </row>
    <row r="913" spans="1:2" x14ac:dyDescent="0.25">
      <c r="A913" s="411">
        <v>41569</v>
      </c>
      <c r="B913" s="412">
        <v>1.3674999999999999</v>
      </c>
    </row>
    <row r="914" spans="1:2" x14ac:dyDescent="0.25">
      <c r="A914" s="411">
        <v>41568</v>
      </c>
      <c r="B914" s="412">
        <v>1.3684000000000001</v>
      </c>
    </row>
    <row r="915" spans="1:2" x14ac:dyDescent="0.25">
      <c r="A915" s="411">
        <v>41567</v>
      </c>
      <c r="B915" s="412">
        <v>1.3684000000000001</v>
      </c>
    </row>
    <row r="916" spans="1:2" x14ac:dyDescent="0.25">
      <c r="A916" s="411">
        <v>41566</v>
      </c>
      <c r="B916" s="412">
        <v>1.3676999999999999</v>
      </c>
    </row>
    <row r="917" spans="1:2" x14ac:dyDescent="0.25">
      <c r="A917" s="411">
        <v>41565</v>
      </c>
      <c r="B917" s="412">
        <v>1.3604000000000001</v>
      </c>
    </row>
    <row r="918" spans="1:2" x14ac:dyDescent="0.25">
      <c r="A918" s="411">
        <v>41564</v>
      </c>
      <c r="B918" s="412">
        <v>1.3524</v>
      </c>
    </row>
    <row r="919" spans="1:2" x14ac:dyDescent="0.25">
      <c r="A919" s="411">
        <v>41563</v>
      </c>
      <c r="B919" s="412">
        <v>1.353</v>
      </c>
    </row>
    <row r="920" spans="1:2" x14ac:dyDescent="0.25">
      <c r="A920" s="411">
        <v>41562</v>
      </c>
      <c r="B920" s="412">
        <v>1.3565</v>
      </c>
    </row>
    <row r="921" spans="1:2" x14ac:dyDescent="0.25">
      <c r="A921" s="411">
        <v>41561</v>
      </c>
      <c r="B921" s="412">
        <v>1.3534999999999999</v>
      </c>
    </row>
    <row r="922" spans="1:2" x14ac:dyDescent="0.25">
      <c r="A922" s="411">
        <v>41560</v>
      </c>
      <c r="B922" s="412">
        <v>1.3534999999999999</v>
      </c>
    </row>
    <row r="923" spans="1:2" x14ac:dyDescent="0.25">
      <c r="A923" s="411">
        <v>41559</v>
      </c>
      <c r="B923" s="412">
        <v>1.3545</v>
      </c>
    </row>
    <row r="924" spans="1:2" x14ac:dyDescent="0.25">
      <c r="A924" s="411">
        <v>41558</v>
      </c>
      <c r="B924" s="412">
        <v>1.3516999999999999</v>
      </c>
    </row>
    <row r="925" spans="1:2" x14ac:dyDescent="0.25">
      <c r="A925" s="411">
        <v>41557</v>
      </c>
      <c r="B925" s="412">
        <v>1.3540000000000001</v>
      </c>
    </row>
    <row r="926" spans="1:2" x14ac:dyDescent="0.25">
      <c r="A926" s="411">
        <v>41556</v>
      </c>
      <c r="B926" s="412">
        <v>1.3573999999999999</v>
      </c>
    </row>
    <row r="927" spans="1:2" x14ac:dyDescent="0.25">
      <c r="A927" s="411">
        <v>41555</v>
      </c>
      <c r="B927" s="412">
        <v>1.3571</v>
      </c>
    </row>
    <row r="928" spans="1:2" x14ac:dyDescent="0.25">
      <c r="A928" s="411">
        <v>41554</v>
      </c>
      <c r="B928" s="412">
        <v>1.3553999999999999</v>
      </c>
    </row>
    <row r="929" spans="1:2" x14ac:dyDescent="0.25">
      <c r="A929" s="411">
        <v>41553</v>
      </c>
      <c r="B929" s="412">
        <v>1.3553999999999999</v>
      </c>
    </row>
    <row r="930" spans="1:2" x14ac:dyDescent="0.25">
      <c r="A930" s="411">
        <v>41552</v>
      </c>
      <c r="B930" s="412">
        <v>1.36</v>
      </c>
    </row>
    <row r="931" spans="1:2" x14ac:dyDescent="0.25">
      <c r="A931" s="411">
        <v>41551</v>
      </c>
      <c r="B931" s="412">
        <v>1.3604000000000001</v>
      </c>
    </row>
    <row r="932" spans="1:2" x14ac:dyDescent="0.25">
      <c r="A932" s="411">
        <v>41550</v>
      </c>
      <c r="B932" s="412">
        <v>1.3544</v>
      </c>
    </row>
    <row r="933" spans="1:2" x14ac:dyDescent="0.25">
      <c r="A933" s="411">
        <v>41549</v>
      </c>
      <c r="B933" s="412">
        <v>1.3536999999999999</v>
      </c>
    </row>
    <row r="934" spans="1:2" x14ac:dyDescent="0.25">
      <c r="A934" s="411">
        <v>41548</v>
      </c>
      <c r="B934" s="412">
        <v>1.3508</v>
      </c>
    </row>
    <row r="935" spans="1:2" x14ac:dyDescent="0.25">
      <c r="A935" s="411">
        <v>41547</v>
      </c>
      <c r="B935" s="412">
        <v>1.3520000000000001</v>
      </c>
    </row>
    <row r="936" spans="1:2" x14ac:dyDescent="0.25">
      <c r="A936" s="411">
        <v>41546</v>
      </c>
      <c r="B936" s="412">
        <v>1.3520000000000001</v>
      </c>
    </row>
    <row r="937" spans="1:2" x14ac:dyDescent="0.25">
      <c r="A937" s="411">
        <v>41545</v>
      </c>
      <c r="B937" s="412">
        <v>1.3507</v>
      </c>
    </row>
    <row r="938" spans="1:2" x14ac:dyDescent="0.25">
      <c r="A938" s="411">
        <v>41544</v>
      </c>
      <c r="B938" s="412">
        <v>1.3504</v>
      </c>
    </row>
    <row r="939" spans="1:2" x14ac:dyDescent="0.25">
      <c r="A939" s="411">
        <v>41543</v>
      </c>
      <c r="B939" s="412">
        <v>1.3493999999999999</v>
      </c>
    </row>
    <row r="940" spans="1:2" x14ac:dyDescent="0.25">
      <c r="A940" s="411">
        <v>41542</v>
      </c>
      <c r="B940" s="412">
        <v>1.3489</v>
      </c>
    </row>
    <row r="941" spans="1:2" x14ac:dyDescent="0.25">
      <c r="A941" s="411">
        <v>41541</v>
      </c>
      <c r="B941" s="412">
        <v>1.3514999999999999</v>
      </c>
    </row>
    <row r="942" spans="1:2" x14ac:dyDescent="0.25">
      <c r="A942" s="411">
        <v>41540</v>
      </c>
      <c r="B942" s="412">
        <v>1.3521000000000001</v>
      </c>
    </row>
    <row r="943" spans="1:2" x14ac:dyDescent="0.25">
      <c r="A943" s="411">
        <v>41539</v>
      </c>
      <c r="B943" s="412">
        <v>1.3521000000000001</v>
      </c>
    </row>
    <row r="944" spans="1:2" x14ac:dyDescent="0.25">
      <c r="A944" s="411">
        <v>41538</v>
      </c>
      <c r="B944" s="412">
        <v>1.3529</v>
      </c>
    </row>
    <row r="945" spans="1:2" x14ac:dyDescent="0.25">
      <c r="A945" s="411">
        <v>41537</v>
      </c>
      <c r="B945" s="412">
        <v>1.3532999999999999</v>
      </c>
    </row>
    <row r="946" spans="1:2" x14ac:dyDescent="0.25">
      <c r="A946" s="411">
        <v>41536</v>
      </c>
      <c r="B946" s="412">
        <v>1.3371999999999999</v>
      </c>
    </row>
    <row r="947" spans="1:2" x14ac:dyDescent="0.25">
      <c r="A947" s="411">
        <v>41535</v>
      </c>
      <c r="B947" s="412">
        <v>1.3346</v>
      </c>
    </row>
    <row r="948" spans="1:2" x14ac:dyDescent="0.25">
      <c r="A948" s="411">
        <v>41534</v>
      </c>
      <c r="B948" s="412">
        <v>1.3357000000000001</v>
      </c>
    </row>
    <row r="949" spans="1:2" x14ac:dyDescent="0.25">
      <c r="A949" s="411">
        <v>41533</v>
      </c>
      <c r="B949" s="412">
        <v>1.3291999999999999</v>
      </c>
    </row>
    <row r="950" spans="1:2" x14ac:dyDescent="0.25">
      <c r="A950" s="411">
        <v>41532</v>
      </c>
      <c r="B950" s="412">
        <v>1.3291999999999999</v>
      </c>
    </row>
    <row r="951" spans="1:2" x14ac:dyDescent="0.25">
      <c r="A951" s="411">
        <v>41531</v>
      </c>
      <c r="B951" s="412">
        <v>1.3288</v>
      </c>
    </row>
    <row r="952" spans="1:2" x14ac:dyDescent="0.25">
      <c r="A952" s="411">
        <v>41530</v>
      </c>
      <c r="B952" s="412">
        <v>1.3304</v>
      </c>
    </row>
    <row r="953" spans="1:2" x14ac:dyDescent="0.25">
      <c r="A953" s="411">
        <v>41529</v>
      </c>
      <c r="B953" s="412">
        <v>1.3275999999999999</v>
      </c>
    </row>
    <row r="954" spans="1:2" x14ac:dyDescent="0.25">
      <c r="A954" s="411">
        <v>41528</v>
      </c>
      <c r="B954" s="412">
        <v>1.3257000000000001</v>
      </c>
    </row>
    <row r="955" spans="1:2" x14ac:dyDescent="0.25">
      <c r="A955" s="411">
        <v>41527</v>
      </c>
      <c r="B955" s="412">
        <v>1.3203</v>
      </c>
    </row>
    <row r="956" spans="1:2" x14ac:dyDescent="0.25">
      <c r="A956" s="411">
        <v>41526</v>
      </c>
      <c r="B956" s="412">
        <v>1.3178000000000001</v>
      </c>
    </row>
    <row r="957" spans="1:2" x14ac:dyDescent="0.25">
      <c r="A957" s="411">
        <v>41525</v>
      </c>
      <c r="B957" s="412">
        <v>1.3178000000000001</v>
      </c>
    </row>
    <row r="958" spans="1:2" x14ac:dyDescent="0.25">
      <c r="A958" s="411">
        <v>41524</v>
      </c>
      <c r="B958" s="412">
        <v>1.3138000000000001</v>
      </c>
    </row>
    <row r="959" spans="1:2" x14ac:dyDescent="0.25">
      <c r="A959" s="411">
        <v>41523</v>
      </c>
      <c r="B959" s="412">
        <v>1.3169999999999999</v>
      </c>
    </row>
    <row r="960" spans="1:2" x14ac:dyDescent="0.25">
      <c r="A960" s="411">
        <v>41522</v>
      </c>
      <c r="B960" s="412">
        <v>1.3180000000000001</v>
      </c>
    </row>
    <row r="961" spans="1:2" x14ac:dyDescent="0.25">
      <c r="A961" s="411">
        <v>41521</v>
      </c>
      <c r="B961" s="412">
        <v>1.3177000000000001</v>
      </c>
    </row>
    <row r="962" spans="1:2" x14ac:dyDescent="0.25">
      <c r="A962" s="411">
        <v>41520</v>
      </c>
      <c r="B962" s="412">
        <v>1.3204</v>
      </c>
    </row>
    <row r="963" spans="1:2" x14ac:dyDescent="0.25">
      <c r="A963" s="411">
        <v>41519</v>
      </c>
      <c r="B963" s="412">
        <v>1.3218000000000001</v>
      </c>
    </row>
    <row r="964" spans="1:2" x14ac:dyDescent="0.25">
      <c r="A964" s="411">
        <v>41518</v>
      </c>
      <c r="B964" s="412">
        <v>1.3218000000000001</v>
      </c>
    </row>
    <row r="965" spans="1:2" x14ac:dyDescent="0.25">
      <c r="A965" s="411">
        <v>41517</v>
      </c>
      <c r="B965" s="412">
        <v>1.3229</v>
      </c>
    </row>
    <row r="966" spans="1:2" x14ac:dyDescent="0.25">
      <c r="A966" s="411">
        <v>41516</v>
      </c>
      <c r="B966" s="412">
        <v>1.3281000000000001</v>
      </c>
    </row>
    <row r="967" spans="1:2" x14ac:dyDescent="0.25">
      <c r="A967" s="411">
        <v>41515</v>
      </c>
      <c r="B967" s="412">
        <v>1.3362000000000001</v>
      </c>
    </row>
    <row r="968" spans="1:2" x14ac:dyDescent="0.25">
      <c r="A968" s="411">
        <v>41514</v>
      </c>
      <c r="B968" s="412">
        <v>1.337</v>
      </c>
    </row>
    <row r="969" spans="1:2" x14ac:dyDescent="0.25">
      <c r="A969" s="411">
        <v>41513</v>
      </c>
      <c r="B969" s="412">
        <v>1.3375999999999999</v>
      </c>
    </row>
    <row r="970" spans="1:2" x14ac:dyDescent="0.25">
      <c r="A970" s="411">
        <v>41512</v>
      </c>
      <c r="B970" s="412">
        <v>1.3376999999999999</v>
      </c>
    </row>
    <row r="971" spans="1:2" x14ac:dyDescent="0.25">
      <c r="A971" s="411">
        <v>41511</v>
      </c>
      <c r="B971" s="412">
        <v>1.3376999999999999</v>
      </c>
    </row>
    <row r="972" spans="1:2" x14ac:dyDescent="0.25">
      <c r="A972" s="411">
        <v>41510</v>
      </c>
      <c r="B972" s="412">
        <v>1.3361000000000001</v>
      </c>
    </row>
    <row r="973" spans="1:2" x14ac:dyDescent="0.25">
      <c r="A973" s="411">
        <v>41509</v>
      </c>
      <c r="B973" s="412">
        <v>1.3342000000000001</v>
      </c>
    </row>
    <row r="974" spans="1:2" x14ac:dyDescent="0.25">
      <c r="A974" s="411">
        <v>41508</v>
      </c>
      <c r="B974" s="412">
        <v>1.3395999999999999</v>
      </c>
    </row>
    <row r="975" spans="1:2" x14ac:dyDescent="0.25">
      <c r="A975" s="411">
        <v>41507</v>
      </c>
      <c r="B975" s="412">
        <v>1.3376999999999999</v>
      </c>
    </row>
    <row r="976" spans="1:2" x14ac:dyDescent="0.25">
      <c r="A976" s="411">
        <v>41506</v>
      </c>
      <c r="B976" s="412">
        <v>1.3337000000000001</v>
      </c>
    </row>
    <row r="977" spans="1:2" x14ac:dyDescent="0.25">
      <c r="A977" s="411">
        <v>41505</v>
      </c>
      <c r="B977" s="412">
        <v>1.3324</v>
      </c>
    </row>
    <row r="978" spans="1:2" x14ac:dyDescent="0.25">
      <c r="A978" s="411">
        <v>41504</v>
      </c>
      <c r="B978" s="412">
        <v>1.3324</v>
      </c>
    </row>
    <row r="979" spans="1:2" x14ac:dyDescent="0.25">
      <c r="A979" s="411">
        <v>41503</v>
      </c>
      <c r="B979" s="412">
        <v>1.3340000000000001</v>
      </c>
    </row>
    <row r="980" spans="1:2" x14ac:dyDescent="0.25">
      <c r="A980" s="411">
        <v>41502</v>
      </c>
      <c r="B980" s="412">
        <v>1.3283</v>
      </c>
    </row>
    <row r="981" spans="1:2" x14ac:dyDescent="0.25">
      <c r="A981" s="411">
        <v>41501</v>
      </c>
      <c r="B981" s="412">
        <v>1.3258000000000001</v>
      </c>
    </row>
    <row r="982" spans="1:2" x14ac:dyDescent="0.25">
      <c r="A982" s="411">
        <v>41500</v>
      </c>
      <c r="B982" s="412">
        <v>1.3283</v>
      </c>
    </row>
    <row r="983" spans="1:2" x14ac:dyDescent="0.25">
      <c r="A983" s="411">
        <v>41499</v>
      </c>
      <c r="B983" s="412">
        <v>1.3311999999999999</v>
      </c>
    </row>
    <row r="984" spans="1:2" x14ac:dyDescent="0.25">
      <c r="A984" s="411">
        <v>41498</v>
      </c>
      <c r="B984" s="412">
        <v>1.3337000000000001</v>
      </c>
    </row>
    <row r="985" spans="1:2" x14ac:dyDescent="0.25">
      <c r="A985" s="411">
        <v>41497</v>
      </c>
      <c r="B985" s="412">
        <v>1.3337000000000001</v>
      </c>
    </row>
    <row r="986" spans="1:2" x14ac:dyDescent="0.25">
      <c r="A986" s="411">
        <v>41496</v>
      </c>
      <c r="B986" s="412">
        <v>1.3368</v>
      </c>
    </row>
    <row r="987" spans="1:2" x14ac:dyDescent="0.25">
      <c r="A987" s="411">
        <v>41495</v>
      </c>
      <c r="B987" s="412">
        <v>1.3357000000000001</v>
      </c>
    </row>
    <row r="988" spans="1:2" x14ac:dyDescent="0.25">
      <c r="A988" s="411">
        <v>41494</v>
      </c>
      <c r="B988" s="412">
        <v>1.3307</v>
      </c>
    </row>
    <row r="989" spans="1:2" x14ac:dyDescent="0.25">
      <c r="A989" s="411">
        <v>41493</v>
      </c>
      <c r="B989" s="412">
        <v>1.3277000000000001</v>
      </c>
    </row>
    <row r="990" spans="1:2" x14ac:dyDescent="0.25">
      <c r="A990" s="411">
        <v>41492</v>
      </c>
      <c r="B990" s="412">
        <v>1.3268</v>
      </c>
    </row>
    <row r="991" spans="1:2" x14ac:dyDescent="0.25">
      <c r="A991" s="411">
        <v>41491</v>
      </c>
      <c r="B991" s="412">
        <v>1.3278000000000001</v>
      </c>
    </row>
    <row r="992" spans="1:2" x14ac:dyDescent="0.25">
      <c r="A992" s="411">
        <v>41490</v>
      </c>
      <c r="B992" s="412">
        <v>1.3278000000000001</v>
      </c>
    </row>
    <row r="993" spans="1:2" x14ac:dyDescent="0.25">
      <c r="A993" s="411">
        <v>41489</v>
      </c>
      <c r="B993" s="412">
        <v>1.3233999999999999</v>
      </c>
    </row>
    <row r="994" spans="1:2" x14ac:dyDescent="0.25">
      <c r="A994" s="411">
        <v>41488</v>
      </c>
      <c r="B994" s="412">
        <v>1.3251999999999999</v>
      </c>
    </row>
    <row r="995" spans="1:2" x14ac:dyDescent="0.25">
      <c r="A995" s="411">
        <v>41487</v>
      </c>
      <c r="B995" s="412">
        <v>1.3268</v>
      </c>
    </row>
    <row r="996" spans="1:2" x14ac:dyDescent="0.25">
      <c r="A996" s="411">
        <v>41486</v>
      </c>
      <c r="B996" s="412">
        <v>1.3262</v>
      </c>
    </row>
    <row r="997" spans="1:2" x14ac:dyDescent="0.25">
      <c r="A997" s="411">
        <v>41485</v>
      </c>
      <c r="B997" s="412">
        <v>1.3272999999999999</v>
      </c>
    </row>
    <row r="998" spans="1:2" x14ac:dyDescent="0.25">
      <c r="A998" s="411">
        <v>41484</v>
      </c>
      <c r="B998" s="412">
        <v>1.3275999999999999</v>
      </c>
    </row>
    <row r="999" spans="1:2" x14ac:dyDescent="0.25">
      <c r="A999" s="411">
        <v>41483</v>
      </c>
      <c r="B999" s="412">
        <v>1.3275999999999999</v>
      </c>
    </row>
    <row r="1000" spans="1:2" x14ac:dyDescent="0.25">
      <c r="A1000" s="411">
        <v>41482</v>
      </c>
      <c r="B1000" s="412">
        <v>1.3275999999999999</v>
      </c>
    </row>
    <row r="1001" spans="1:2" x14ac:dyDescent="0.25">
      <c r="A1001" s="411">
        <v>41481</v>
      </c>
      <c r="B1001" s="412">
        <v>1.3214999999999999</v>
      </c>
    </row>
    <row r="1002" spans="1:2" x14ac:dyDescent="0.25">
      <c r="A1002" s="411">
        <v>41480</v>
      </c>
      <c r="B1002" s="412">
        <v>1.3216000000000001</v>
      </c>
    </row>
    <row r="1003" spans="1:2" x14ac:dyDescent="0.25">
      <c r="A1003" s="411">
        <v>41479</v>
      </c>
      <c r="B1003" s="412">
        <v>1.3196000000000001</v>
      </c>
    </row>
    <row r="1004" spans="1:2" x14ac:dyDescent="0.25">
      <c r="A1004" s="411">
        <v>41478</v>
      </c>
      <c r="B1004" s="412">
        <v>1.3168</v>
      </c>
    </row>
    <row r="1005" spans="1:2" x14ac:dyDescent="0.25">
      <c r="A1005" s="411">
        <v>41477</v>
      </c>
      <c r="B1005" s="412">
        <v>1.3139000000000001</v>
      </c>
    </row>
    <row r="1006" spans="1:2" x14ac:dyDescent="0.25">
      <c r="A1006" s="411">
        <v>41476</v>
      </c>
      <c r="B1006" s="412">
        <v>1.3139000000000001</v>
      </c>
    </row>
    <row r="1007" spans="1:2" x14ac:dyDescent="0.25">
      <c r="A1007" s="411">
        <v>41475</v>
      </c>
      <c r="B1007" s="412">
        <v>1.3124</v>
      </c>
    </row>
    <row r="1008" spans="1:2" x14ac:dyDescent="0.25">
      <c r="A1008" s="411">
        <v>41474</v>
      </c>
      <c r="B1008" s="412">
        <v>1.3103</v>
      </c>
    </row>
    <row r="1009" spans="1:2" x14ac:dyDescent="0.25">
      <c r="A1009" s="411">
        <v>41473</v>
      </c>
      <c r="B1009" s="412">
        <v>1.3137000000000001</v>
      </c>
    </row>
    <row r="1010" spans="1:2" x14ac:dyDescent="0.25">
      <c r="A1010" s="411">
        <v>41472</v>
      </c>
      <c r="B1010" s="412">
        <v>1.31</v>
      </c>
    </row>
    <row r="1011" spans="1:2" x14ac:dyDescent="0.25">
      <c r="A1011" s="411">
        <v>41471</v>
      </c>
      <c r="B1011" s="412">
        <v>1.3052999999999999</v>
      </c>
    </row>
    <row r="1012" spans="1:2" x14ac:dyDescent="0.25">
      <c r="A1012" s="411">
        <v>41470</v>
      </c>
      <c r="B1012" s="412">
        <v>1.3064</v>
      </c>
    </row>
    <row r="1013" spans="1:2" x14ac:dyDescent="0.25">
      <c r="A1013" s="411">
        <v>41469</v>
      </c>
      <c r="B1013" s="412">
        <v>1.3064</v>
      </c>
    </row>
    <row r="1014" spans="1:2" x14ac:dyDescent="0.25">
      <c r="A1014" s="411">
        <v>41468</v>
      </c>
      <c r="B1014" s="412">
        <v>1.3065</v>
      </c>
    </row>
    <row r="1015" spans="1:2" x14ac:dyDescent="0.25">
      <c r="A1015" s="411">
        <v>41467</v>
      </c>
      <c r="B1015" s="412">
        <v>1.3068</v>
      </c>
    </row>
    <row r="1016" spans="1:2" x14ac:dyDescent="0.25">
      <c r="A1016" s="411">
        <v>41466</v>
      </c>
      <c r="B1016" s="412">
        <v>1.2816000000000001</v>
      </c>
    </row>
    <row r="1017" spans="1:2" x14ac:dyDescent="0.25">
      <c r="A1017" s="411">
        <v>41465</v>
      </c>
      <c r="B1017" s="412">
        <v>1.2842</v>
      </c>
    </row>
    <row r="1018" spans="1:2" x14ac:dyDescent="0.25">
      <c r="A1018" s="411">
        <v>41464</v>
      </c>
      <c r="B1018" s="412">
        <v>1.2842</v>
      </c>
    </row>
    <row r="1019" spans="1:2" x14ac:dyDescent="0.25">
      <c r="A1019" s="411">
        <v>41463</v>
      </c>
      <c r="B1019" s="412">
        <v>1.2825</v>
      </c>
    </row>
    <row r="1020" spans="1:2" x14ac:dyDescent="0.25">
      <c r="A1020" s="411">
        <v>41462</v>
      </c>
      <c r="B1020" s="412">
        <v>1.2825</v>
      </c>
    </row>
    <row r="1021" spans="1:2" x14ac:dyDescent="0.25">
      <c r="A1021" s="411">
        <v>41461</v>
      </c>
      <c r="B1021" s="412">
        <v>1.2870999999999999</v>
      </c>
    </row>
    <row r="1022" spans="1:2" x14ac:dyDescent="0.25">
      <c r="A1022" s="411">
        <v>41460</v>
      </c>
      <c r="B1022" s="412">
        <v>1.2969999999999999</v>
      </c>
    </row>
    <row r="1023" spans="1:2" x14ac:dyDescent="0.25">
      <c r="A1023" s="411">
        <v>41459</v>
      </c>
      <c r="B1023" s="412">
        <v>1.2977000000000001</v>
      </c>
    </row>
    <row r="1024" spans="1:2" x14ac:dyDescent="0.25">
      <c r="A1024" s="411">
        <v>41458</v>
      </c>
      <c r="B1024" s="412">
        <v>1.3035000000000001</v>
      </c>
    </row>
    <row r="1025" spans="1:2" x14ac:dyDescent="0.25">
      <c r="A1025" s="411">
        <v>41457</v>
      </c>
      <c r="B1025" s="412">
        <v>1.3035000000000001</v>
      </c>
    </row>
    <row r="1026" spans="1:2" x14ac:dyDescent="0.25">
      <c r="A1026" s="411">
        <v>41456</v>
      </c>
      <c r="B1026" s="412">
        <v>1.3007</v>
      </c>
    </row>
    <row r="1027" spans="1:2" x14ac:dyDescent="0.25">
      <c r="A1027" s="411">
        <v>41455</v>
      </c>
      <c r="B1027" s="412">
        <v>1.3007</v>
      </c>
    </row>
    <row r="1028" spans="1:2" x14ac:dyDescent="0.25">
      <c r="A1028" s="411">
        <v>41454</v>
      </c>
      <c r="B1028" s="412">
        <v>1.3041</v>
      </c>
    </row>
    <row r="1029" spans="1:2" x14ac:dyDescent="0.25">
      <c r="A1029" s="411">
        <v>41453</v>
      </c>
      <c r="B1029" s="412">
        <v>1.3027</v>
      </c>
    </row>
    <row r="1030" spans="1:2" x14ac:dyDescent="0.25">
      <c r="A1030" s="411">
        <v>41452</v>
      </c>
      <c r="B1030" s="412">
        <v>1.3045</v>
      </c>
    </row>
    <row r="1031" spans="1:2" x14ac:dyDescent="0.25">
      <c r="A1031" s="411">
        <v>41451</v>
      </c>
      <c r="B1031" s="412">
        <v>1.3111999999999999</v>
      </c>
    </row>
    <row r="1032" spans="1:2" x14ac:dyDescent="0.25">
      <c r="A1032" s="411">
        <v>41450</v>
      </c>
      <c r="B1032" s="412">
        <v>1.3104</v>
      </c>
    </row>
    <row r="1033" spans="1:2" x14ac:dyDescent="0.25">
      <c r="A1033" s="411">
        <v>41449</v>
      </c>
      <c r="B1033" s="412">
        <v>1.3117000000000001</v>
      </c>
    </row>
    <row r="1034" spans="1:2" x14ac:dyDescent="0.25">
      <c r="A1034" s="411">
        <v>41448</v>
      </c>
      <c r="B1034" s="412">
        <v>1.3117000000000001</v>
      </c>
    </row>
    <row r="1035" spans="1:2" x14ac:dyDescent="0.25">
      <c r="A1035" s="411">
        <v>41447</v>
      </c>
      <c r="B1035" s="412">
        <v>1.3193999999999999</v>
      </c>
    </row>
    <row r="1036" spans="1:2" x14ac:dyDescent="0.25">
      <c r="A1036" s="411">
        <v>41446</v>
      </c>
      <c r="B1036" s="412">
        <v>1.3236000000000001</v>
      </c>
    </row>
    <row r="1037" spans="1:2" x14ac:dyDescent="0.25">
      <c r="A1037" s="411">
        <v>41445</v>
      </c>
      <c r="B1037" s="412">
        <v>1.3382000000000001</v>
      </c>
    </row>
    <row r="1038" spans="1:2" x14ac:dyDescent="0.25">
      <c r="A1038" s="411">
        <v>41444</v>
      </c>
      <c r="B1038" s="412">
        <v>1.3372999999999999</v>
      </c>
    </row>
    <row r="1039" spans="1:2" x14ac:dyDescent="0.25">
      <c r="A1039" s="411">
        <v>41443</v>
      </c>
      <c r="B1039" s="412">
        <v>1.3339000000000001</v>
      </c>
    </row>
    <row r="1040" spans="1:2" x14ac:dyDescent="0.25">
      <c r="A1040" s="411">
        <v>41442</v>
      </c>
      <c r="B1040" s="412">
        <v>1.3342000000000001</v>
      </c>
    </row>
    <row r="1041" spans="1:2" x14ac:dyDescent="0.25">
      <c r="A1041" s="411">
        <v>41441</v>
      </c>
      <c r="B1041" s="412">
        <v>1.3342000000000001</v>
      </c>
    </row>
    <row r="1042" spans="1:2" x14ac:dyDescent="0.25">
      <c r="A1042" s="411">
        <v>41440</v>
      </c>
      <c r="B1042" s="412">
        <v>1.3340000000000001</v>
      </c>
    </row>
    <row r="1043" spans="1:2" x14ac:dyDescent="0.25">
      <c r="A1043" s="411">
        <v>41439</v>
      </c>
      <c r="B1043" s="412">
        <v>1.3340000000000001</v>
      </c>
    </row>
    <row r="1044" spans="1:2" x14ac:dyDescent="0.25">
      <c r="A1044" s="411">
        <v>41438</v>
      </c>
      <c r="B1044" s="412">
        <v>1.331</v>
      </c>
    </row>
    <row r="1045" spans="1:2" x14ac:dyDescent="0.25">
      <c r="A1045" s="411">
        <v>41437</v>
      </c>
      <c r="B1045" s="412">
        <v>1.3272999999999999</v>
      </c>
    </row>
    <row r="1046" spans="1:2" x14ac:dyDescent="0.25">
      <c r="A1046" s="411">
        <v>41436</v>
      </c>
      <c r="B1046" s="412">
        <v>1.3213999999999999</v>
      </c>
    </row>
    <row r="1047" spans="1:2" x14ac:dyDescent="0.25">
      <c r="A1047" s="411">
        <v>41435</v>
      </c>
      <c r="B1047" s="412">
        <v>1.3214999999999999</v>
      </c>
    </row>
    <row r="1048" spans="1:2" x14ac:dyDescent="0.25">
      <c r="A1048" s="411">
        <v>41434</v>
      </c>
      <c r="B1048" s="412">
        <v>1.3214999999999999</v>
      </c>
    </row>
    <row r="1049" spans="1:2" x14ac:dyDescent="0.25">
      <c r="A1049" s="411">
        <v>41433</v>
      </c>
      <c r="B1049" s="412">
        <v>1.3237000000000001</v>
      </c>
    </row>
    <row r="1050" spans="1:2" x14ac:dyDescent="0.25">
      <c r="A1050" s="411">
        <v>41432</v>
      </c>
      <c r="B1050" s="412">
        <v>1.3142</v>
      </c>
    </row>
    <row r="1051" spans="1:2" x14ac:dyDescent="0.25">
      <c r="A1051" s="411">
        <v>41431</v>
      </c>
      <c r="B1051" s="412">
        <v>1.3080000000000001</v>
      </c>
    </row>
    <row r="1052" spans="1:2" x14ac:dyDescent="0.25">
      <c r="A1052" s="411">
        <v>41430</v>
      </c>
      <c r="B1052" s="412">
        <v>1.3070999999999999</v>
      </c>
    </row>
    <row r="1053" spans="1:2" x14ac:dyDescent="0.25">
      <c r="A1053" s="411">
        <v>41429</v>
      </c>
      <c r="B1053" s="412">
        <v>1.3025</v>
      </c>
    </row>
    <row r="1054" spans="1:2" x14ac:dyDescent="0.25">
      <c r="A1054" s="411">
        <v>41428</v>
      </c>
      <c r="B1054" s="412">
        <v>1.2994000000000001</v>
      </c>
    </row>
    <row r="1055" spans="1:2" x14ac:dyDescent="0.25">
      <c r="A1055" s="411">
        <v>41427</v>
      </c>
      <c r="B1055" s="412">
        <v>1.2994000000000001</v>
      </c>
    </row>
    <row r="1056" spans="1:2" x14ac:dyDescent="0.25">
      <c r="A1056" s="411">
        <v>41426</v>
      </c>
      <c r="B1056" s="412">
        <v>1.3009999999999999</v>
      </c>
    </row>
    <row r="1057" spans="1:2" x14ac:dyDescent="0.25">
      <c r="A1057" s="411">
        <v>41425</v>
      </c>
      <c r="B1057" s="412">
        <v>1.2987</v>
      </c>
    </row>
    <row r="1058" spans="1:2" x14ac:dyDescent="0.25">
      <c r="A1058" s="411">
        <v>41424</v>
      </c>
      <c r="B1058" s="412">
        <v>1.2895000000000001</v>
      </c>
    </row>
    <row r="1059" spans="1:2" x14ac:dyDescent="0.25">
      <c r="A1059" s="411">
        <v>41423</v>
      </c>
      <c r="B1059" s="412">
        <v>1.2903</v>
      </c>
    </row>
    <row r="1060" spans="1:2" x14ac:dyDescent="0.25">
      <c r="A1060" s="411">
        <v>41422</v>
      </c>
      <c r="B1060" s="412">
        <v>1.2932999999999999</v>
      </c>
    </row>
    <row r="1061" spans="1:2" x14ac:dyDescent="0.25">
      <c r="A1061" s="411">
        <v>41421</v>
      </c>
      <c r="B1061" s="412">
        <v>1.2927999999999999</v>
      </c>
    </row>
    <row r="1062" spans="1:2" x14ac:dyDescent="0.25">
      <c r="A1062" s="411">
        <v>41420</v>
      </c>
      <c r="B1062" s="412">
        <v>1.2927999999999999</v>
      </c>
    </row>
    <row r="1063" spans="1:2" x14ac:dyDescent="0.25">
      <c r="A1063" s="411">
        <v>41419</v>
      </c>
      <c r="B1063" s="412">
        <v>1.2934000000000001</v>
      </c>
    </row>
    <row r="1064" spans="1:2" x14ac:dyDescent="0.25">
      <c r="A1064" s="411">
        <v>41418</v>
      </c>
      <c r="B1064" s="412">
        <v>1.288</v>
      </c>
    </row>
    <row r="1065" spans="1:2" x14ac:dyDescent="0.25">
      <c r="A1065" s="411">
        <v>41417</v>
      </c>
      <c r="B1065" s="412">
        <v>1.2907999999999999</v>
      </c>
    </row>
    <row r="1066" spans="1:2" x14ac:dyDescent="0.25">
      <c r="A1066" s="411">
        <v>41416</v>
      </c>
      <c r="B1066" s="412">
        <v>1.2885</v>
      </c>
    </row>
    <row r="1067" spans="1:2" x14ac:dyDescent="0.25">
      <c r="A1067" s="411">
        <v>41415</v>
      </c>
      <c r="B1067" s="412">
        <v>1.2855000000000001</v>
      </c>
    </row>
    <row r="1068" spans="1:2" x14ac:dyDescent="0.25">
      <c r="A1068" s="411">
        <v>41414</v>
      </c>
      <c r="B1068" s="412">
        <v>1.2836000000000001</v>
      </c>
    </row>
    <row r="1069" spans="1:2" x14ac:dyDescent="0.25">
      <c r="A1069" s="411">
        <v>41413</v>
      </c>
      <c r="B1069" s="412">
        <v>1.2836000000000001</v>
      </c>
    </row>
    <row r="1070" spans="1:2" x14ac:dyDescent="0.25">
      <c r="A1070" s="411">
        <v>41412</v>
      </c>
      <c r="B1070" s="412">
        <v>1.2855000000000001</v>
      </c>
    </row>
    <row r="1071" spans="1:2" x14ac:dyDescent="0.25">
      <c r="A1071" s="411">
        <v>41411</v>
      </c>
      <c r="B1071" s="412">
        <v>1.2881</v>
      </c>
    </row>
    <row r="1072" spans="1:2" x14ac:dyDescent="0.25">
      <c r="A1072" s="411">
        <v>41410</v>
      </c>
      <c r="B1072" s="412">
        <v>1.2898000000000001</v>
      </c>
    </row>
    <row r="1073" spans="1:2" x14ac:dyDescent="0.25">
      <c r="A1073" s="411">
        <v>41409</v>
      </c>
      <c r="B1073" s="412">
        <v>1.2981</v>
      </c>
    </row>
    <row r="1074" spans="1:2" x14ac:dyDescent="0.25">
      <c r="A1074" s="411">
        <v>41408</v>
      </c>
      <c r="B1074" s="412">
        <v>1.2974000000000001</v>
      </c>
    </row>
    <row r="1075" spans="1:2" x14ac:dyDescent="0.25">
      <c r="A1075" s="411">
        <v>41407</v>
      </c>
      <c r="B1075" s="412">
        <v>1.2986</v>
      </c>
    </row>
    <row r="1076" spans="1:2" x14ac:dyDescent="0.25">
      <c r="A1076" s="411">
        <v>41406</v>
      </c>
      <c r="B1076" s="412">
        <v>1.2986</v>
      </c>
    </row>
    <row r="1077" spans="1:2" x14ac:dyDescent="0.25">
      <c r="A1077" s="411">
        <v>41405</v>
      </c>
      <c r="B1077" s="412">
        <v>1.3010999999999999</v>
      </c>
    </row>
    <row r="1078" spans="1:2" x14ac:dyDescent="0.25">
      <c r="A1078" s="411">
        <v>41404</v>
      </c>
      <c r="B1078" s="412">
        <v>1.3129999999999999</v>
      </c>
    </row>
    <row r="1079" spans="1:2" x14ac:dyDescent="0.25">
      <c r="A1079" s="411">
        <v>41403</v>
      </c>
      <c r="B1079" s="412">
        <v>1.3122</v>
      </c>
    </row>
    <row r="1080" spans="1:2" x14ac:dyDescent="0.25">
      <c r="A1080" s="411">
        <v>41402</v>
      </c>
      <c r="B1080" s="412">
        <v>1.3085</v>
      </c>
    </row>
    <row r="1081" spans="1:2" x14ac:dyDescent="0.25">
      <c r="A1081" s="411">
        <v>41401</v>
      </c>
      <c r="B1081" s="412">
        <v>1.3103</v>
      </c>
    </row>
    <row r="1082" spans="1:2" x14ac:dyDescent="0.25">
      <c r="A1082" s="411">
        <v>41400</v>
      </c>
      <c r="B1082" s="412">
        <v>1.3112999999999999</v>
      </c>
    </row>
    <row r="1083" spans="1:2" x14ac:dyDescent="0.25">
      <c r="A1083" s="411">
        <v>41399</v>
      </c>
      <c r="B1083" s="412">
        <v>1.3112999999999999</v>
      </c>
    </row>
    <row r="1084" spans="1:2" x14ac:dyDescent="0.25">
      <c r="A1084" s="411">
        <v>41398</v>
      </c>
      <c r="B1084" s="412">
        <v>1.3092999999999999</v>
      </c>
    </row>
    <row r="1085" spans="1:2" x14ac:dyDescent="0.25">
      <c r="A1085" s="411">
        <v>41397</v>
      </c>
      <c r="B1085" s="412">
        <v>1.3137000000000001</v>
      </c>
    </row>
    <row r="1086" spans="1:2" x14ac:dyDescent="0.25">
      <c r="A1086" s="411">
        <v>41396</v>
      </c>
      <c r="B1086" s="412">
        <v>1.3184</v>
      </c>
    </row>
    <row r="1087" spans="1:2" x14ac:dyDescent="0.25">
      <c r="A1087" s="411">
        <v>41395</v>
      </c>
      <c r="B1087" s="412">
        <v>1.3109999999999999</v>
      </c>
    </row>
    <row r="1088" spans="1:2" x14ac:dyDescent="0.25">
      <c r="A1088" s="411">
        <v>41394</v>
      </c>
      <c r="B1088" s="412">
        <v>1.3072999999999999</v>
      </c>
    </row>
    <row r="1089" spans="1:2" x14ac:dyDescent="0.25">
      <c r="A1089" s="411">
        <v>41393</v>
      </c>
      <c r="B1089" s="412">
        <v>1.3026</v>
      </c>
    </row>
    <row r="1090" spans="1:2" x14ac:dyDescent="0.25">
      <c r="A1090" s="411">
        <v>41392</v>
      </c>
      <c r="B1090" s="412">
        <v>1.3026</v>
      </c>
    </row>
    <row r="1091" spans="1:2" x14ac:dyDescent="0.25">
      <c r="A1091" s="411">
        <v>41391</v>
      </c>
      <c r="B1091" s="412">
        <v>1.3021</v>
      </c>
    </row>
    <row r="1092" spans="1:2" x14ac:dyDescent="0.25">
      <c r="A1092" s="411">
        <v>41390</v>
      </c>
      <c r="B1092" s="412">
        <v>1.3032999999999999</v>
      </c>
    </row>
    <row r="1093" spans="1:2" x14ac:dyDescent="0.25">
      <c r="A1093" s="411">
        <v>41389</v>
      </c>
      <c r="B1093" s="412">
        <v>1.3002</v>
      </c>
    </row>
    <row r="1094" spans="1:2" x14ac:dyDescent="0.25">
      <c r="A1094" s="411">
        <v>41388</v>
      </c>
      <c r="B1094" s="412">
        <v>1.3022</v>
      </c>
    </row>
    <row r="1095" spans="1:2" x14ac:dyDescent="0.25">
      <c r="A1095" s="411">
        <v>41387</v>
      </c>
      <c r="B1095" s="412">
        <v>1.3055000000000001</v>
      </c>
    </row>
    <row r="1096" spans="1:2" x14ac:dyDescent="0.25">
      <c r="A1096" s="411">
        <v>41386</v>
      </c>
      <c r="B1096" s="412">
        <v>1.3048999999999999</v>
      </c>
    </row>
    <row r="1097" spans="1:2" x14ac:dyDescent="0.25">
      <c r="A1097" s="411">
        <v>41385</v>
      </c>
      <c r="B1097" s="412">
        <v>1.3048999999999999</v>
      </c>
    </row>
    <row r="1098" spans="1:2" x14ac:dyDescent="0.25">
      <c r="A1098" s="411">
        <v>41384</v>
      </c>
      <c r="B1098" s="412">
        <v>1.3069999999999999</v>
      </c>
    </row>
    <row r="1099" spans="1:2" x14ac:dyDescent="0.25">
      <c r="A1099" s="411">
        <v>41383</v>
      </c>
      <c r="B1099" s="412">
        <v>1.3050999999999999</v>
      </c>
    </row>
    <row r="1100" spans="1:2" x14ac:dyDescent="0.25">
      <c r="A1100" s="411">
        <v>41382</v>
      </c>
      <c r="B1100" s="412">
        <v>1.3129</v>
      </c>
    </row>
    <row r="1101" spans="1:2" x14ac:dyDescent="0.25">
      <c r="A1101" s="411">
        <v>41381</v>
      </c>
      <c r="B1101" s="412">
        <v>1.3098000000000001</v>
      </c>
    </row>
    <row r="1102" spans="1:2" x14ac:dyDescent="0.25">
      <c r="A1102" s="411">
        <v>41380</v>
      </c>
      <c r="B1102" s="412">
        <v>1.3078000000000001</v>
      </c>
    </row>
    <row r="1103" spans="1:2" x14ac:dyDescent="0.25">
      <c r="A1103" s="411">
        <v>41379</v>
      </c>
      <c r="B1103" s="412">
        <v>1.3108</v>
      </c>
    </row>
    <row r="1104" spans="1:2" x14ac:dyDescent="0.25">
      <c r="A1104" s="411">
        <v>41378</v>
      </c>
      <c r="B1104" s="412">
        <v>1.3108</v>
      </c>
    </row>
    <row r="1105" spans="1:2" x14ac:dyDescent="0.25">
      <c r="A1105" s="411">
        <v>41377</v>
      </c>
      <c r="B1105" s="412">
        <v>1.3090999999999999</v>
      </c>
    </row>
    <row r="1106" spans="1:2" x14ac:dyDescent="0.25">
      <c r="A1106" s="411">
        <v>41376</v>
      </c>
      <c r="B1106" s="412">
        <v>1.3089</v>
      </c>
    </row>
    <row r="1107" spans="1:2" x14ac:dyDescent="0.25">
      <c r="A1107" s="411">
        <v>41375</v>
      </c>
      <c r="B1107" s="412">
        <v>1.3081</v>
      </c>
    </row>
    <row r="1108" spans="1:2" x14ac:dyDescent="0.25">
      <c r="A1108" s="411">
        <v>41374</v>
      </c>
      <c r="B1108" s="412">
        <v>1.3051999999999999</v>
      </c>
    </row>
    <row r="1109" spans="1:2" x14ac:dyDescent="0.25">
      <c r="A1109" s="411">
        <v>41373</v>
      </c>
      <c r="B1109" s="412">
        <v>1.3002</v>
      </c>
    </row>
    <row r="1110" spans="1:2" x14ac:dyDescent="0.25">
      <c r="A1110" s="411">
        <v>41372</v>
      </c>
      <c r="B1110" s="412">
        <v>1.2985</v>
      </c>
    </row>
    <row r="1111" spans="1:2" x14ac:dyDescent="0.25">
      <c r="A1111" s="411">
        <v>41371</v>
      </c>
      <c r="B1111" s="412">
        <v>1.2985</v>
      </c>
    </row>
    <row r="1112" spans="1:2" x14ac:dyDescent="0.25">
      <c r="A1112" s="411">
        <v>41370</v>
      </c>
      <c r="B1112" s="412">
        <v>1.2956000000000001</v>
      </c>
    </row>
    <row r="1113" spans="1:2" x14ac:dyDescent="0.25">
      <c r="A1113" s="411">
        <v>41369</v>
      </c>
      <c r="B1113" s="412">
        <v>1.2847</v>
      </c>
    </row>
    <row r="1114" spans="1:2" x14ac:dyDescent="0.25">
      <c r="A1114" s="411">
        <v>41368</v>
      </c>
      <c r="B1114" s="412">
        <v>1.2823</v>
      </c>
    </row>
    <row r="1115" spans="1:2" x14ac:dyDescent="0.25">
      <c r="A1115" s="411">
        <v>41367</v>
      </c>
      <c r="B1115" s="412">
        <v>1.2842</v>
      </c>
    </row>
    <row r="1116" spans="1:2" x14ac:dyDescent="0.25">
      <c r="A1116" s="411">
        <v>41366</v>
      </c>
      <c r="B1116" s="412">
        <v>1.2815000000000001</v>
      </c>
    </row>
    <row r="1117" spans="1:2" x14ac:dyDescent="0.25">
      <c r="A1117" s="411">
        <v>41365</v>
      </c>
      <c r="B1117" s="412">
        <v>1.2816000000000001</v>
      </c>
    </row>
    <row r="1118" spans="1:2" x14ac:dyDescent="0.25">
      <c r="A1118" s="411">
        <v>41364</v>
      </c>
      <c r="B1118" s="412">
        <v>1.2816000000000001</v>
      </c>
    </row>
    <row r="1119" spans="1:2" x14ac:dyDescent="0.25">
      <c r="A1119" s="411">
        <v>41363</v>
      </c>
      <c r="B1119" s="412">
        <v>1.2818000000000001</v>
      </c>
    </row>
    <row r="1120" spans="1:2" x14ac:dyDescent="0.25">
      <c r="A1120" s="411">
        <v>41362</v>
      </c>
      <c r="B1120" s="412">
        <v>1.2798</v>
      </c>
    </row>
    <row r="1121" spans="1:2" x14ac:dyDescent="0.25">
      <c r="A1121" s="411">
        <v>41361</v>
      </c>
      <c r="B1121" s="412">
        <v>1.2815000000000001</v>
      </c>
    </row>
    <row r="1122" spans="1:2" x14ac:dyDescent="0.25">
      <c r="A1122" s="411">
        <v>41360</v>
      </c>
      <c r="B1122" s="412">
        <v>1.2862</v>
      </c>
    </row>
    <row r="1123" spans="1:2" x14ac:dyDescent="0.25">
      <c r="A1123" s="411">
        <v>41359</v>
      </c>
      <c r="B1123" s="412">
        <v>1.2965</v>
      </c>
    </row>
    <row r="1124" spans="1:2" x14ac:dyDescent="0.25">
      <c r="A1124" s="411">
        <v>41358</v>
      </c>
      <c r="B1124" s="412">
        <v>1.2986</v>
      </c>
    </row>
    <row r="1125" spans="1:2" x14ac:dyDescent="0.25">
      <c r="A1125" s="411">
        <v>41357</v>
      </c>
      <c r="B1125" s="412">
        <v>1.2986</v>
      </c>
    </row>
    <row r="1126" spans="1:2" x14ac:dyDescent="0.25">
      <c r="A1126" s="411">
        <v>41356</v>
      </c>
      <c r="B1126" s="412">
        <v>1.2936000000000001</v>
      </c>
    </row>
    <row r="1127" spans="1:2" x14ac:dyDescent="0.25">
      <c r="A1127" s="411">
        <v>41355</v>
      </c>
      <c r="B1127" s="412">
        <v>1.2923</v>
      </c>
    </row>
    <row r="1128" spans="1:2" x14ac:dyDescent="0.25">
      <c r="A1128" s="411">
        <v>41354</v>
      </c>
      <c r="B1128" s="412">
        <v>1.2907</v>
      </c>
    </row>
    <row r="1129" spans="1:2" x14ac:dyDescent="0.25">
      <c r="A1129" s="411">
        <v>41353</v>
      </c>
      <c r="B1129" s="412">
        <v>1.2930999999999999</v>
      </c>
    </row>
    <row r="1130" spans="1:2" x14ac:dyDescent="0.25">
      <c r="A1130" s="411">
        <v>41352</v>
      </c>
      <c r="B1130" s="412">
        <v>1.2929999999999999</v>
      </c>
    </row>
    <row r="1131" spans="1:2" x14ac:dyDescent="0.25">
      <c r="A1131" s="411">
        <v>41351</v>
      </c>
      <c r="B1131" s="412">
        <v>1.3073999999999999</v>
      </c>
    </row>
    <row r="1132" spans="1:2" x14ac:dyDescent="0.25">
      <c r="A1132" s="411">
        <v>41350</v>
      </c>
      <c r="B1132" s="412">
        <v>1.3073999999999999</v>
      </c>
    </row>
    <row r="1133" spans="1:2" x14ac:dyDescent="0.25">
      <c r="A1133" s="411">
        <v>41349</v>
      </c>
      <c r="B1133" s="412">
        <v>1.3039000000000001</v>
      </c>
    </row>
    <row r="1134" spans="1:2" x14ac:dyDescent="0.25">
      <c r="A1134" s="411">
        <v>41348</v>
      </c>
      <c r="B1134" s="412">
        <v>1.2964</v>
      </c>
    </row>
    <row r="1135" spans="1:2" x14ac:dyDescent="0.25">
      <c r="A1135" s="411">
        <v>41347</v>
      </c>
      <c r="B1135" s="412">
        <v>1.3004</v>
      </c>
    </row>
    <row r="1136" spans="1:2" x14ac:dyDescent="0.25">
      <c r="A1136" s="411">
        <v>41346</v>
      </c>
      <c r="B1136" s="412">
        <v>1.3028</v>
      </c>
    </row>
    <row r="1137" spans="1:2" x14ac:dyDescent="0.25">
      <c r="A1137" s="411">
        <v>41345</v>
      </c>
      <c r="B1137" s="412">
        <v>1.3006</v>
      </c>
    </row>
    <row r="1138" spans="1:2" x14ac:dyDescent="0.25">
      <c r="A1138" s="411">
        <v>41344</v>
      </c>
      <c r="B1138" s="412">
        <v>1.3003</v>
      </c>
    </row>
    <row r="1139" spans="1:2" x14ac:dyDescent="0.25">
      <c r="A1139" s="411">
        <v>41343</v>
      </c>
      <c r="B1139" s="412">
        <v>1.3003</v>
      </c>
    </row>
    <row r="1140" spans="1:2" x14ac:dyDescent="0.25">
      <c r="A1140" s="411">
        <v>41342</v>
      </c>
      <c r="B1140" s="412">
        <v>1.3065</v>
      </c>
    </row>
    <row r="1141" spans="1:2" x14ac:dyDescent="0.25">
      <c r="A1141" s="411">
        <v>41341</v>
      </c>
      <c r="B1141" s="412">
        <v>1.3028</v>
      </c>
    </row>
    <row r="1142" spans="1:2" x14ac:dyDescent="0.25">
      <c r="A1142" s="411">
        <v>41340</v>
      </c>
      <c r="B1142" s="412">
        <v>1.3035000000000001</v>
      </c>
    </row>
    <row r="1143" spans="1:2" x14ac:dyDescent="0.25">
      <c r="A1143" s="411">
        <v>41339</v>
      </c>
      <c r="B1143" s="412">
        <v>1.3033999999999999</v>
      </c>
    </row>
    <row r="1144" spans="1:2" x14ac:dyDescent="0.25">
      <c r="A1144" s="411">
        <v>41338</v>
      </c>
      <c r="B1144" s="412">
        <v>1.3008</v>
      </c>
    </row>
    <row r="1145" spans="1:2" x14ac:dyDescent="0.25">
      <c r="A1145" s="411">
        <v>41337</v>
      </c>
      <c r="B1145" s="412">
        <v>1.3018000000000001</v>
      </c>
    </row>
    <row r="1146" spans="1:2" x14ac:dyDescent="0.25">
      <c r="A1146" s="411">
        <v>41336</v>
      </c>
      <c r="B1146" s="412">
        <v>1.3018000000000001</v>
      </c>
    </row>
    <row r="1147" spans="1:2" x14ac:dyDescent="0.25">
      <c r="A1147" s="411">
        <v>41335</v>
      </c>
      <c r="B1147" s="412">
        <v>1.3042</v>
      </c>
    </row>
    <row r="1148" spans="1:2" x14ac:dyDescent="0.25">
      <c r="A1148" s="411">
        <v>41334</v>
      </c>
      <c r="B1148" s="412">
        <v>1.3120000000000001</v>
      </c>
    </row>
    <row r="1149" spans="1:2" x14ac:dyDescent="0.25">
      <c r="A1149" s="411">
        <v>41333</v>
      </c>
      <c r="B1149" s="412">
        <v>1.3083</v>
      </c>
    </row>
    <row r="1150" spans="1:2" x14ac:dyDescent="0.25">
      <c r="A1150" s="411">
        <v>41332</v>
      </c>
      <c r="B1150" s="412">
        <v>1.3069</v>
      </c>
    </row>
    <row r="1151" spans="1:2" x14ac:dyDescent="0.25">
      <c r="A1151" s="411">
        <v>41331</v>
      </c>
      <c r="B1151" s="412">
        <v>1.3207</v>
      </c>
    </row>
    <row r="1152" spans="1:2" x14ac:dyDescent="0.25">
      <c r="A1152" s="411">
        <v>41330</v>
      </c>
      <c r="B1152" s="412">
        <v>1.3189</v>
      </c>
    </row>
    <row r="1153" spans="1:2" x14ac:dyDescent="0.25">
      <c r="A1153" s="411">
        <v>41329</v>
      </c>
      <c r="B1153" s="412">
        <v>1.3189</v>
      </c>
    </row>
    <row r="1154" spans="1:2" x14ac:dyDescent="0.25">
      <c r="A1154" s="411">
        <v>41328</v>
      </c>
      <c r="B1154" s="412">
        <v>1.3191999999999999</v>
      </c>
    </row>
    <row r="1155" spans="1:2" x14ac:dyDescent="0.25">
      <c r="A1155" s="411">
        <v>41327</v>
      </c>
      <c r="B1155" s="412">
        <v>1.323</v>
      </c>
    </row>
    <row r="1156" spans="1:2" x14ac:dyDescent="0.25">
      <c r="A1156" s="411">
        <v>41326</v>
      </c>
      <c r="B1156" s="412">
        <v>1.3385</v>
      </c>
    </row>
    <row r="1157" spans="1:2" x14ac:dyDescent="0.25">
      <c r="A1157" s="411">
        <v>41325</v>
      </c>
      <c r="B1157" s="412">
        <v>1.3355999999999999</v>
      </c>
    </row>
    <row r="1158" spans="1:2" x14ac:dyDescent="0.25">
      <c r="A1158" s="411">
        <v>41324</v>
      </c>
      <c r="B1158" s="412">
        <v>1.3346</v>
      </c>
    </row>
    <row r="1159" spans="1:2" x14ac:dyDescent="0.25">
      <c r="A1159" s="411">
        <v>41323</v>
      </c>
      <c r="B1159" s="412">
        <v>1.3359000000000001</v>
      </c>
    </row>
    <row r="1160" spans="1:2" x14ac:dyDescent="0.25">
      <c r="A1160" s="411">
        <v>41322</v>
      </c>
      <c r="B1160" s="412">
        <v>1.3359000000000001</v>
      </c>
    </row>
    <row r="1161" spans="1:2" x14ac:dyDescent="0.25">
      <c r="A1161" s="411">
        <v>41321</v>
      </c>
      <c r="B1161" s="412">
        <v>1.3351</v>
      </c>
    </row>
    <row r="1162" spans="1:2" x14ac:dyDescent="0.25">
      <c r="A1162" s="411">
        <v>41320</v>
      </c>
      <c r="B1162" s="412">
        <v>1.3389</v>
      </c>
    </row>
    <row r="1163" spans="1:2" x14ac:dyDescent="0.25">
      <c r="A1163" s="411">
        <v>41319</v>
      </c>
      <c r="B1163" s="412">
        <v>1.3456999999999999</v>
      </c>
    </row>
    <row r="1164" spans="1:2" x14ac:dyDescent="0.25">
      <c r="A1164" s="411">
        <v>41318</v>
      </c>
      <c r="B1164" s="412">
        <v>1.3415999999999999</v>
      </c>
    </row>
    <row r="1165" spans="1:2" x14ac:dyDescent="0.25">
      <c r="A1165" s="411">
        <v>41317</v>
      </c>
      <c r="B1165" s="412">
        <v>1.3383</v>
      </c>
    </row>
    <row r="1166" spans="1:2" x14ac:dyDescent="0.25">
      <c r="A1166" s="411">
        <v>41316</v>
      </c>
      <c r="B1166" s="412">
        <v>1.3361000000000001</v>
      </c>
    </row>
    <row r="1167" spans="1:2" x14ac:dyDescent="0.25">
      <c r="A1167" s="411">
        <v>41315</v>
      </c>
      <c r="B1167" s="412">
        <v>1.3361000000000001</v>
      </c>
    </row>
    <row r="1168" spans="1:2" x14ac:dyDescent="0.25">
      <c r="A1168" s="411">
        <v>41314</v>
      </c>
      <c r="B1168" s="412">
        <v>1.3391999999999999</v>
      </c>
    </row>
    <row r="1169" spans="1:2" x14ac:dyDescent="0.25">
      <c r="A1169" s="411">
        <v>41313</v>
      </c>
      <c r="B1169" s="412">
        <v>1.3493999999999999</v>
      </c>
    </row>
    <row r="1170" spans="1:2" x14ac:dyDescent="0.25">
      <c r="A1170" s="411">
        <v>41312</v>
      </c>
      <c r="B1170" s="412">
        <v>1.3549</v>
      </c>
    </row>
    <row r="1171" spans="1:2" x14ac:dyDescent="0.25">
      <c r="A1171" s="411">
        <v>41311</v>
      </c>
      <c r="B1171" s="412">
        <v>1.3525</v>
      </c>
    </row>
    <row r="1172" spans="1:2" x14ac:dyDescent="0.25">
      <c r="A1172" s="411">
        <v>41310</v>
      </c>
      <c r="B1172" s="412">
        <v>1.3592</v>
      </c>
    </row>
    <row r="1173" spans="1:2" x14ac:dyDescent="0.25">
      <c r="A1173" s="411">
        <v>41309</v>
      </c>
      <c r="B1173" s="412">
        <v>1.3638999999999999</v>
      </c>
    </row>
    <row r="1174" spans="1:2" x14ac:dyDescent="0.25">
      <c r="A1174" s="411">
        <v>41308</v>
      </c>
      <c r="B1174" s="412">
        <v>1.3638999999999999</v>
      </c>
    </row>
    <row r="1175" spans="1:2" x14ac:dyDescent="0.25">
      <c r="A1175" s="411">
        <v>41307</v>
      </c>
      <c r="B1175" s="412">
        <v>1.3633</v>
      </c>
    </row>
    <row r="1176" spans="1:2" x14ac:dyDescent="0.25">
      <c r="A1176" s="411">
        <v>41306</v>
      </c>
      <c r="B1176" s="412">
        <v>1.3566</v>
      </c>
    </row>
    <row r="1177" spans="1:2" x14ac:dyDescent="0.25">
      <c r="A1177" s="411">
        <v>41305</v>
      </c>
      <c r="B1177" s="412">
        <v>1.3523000000000001</v>
      </c>
    </row>
    <row r="1178" spans="1:2" x14ac:dyDescent="0.25">
      <c r="A1178" s="411">
        <v>41304</v>
      </c>
      <c r="B1178" s="412">
        <v>1.3455999999999999</v>
      </c>
    </row>
    <row r="1179" spans="1:2" x14ac:dyDescent="0.25">
      <c r="A1179" s="411">
        <v>41303</v>
      </c>
      <c r="B1179" s="412">
        <v>1.3452</v>
      </c>
    </row>
    <row r="1180" spans="1:2" x14ac:dyDescent="0.25">
      <c r="A1180" s="411">
        <v>41302</v>
      </c>
      <c r="B1180" s="412">
        <v>1.3462000000000001</v>
      </c>
    </row>
    <row r="1181" spans="1:2" x14ac:dyDescent="0.25">
      <c r="A1181" s="411">
        <v>41301</v>
      </c>
      <c r="B1181" s="412">
        <v>1.3462000000000001</v>
      </c>
    </row>
    <row r="1182" spans="1:2" x14ac:dyDescent="0.25">
      <c r="A1182" s="411">
        <v>41300</v>
      </c>
      <c r="B1182" s="412">
        <v>1.3413999999999999</v>
      </c>
    </row>
    <row r="1183" spans="1:2" x14ac:dyDescent="0.25">
      <c r="A1183" s="411">
        <v>41299</v>
      </c>
      <c r="B1183" s="412">
        <v>1.3332999999999999</v>
      </c>
    </row>
    <row r="1184" spans="1:2" x14ac:dyDescent="0.25">
      <c r="A1184" s="411">
        <v>41298</v>
      </c>
      <c r="B1184" s="412">
        <v>1.3315999999999999</v>
      </c>
    </row>
    <row r="1185" spans="1:2" x14ac:dyDescent="0.25">
      <c r="A1185" s="411">
        <v>41297</v>
      </c>
      <c r="B1185" s="412">
        <v>1.3322000000000001</v>
      </c>
    </row>
    <row r="1186" spans="1:2" x14ac:dyDescent="0.25">
      <c r="A1186" s="411">
        <v>41296</v>
      </c>
      <c r="B1186" s="412">
        <v>1.3314999999999999</v>
      </c>
    </row>
    <row r="1187" spans="1:2" x14ac:dyDescent="0.25">
      <c r="A1187" s="411">
        <v>41295</v>
      </c>
      <c r="B1187" s="412">
        <v>1.3318000000000001</v>
      </c>
    </row>
    <row r="1188" spans="1:2" x14ac:dyDescent="0.25">
      <c r="A1188" s="411">
        <v>41294</v>
      </c>
      <c r="B1188" s="412">
        <v>1.3318000000000001</v>
      </c>
    </row>
    <row r="1189" spans="1:2" x14ac:dyDescent="0.25">
      <c r="A1189" s="411">
        <v>41293</v>
      </c>
      <c r="B1189" s="412">
        <v>1.3351999999999999</v>
      </c>
    </row>
    <row r="1190" spans="1:2" x14ac:dyDescent="0.25">
      <c r="A1190" s="411">
        <v>41292</v>
      </c>
      <c r="B1190" s="412">
        <v>1.3326</v>
      </c>
    </row>
    <row r="1191" spans="1:2" x14ac:dyDescent="0.25">
      <c r="A1191" s="411">
        <v>41291</v>
      </c>
      <c r="B1191" s="412">
        <v>1.3290999999999999</v>
      </c>
    </row>
    <row r="1192" spans="1:2" x14ac:dyDescent="0.25">
      <c r="A1192" s="411">
        <v>41290</v>
      </c>
      <c r="B1192" s="412">
        <v>1.3351999999999999</v>
      </c>
    </row>
    <row r="1193" spans="1:2" x14ac:dyDescent="0.25">
      <c r="A1193" s="411">
        <v>41289</v>
      </c>
      <c r="B1193" s="412">
        <v>1.3369</v>
      </c>
    </row>
    <row r="1194" spans="1:2" x14ac:dyDescent="0.25">
      <c r="A1194" s="411">
        <v>41288</v>
      </c>
      <c r="B1194" s="412">
        <v>1.3342000000000001</v>
      </c>
    </row>
    <row r="1195" spans="1:2" x14ac:dyDescent="0.25">
      <c r="A1195" s="411">
        <v>41287</v>
      </c>
      <c r="B1195" s="412">
        <v>1.3341000000000001</v>
      </c>
    </row>
    <row r="1196" spans="1:2" x14ac:dyDescent="0.25">
      <c r="A1196" s="411">
        <v>41286</v>
      </c>
      <c r="B1196" s="412">
        <v>1.3289</v>
      </c>
    </row>
    <row r="1197" spans="1:2" x14ac:dyDescent="0.25">
      <c r="A1197" s="411">
        <v>41285</v>
      </c>
      <c r="B1197" s="412">
        <v>1.3115000000000001</v>
      </c>
    </row>
    <row r="1198" spans="1:2" x14ac:dyDescent="0.25">
      <c r="A1198" s="411">
        <v>41284</v>
      </c>
      <c r="B1198" s="412">
        <v>1.3069</v>
      </c>
    </row>
    <row r="1199" spans="1:2" x14ac:dyDescent="0.25">
      <c r="A1199" s="411">
        <v>41283</v>
      </c>
      <c r="B1199" s="412">
        <v>1.3105</v>
      </c>
    </row>
    <row r="1200" spans="1:2" x14ac:dyDescent="0.25">
      <c r="A1200" s="411">
        <v>41282</v>
      </c>
      <c r="B1200" s="412">
        <v>1.3062</v>
      </c>
    </row>
    <row r="1201" spans="1:2" x14ac:dyDescent="0.25">
      <c r="A1201" s="411">
        <v>41281</v>
      </c>
      <c r="B1201" s="412">
        <v>1.3068</v>
      </c>
    </row>
    <row r="1202" spans="1:2" x14ac:dyDescent="0.25">
      <c r="A1202" s="411">
        <v>41280</v>
      </c>
      <c r="B1202" s="412">
        <v>1.3068</v>
      </c>
    </row>
    <row r="1203" spans="1:2" x14ac:dyDescent="0.25">
      <c r="A1203" s="411">
        <v>41279</v>
      </c>
      <c r="B1203" s="412">
        <v>1.3035000000000001</v>
      </c>
    </row>
    <row r="1204" spans="1:2" x14ac:dyDescent="0.25">
      <c r="A1204" s="411">
        <v>41278</v>
      </c>
      <c r="B1204" s="412">
        <v>1.3131999999999999</v>
      </c>
    </row>
    <row r="1205" spans="1:2" x14ac:dyDescent="0.25">
      <c r="A1205" s="411">
        <v>41277</v>
      </c>
      <c r="B1205" s="412">
        <v>1.3233999999999999</v>
      </c>
    </row>
    <row r="1206" spans="1:2" x14ac:dyDescent="0.25">
      <c r="A1206" s="411">
        <v>41276</v>
      </c>
      <c r="B1206" s="412">
        <v>1.3196000000000001</v>
      </c>
    </row>
    <row r="1207" spans="1:2" x14ac:dyDescent="0.25">
      <c r="A1207" s="411">
        <v>41275</v>
      </c>
      <c r="B1207" s="412">
        <v>1.3203</v>
      </c>
    </row>
    <row r="1208" spans="1:2" x14ac:dyDescent="0.25">
      <c r="A1208" s="411">
        <v>41274</v>
      </c>
      <c r="B1208" s="412">
        <v>1.3214999999999999</v>
      </c>
    </row>
    <row r="1209" spans="1:2" x14ac:dyDescent="0.25">
      <c r="A1209" s="411">
        <v>41273</v>
      </c>
      <c r="B1209" s="412">
        <v>1.3214999999999999</v>
      </c>
    </row>
    <row r="1210" spans="1:2" x14ac:dyDescent="0.25">
      <c r="A1210" s="411">
        <v>41272</v>
      </c>
      <c r="B1210" s="412">
        <v>1.3224</v>
      </c>
    </row>
    <row r="1211" spans="1:2" x14ac:dyDescent="0.25">
      <c r="A1211" s="411">
        <v>41271</v>
      </c>
      <c r="B1211" s="412">
        <v>1.3241000000000001</v>
      </c>
    </row>
    <row r="1212" spans="1:2" x14ac:dyDescent="0.25">
      <c r="A1212" s="411">
        <v>41270</v>
      </c>
      <c r="B1212" s="412">
        <v>1.3198000000000001</v>
      </c>
    </row>
    <row r="1213" spans="1:2" x14ac:dyDescent="0.25">
      <c r="A1213" s="411">
        <v>41269</v>
      </c>
      <c r="B1213" s="412">
        <v>1.3187</v>
      </c>
    </row>
    <row r="1214" spans="1:2" x14ac:dyDescent="0.25">
      <c r="A1214" s="411">
        <v>41268</v>
      </c>
      <c r="B1214" s="412">
        <v>1.3191999999999999</v>
      </c>
    </row>
    <row r="1215" spans="1:2" x14ac:dyDescent="0.25">
      <c r="A1215" s="411">
        <v>41267</v>
      </c>
      <c r="B1215" s="412">
        <v>1.3186</v>
      </c>
    </row>
    <row r="1216" spans="1:2" x14ac:dyDescent="0.25">
      <c r="A1216" s="411">
        <v>41266</v>
      </c>
      <c r="B1216" s="412">
        <v>1.3186</v>
      </c>
    </row>
    <row r="1217" spans="1:2" x14ac:dyDescent="0.25">
      <c r="A1217" s="411">
        <v>41265</v>
      </c>
      <c r="B1217" s="412">
        <v>1.3201000000000001</v>
      </c>
    </row>
    <row r="1218" spans="1:2" x14ac:dyDescent="0.25">
      <c r="A1218" s="411">
        <v>41264</v>
      </c>
      <c r="B1218" s="412">
        <v>1.3232999999999999</v>
      </c>
    </row>
    <row r="1219" spans="1:2" x14ac:dyDescent="0.25">
      <c r="A1219" s="411">
        <v>41263</v>
      </c>
      <c r="B1219" s="412">
        <v>1.3250999999999999</v>
      </c>
    </row>
    <row r="1220" spans="1:2" x14ac:dyDescent="0.25">
      <c r="A1220" s="411">
        <v>41262</v>
      </c>
      <c r="B1220" s="412">
        <v>1.3183</v>
      </c>
    </row>
    <row r="1221" spans="1:2" x14ac:dyDescent="0.25">
      <c r="A1221" s="411">
        <v>41261</v>
      </c>
      <c r="B1221" s="412">
        <v>1.3161</v>
      </c>
    </row>
    <row r="1222" spans="1:2" x14ac:dyDescent="0.25">
      <c r="A1222" s="411">
        <v>41260</v>
      </c>
      <c r="B1222" s="412">
        <v>1.3161</v>
      </c>
    </row>
    <row r="1223" spans="1:2" x14ac:dyDescent="0.25">
      <c r="A1223" s="411">
        <v>41259</v>
      </c>
      <c r="B1223" s="412">
        <v>1.3161</v>
      </c>
    </row>
    <row r="1224" spans="1:2" x14ac:dyDescent="0.25">
      <c r="A1224" s="411">
        <v>41258</v>
      </c>
      <c r="B1224" s="412">
        <v>1.31</v>
      </c>
    </row>
    <row r="1225" spans="1:2" x14ac:dyDescent="0.25">
      <c r="A1225" s="411">
        <v>41257</v>
      </c>
      <c r="B1225" s="412">
        <v>1.3071999999999999</v>
      </c>
    </row>
    <row r="1226" spans="1:2" x14ac:dyDescent="0.25">
      <c r="A1226" s="411">
        <v>41256</v>
      </c>
      <c r="B1226" s="412">
        <v>1.3025</v>
      </c>
    </row>
    <row r="1227" spans="1:2" x14ac:dyDescent="0.25">
      <c r="A1227" s="411">
        <v>41255</v>
      </c>
      <c r="B1227" s="412">
        <v>1.2966</v>
      </c>
    </row>
    <row r="1228" spans="1:2" x14ac:dyDescent="0.25">
      <c r="A1228" s="411">
        <v>41254</v>
      </c>
      <c r="B1228" s="412">
        <v>1.2914000000000001</v>
      </c>
    </row>
    <row r="1229" spans="1:2" x14ac:dyDescent="0.25">
      <c r="A1229" s="411">
        <v>41253</v>
      </c>
      <c r="B1229" s="412">
        <v>1.2925</v>
      </c>
    </row>
    <row r="1230" spans="1:2" x14ac:dyDescent="0.25">
      <c r="A1230" s="411">
        <v>41252</v>
      </c>
      <c r="B1230" s="412">
        <v>1.2925</v>
      </c>
    </row>
    <row r="1231" spans="1:2" x14ac:dyDescent="0.25">
      <c r="A1231" s="411">
        <v>41251</v>
      </c>
      <c r="B1231" s="412">
        <v>1.2943</v>
      </c>
    </row>
    <row r="1232" spans="1:2" x14ac:dyDescent="0.25">
      <c r="A1232" s="411">
        <v>41250</v>
      </c>
      <c r="B1232" s="412">
        <v>1.3037000000000001</v>
      </c>
    </row>
    <row r="1233" spans="1:2" x14ac:dyDescent="0.25">
      <c r="A1233" s="411">
        <v>41249</v>
      </c>
      <c r="B1233" s="412">
        <v>1.3092999999999999</v>
      </c>
    </row>
    <row r="1234" spans="1:2" x14ac:dyDescent="0.25">
      <c r="A1234" s="411">
        <v>41248</v>
      </c>
      <c r="B1234" s="412">
        <v>1.3070999999999999</v>
      </c>
    </row>
    <row r="1235" spans="1:2" x14ac:dyDescent="0.25">
      <c r="A1235" s="411">
        <v>41247</v>
      </c>
      <c r="B1235" s="412">
        <v>1.3033999999999999</v>
      </c>
    </row>
    <row r="1236" spans="1:2" x14ac:dyDescent="0.25">
      <c r="A1236" s="411">
        <v>41246</v>
      </c>
      <c r="B1236" s="412">
        <v>1.2983</v>
      </c>
    </row>
    <row r="1237" spans="1:2" x14ac:dyDescent="0.25">
      <c r="A1237" s="411">
        <v>41245</v>
      </c>
      <c r="B1237" s="412">
        <v>1.2983</v>
      </c>
    </row>
    <row r="1238" spans="1:2" x14ac:dyDescent="0.25">
      <c r="A1238" s="411">
        <v>41244</v>
      </c>
      <c r="B1238" s="412">
        <v>1.2996000000000001</v>
      </c>
    </row>
    <row r="1239" spans="1:2" x14ac:dyDescent="0.25">
      <c r="A1239" s="411">
        <v>41243</v>
      </c>
      <c r="B1239" s="412">
        <v>1.2966</v>
      </c>
    </row>
    <row r="1240" spans="1:2" x14ac:dyDescent="0.25">
      <c r="A1240" s="411">
        <v>41242</v>
      </c>
      <c r="B1240" s="412">
        <v>1.2924</v>
      </c>
    </row>
    <row r="1241" spans="1:2" x14ac:dyDescent="0.25">
      <c r="A1241" s="411">
        <v>41241</v>
      </c>
      <c r="B1241" s="412">
        <v>1.2964</v>
      </c>
    </row>
    <row r="1242" spans="1:2" x14ac:dyDescent="0.25">
      <c r="A1242" s="411">
        <v>41240</v>
      </c>
      <c r="B1242" s="412">
        <v>1.2963</v>
      </c>
    </row>
    <row r="1243" spans="1:2" x14ac:dyDescent="0.25">
      <c r="A1243" s="411">
        <v>41239</v>
      </c>
      <c r="B1243" s="412">
        <v>1.2972999999999999</v>
      </c>
    </row>
    <row r="1244" spans="1:2" x14ac:dyDescent="0.25">
      <c r="A1244" s="411">
        <v>41238</v>
      </c>
      <c r="B1244" s="412">
        <v>1.2972999999999999</v>
      </c>
    </row>
    <row r="1245" spans="1:2" x14ac:dyDescent="0.25">
      <c r="A1245" s="411">
        <v>41237</v>
      </c>
      <c r="B1245" s="412">
        <v>1.2910999999999999</v>
      </c>
    </row>
    <row r="1246" spans="1:2" x14ac:dyDescent="0.25">
      <c r="A1246" s="411">
        <v>41236</v>
      </c>
      <c r="B1246" s="412">
        <v>1.2859</v>
      </c>
    </row>
    <row r="1247" spans="1:2" x14ac:dyDescent="0.25">
      <c r="A1247" s="411">
        <v>41235</v>
      </c>
      <c r="B1247" s="412">
        <v>1.2799</v>
      </c>
    </row>
    <row r="1248" spans="1:2" x14ac:dyDescent="0.25">
      <c r="A1248" s="411">
        <v>41234</v>
      </c>
      <c r="B1248" s="412">
        <v>1.2799</v>
      </c>
    </row>
    <row r="1249" spans="1:2" x14ac:dyDescent="0.25">
      <c r="A1249" s="411">
        <v>41233</v>
      </c>
      <c r="B1249" s="412">
        <v>1.2771999999999999</v>
      </c>
    </row>
    <row r="1250" spans="1:2" x14ac:dyDescent="0.25">
      <c r="A1250" s="411">
        <v>41232</v>
      </c>
      <c r="B1250" s="412">
        <v>1.274</v>
      </c>
    </row>
    <row r="1251" spans="1:2" x14ac:dyDescent="0.25">
      <c r="A1251" s="411">
        <v>41231</v>
      </c>
      <c r="B1251" s="412">
        <v>1.274</v>
      </c>
    </row>
    <row r="1252" spans="1:2" x14ac:dyDescent="0.25">
      <c r="A1252" s="411">
        <v>41230</v>
      </c>
      <c r="B1252" s="412">
        <v>1.2748999999999999</v>
      </c>
    </row>
    <row r="1253" spans="1:2" x14ac:dyDescent="0.25">
      <c r="A1253" s="411">
        <v>41229</v>
      </c>
      <c r="B1253" s="412">
        <v>1.2754000000000001</v>
      </c>
    </row>
    <row r="1254" spans="1:2" x14ac:dyDescent="0.25">
      <c r="A1254" s="411">
        <v>41228</v>
      </c>
      <c r="B1254" s="412">
        <v>1.2727999999999999</v>
      </c>
    </row>
    <row r="1255" spans="1:2" x14ac:dyDescent="0.25">
      <c r="A1255" s="411">
        <v>41227</v>
      </c>
      <c r="B1255" s="412">
        <v>1.2695000000000001</v>
      </c>
    </row>
    <row r="1256" spans="1:2" x14ac:dyDescent="0.25">
      <c r="A1256" s="411">
        <v>41226</v>
      </c>
      <c r="B1256" s="412">
        <v>1.2717000000000001</v>
      </c>
    </row>
    <row r="1257" spans="1:2" x14ac:dyDescent="0.25">
      <c r="A1257" s="411">
        <v>41225</v>
      </c>
      <c r="B1257" s="412">
        <v>1.2709999999999999</v>
      </c>
    </row>
    <row r="1258" spans="1:2" x14ac:dyDescent="0.25">
      <c r="A1258" s="411">
        <v>41224</v>
      </c>
      <c r="B1258" s="412">
        <v>1.2709999999999999</v>
      </c>
    </row>
    <row r="1259" spans="1:2" x14ac:dyDescent="0.25">
      <c r="A1259" s="411">
        <v>41223</v>
      </c>
      <c r="B1259" s="412">
        <v>1.2736000000000001</v>
      </c>
    </row>
    <row r="1260" spans="1:2" x14ac:dyDescent="0.25">
      <c r="A1260" s="411">
        <v>41222</v>
      </c>
      <c r="B1260" s="412">
        <v>1.2749999999999999</v>
      </c>
    </row>
    <row r="1261" spans="1:2" x14ac:dyDescent="0.25">
      <c r="A1261" s="411">
        <v>41221</v>
      </c>
      <c r="B1261" s="412">
        <v>1.2805</v>
      </c>
    </row>
    <row r="1262" spans="1:2" x14ac:dyDescent="0.25">
      <c r="A1262" s="411">
        <v>41220</v>
      </c>
      <c r="B1262" s="412">
        <v>1.2797000000000001</v>
      </c>
    </row>
    <row r="1263" spans="1:2" x14ac:dyDescent="0.25">
      <c r="A1263" s="411">
        <v>41219</v>
      </c>
      <c r="B1263" s="412">
        <v>1.2805</v>
      </c>
    </row>
    <row r="1264" spans="1:2" x14ac:dyDescent="0.25">
      <c r="A1264" s="411">
        <v>41218</v>
      </c>
      <c r="B1264" s="412">
        <v>1.2835000000000001</v>
      </c>
    </row>
    <row r="1265" spans="1:2" x14ac:dyDescent="0.25">
      <c r="A1265" s="411">
        <v>41217</v>
      </c>
      <c r="B1265" s="412">
        <v>1.2835000000000001</v>
      </c>
    </row>
    <row r="1266" spans="1:2" x14ac:dyDescent="0.25">
      <c r="A1266" s="411">
        <v>41216</v>
      </c>
      <c r="B1266" s="412">
        <v>1.2889999999999999</v>
      </c>
    </row>
    <row r="1267" spans="1:2" x14ac:dyDescent="0.25">
      <c r="A1267" s="411">
        <v>41215</v>
      </c>
      <c r="B1267" s="412">
        <v>1.2952999999999999</v>
      </c>
    </row>
    <row r="1268" spans="1:2" x14ac:dyDescent="0.25">
      <c r="A1268" s="411">
        <v>41214</v>
      </c>
      <c r="B1268" s="412">
        <v>1.2971999999999999</v>
      </c>
    </row>
    <row r="1269" spans="1:2" x14ac:dyDescent="0.25">
      <c r="A1269" s="411">
        <v>41213</v>
      </c>
      <c r="B1269" s="412">
        <v>1.2936000000000001</v>
      </c>
    </row>
    <row r="1270" spans="1:2" x14ac:dyDescent="0.25">
      <c r="A1270" s="411">
        <v>41212</v>
      </c>
      <c r="B1270" s="412">
        <v>1.2912999999999999</v>
      </c>
    </row>
    <row r="1271" spans="1:2" x14ac:dyDescent="0.25">
      <c r="A1271" s="411">
        <v>41211</v>
      </c>
      <c r="B1271" s="412">
        <v>1.2936000000000001</v>
      </c>
    </row>
    <row r="1272" spans="1:2" x14ac:dyDescent="0.25">
      <c r="A1272" s="411">
        <v>41210</v>
      </c>
      <c r="B1272" s="412">
        <v>1.2935000000000001</v>
      </c>
    </row>
    <row r="1273" spans="1:2" x14ac:dyDescent="0.25">
      <c r="A1273" s="411">
        <v>41209</v>
      </c>
      <c r="B1273" s="412">
        <v>1.2930999999999999</v>
      </c>
    </row>
    <row r="1274" spans="1:2" x14ac:dyDescent="0.25">
      <c r="A1274" s="411">
        <v>41208</v>
      </c>
      <c r="B1274" s="412">
        <v>1.2976000000000001</v>
      </c>
    </row>
    <row r="1275" spans="1:2" x14ac:dyDescent="0.25">
      <c r="A1275" s="411">
        <v>41207</v>
      </c>
      <c r="B1275" s="412">
        <v>1.2966</v>
      </c>
    </row>
    <row r="1276" spans="1:2" x14ac:dyDescent="0.25">
      <c r="A1276" s="411">
        <v>41206</v>
      </c>
      <c r="B1276" s="412">
        <v>1.3019000000000001</v>
      </c>
    </row>
    <row r="1277" spans="1:2" x14ac:dyDescent="0.25">
      <c r="A1277" s="411">
        <v>41205</v>
      </c>
      <c r="B1277" s="412">
        <v>1.3048</v>
      </c>
    </row>
    <row r="1278" spans="1:2" x14ac:dyDescent="0.25">
      <c r="A1278" s="411">
        <v>41204</v>
      </c>
      <c r="B1278" s="412">
        <v>1.3022</v>
      </c>
    </row>
    <row r="1279" spans="1:2" x14ac:dyDescent="0.25">
      <c r="A1279" s="411">
        <v>41203</v>
      </c>
      <c r="B1279" s="412">
        <v>1.3022</v>
      </c>
    </row>
    <row r="1280" spans="1:2" x14ac:dyDescent="0.25">
      <c r="A1280" s="411">
        <v>41202</v>
      </c>
      <c r="B1280" s="412">
        <v>1.3050999999999999</v>
      </c>
    </row>
    <row r="1281" spans="1:2" x14ac:dyDescent="0.25">
      <c r="A1281" s="411">
        <v>41201</v>
      </c>
      <c r="B1281" s="412">
        <v>1.31</v>
      </c>
    </row>
    <row r="1282" spans="1:2" x14ac:dyDescent="0.25">
      <c r="A1282" s="411">
        <v>41200</v>
      </c>
      <c r="B1282" s="412">
        <v>1.3109</v>
      </c>
    </row>
    <row r="1283" spans="1:2" x14ac:dyDescent="0.25">
      <c r="A1283" s="411">
        <v>41199</v>
      </c>
      <c r="B1283" s="412">
        <v>1.3002</v>
      </c>
    </row>
    <row r="1284" spans="1:2" x14ac:dyDescent="0.25">
      <c r="A1284" s="411">
        <v>41198</v>
      </c>
      <c r="B1284" s="412">
        <v>1.2938000000000001</v>
      </c>
    </row>
    <row r="1285" spans="1:2" x14ac:dyDescent="0.25">
      <c r="A1285" s="411">
        <v>41197</v>
      </c>
      <c r="B1285" s="412">
        <v>1.2949999999999999</v>
      </c>
    </row>
    <row r="1286" spans="1:2" x14ac:dyDescent="0.25">
      <c r="A1286" s="411">
        <v>41196</v>
      </c>
      <c r="B1286" s="412">
        <v>1.2949999999999999</v>
      </c>
    </row>
    <row r="1287" spans="1:2" x14ac:dyDescent="0.25">
      <c r="A1287" s="411">
        <v>41195</v>
      </c>
      <c r="B1287" s="412">
        <v>1.2949999999999999</v>
      </c>
    </row>
    <row r="1288" spans="1:2" x14ac:dyDescent="0.25">
      <c r="A1288" s="411">
        <v>41194</v>
      </c>
      <c r="B1288" s="412">
        <v>1.2890999999999999</v>
      </c>
    </row>
    <row r="1289" spans="1:2" x14ac:dyDescent="0.25">
      <c r="A1289" s="411">
        <v>41193</v>
      </c>
      <c r="B1289" s="412">
        <v>1.2875000000000001</v>
      </c>
    </row>
    <row r="1290" spans="1:2" x14ac:dyDescent="0.25">
      <c r="A1290" s="411">
        <v>41192</v>
      </c>
      <c r="B1290" s="412">
        <v>1.2937000000000001</v>
      </c>
    </row>
    <row r="1291" spans="1:2" x14ac:dyDescent="0.25">
      <c r="A1291" s="411">
        <v>41191</v>
      </c>
      <c r="B1291" s="412">
        <v>1.2982</v>
      </c>
    </row>
    <row r="1292" spans="1:2" x14ac:dyDescent="0.25">
      <c r="A1292" s="411">
        <v>41190</v>
      </c>
      <c r="B1292" s="412">
        <v>1.3035000000000001</v>
      </c>
    </row>
    <row r="1293" spans="1:2" x14ac:dyDescent="0.25">
      <c r="A1293" s="411">
        <v>41189</v>
      </c>
      <c r="B1293" s="412">
        <v>1.3036000000000001</v>
      </c>
    </row>
    <row r="1294" spans="1:2" x14ac:dyDescent="0.25">
      <c r="A1294" s="411">
        <v>41188</v>
      </c>
      <c r="B1294" s="412">
        <v>1.3022</v>
      </c>
    </row>
    <row r="1295" spans="1:2" x14ac:dyDescent="0.25">
      <c r="A1295" s="411">
        <v>41187</v>
      </c>
      <c r="B1295" s="412">
        <v>1.2956000000000001</v>
      </c>
    </row>
    <row r="1296" spans="1:2" x14ac:dyDescent="0.25">
      <c r="A1296" s="411">
        <v>41186</v>
      </c>
      <c r="B1296" s="412">
        <v>1.2907</v>
      </c>
    </row>
    <row r="1297" spans="1:2" x14ac:dyDescent="0.25">
      <c r="A1297" s="411">
        <v>41185</v>
      </c>
      <c r="B1297" s="412">
        <v>1.2911999999999999</v>
      </c>
    </row>
    <row r="1298" spans="1:2" x14ac:dyDescent="0.25">
      <c r="A1298" s="411">
        <v>41184</v>
      </c>
      <c r="B1298" s="412">
        <v>1.2865</v>
      </c>
    </row>
    <row r="1299" spans="1:2" x14ac:dyDescent="0.25">
      <c r="A1299" s="411">
        <v>41183</v>
      </c>
      <c r="B1299" s="412">
        <v>1.2854000000000001</v>
      </c>
    </row>
    <row r="1300" spans="1:2" x14ac:dyDescent="0.25">
      <c r="A1300" s="411">
        <v>41182</v>
      </c>
      <c r="B1300" s="412">
        <v>1.2855000000000001</v>
      </c>
    </row>
    <row r="1301" spans="1:2" x14ac:dyDescent="0.25">
      <c r="A1301" s="411">
        <v>41181</v>
      </c>
      <c r="B1301" s="412">
        <v>1.2907</v>
      </c>
    </row>
    <row r="1302" spans="1:2" x14ac:dyDescent="0.25">
      <c r="A1302" s="411">
        <v>41180</v>
      </c>
      <c r="B1302" s="412">
        <v>1.288</v>
      </c>
    </row>
    <row r="1303" spans="1:2" x14ac:dyDescent="0.25">
      <c r="A1303" s="411">
        <v>41179</v>
      </c>
      <c r="B1303" s="412">
        <v>1.2874000000000001</v>
      </c>
    </row>
    <row r="1304" spans="1:2" x14ac:dyDescent="0.25">
      <c r="A1304" s="411">
        <v>41178</v>
      </c>
      <c r="B1304" s="412">
        <v>1.2929999999999999</v>
      </c>
    </row>
    <row r="1305" spans="1:2" x14ac:dyDescent="0.25">
      <c r="A1305" s="411">
        <v>41177</v>
      </c>
      <c r="B1305" s="412">
        <v>1.2934000000000001</v>
      </c>
    </row>
    <row r="1306" spans="1:2" x14ac:dyDescent="0.25">
      <c r="A1306" s="411">
        <v>41176</v>
      </c>
      <c r="B1306" s="412">
        <v>1.2977000000000001</v>
      </c>
    </row>
    <row r="1307" spans="1:2" x14ac:dyDescent="0.25">
      <c r="A1307" s="411">
        <v>41175</v>
      </c>
      <c r="B1307" s="412">
        <v>1.2978000000000001</v>
      </c>
    </row>
    <row r="1308" spans="1:2" x14ac:dyDescent="0.25">
      <c r="A1308" s="411">
        <v>41174</v>
      </c>
      <c r="B1308" s="412">
        <v>1.2988999999999999</v>
      </c>
    </row>
    <row r="1309" spans="1:2" x14ac:dyDescent="0.25">
      <c r="A1309" s="411">
        <v>41173</v>
      </c>
      <c r="B1309" s="412">
        <v>1.2984</v>
      </c>
    </row>
    <row r="1310" spans="1:2" x14ac:dyDescent="0.25">
      <c r="A1310" s="411">
        <v>41172</v>
      </c>
      <c r="B1310" s="412">
        <v>1.3046</v>
      </c>
    </row>
    <row r="1311" spans="1:2" x14ac:dyDescent="0.25">
      <c r="A1311" s="411">
        <v>41171</v>
      </c>
      <c r="B1311" s="412">
        <v>1.3076000000000001</v>
      </c>
    </row>
    <row r="1312" spans="1:2" x14ac:dyDescent="0.25">
      <c r="A1312" s="411">
        <v>41170</v>
      </c>
      <c r="B1312" s="412">
        <v>1.3118000000000001</v>
      </c>
    </row>
    <row r="1313" spans="1:2" x14ac:dyDescent="0.25">
      <c r="A1313" s="411">
        <v>41169</v>
      </c>
      <c r="B1313" s="412">
        <v>1.3125</v>
      </c>
    </row>
    <row r="1314" spans="1:2" x14ac:dyDescent="0.25">
      <c r="A1314" s="411">
        <v>41168</v>
      </c>
      <c r="B1314" s="412">
        <v>1.3126</v>
      </c>
    </row>
    <row r="1315" spans="1:2" x14ac:dyDescent="0.25">
      <c r="A1315" s="411">
        <v>41167</v>
      </c>
      <c r="B1315" s="412">
        <v>1.306</v>
      </c>
    </row>
    <row r="1316" spans="1:2" x14ac:dyDescent="0.25">
      <c r="A1316" s="411">
        <v>41166</v>
      </c>
      <c r="B1316" s="412">
        <v>1.2921</v>
      </c>
    </row>
    <row r="1317" spans="1:2" x14ac:dyDescent="0.25">
      <c r="A1317" s="411">
        <v>41165</v>
      </c>
      <c r="B1317" s="412">
        <v>1.288</v>
      </c>
    </row>
    <row r="1318" spans="1:2" x14ac:dyDescent="0.25">
      <c r="A1318" s="411">
        <v>41164</v>
      </c>
      <c r="B1318" s="412">
        <v>1.2802</v>
      </c>
    </row>
    <row r="1319" spans="1:2" x14ac:dyDescent="0.25">
      <c r="A1319" s="411">
        <v>41163</v>
      </c>
      <c r="B1319" s="412">
        <v>1.2785</v>
      </c>
    </row>
    <row r="1320" spans="1:2" x14ac:dyDescent="0.25">
      <c r="A1320" s="411">
        <v>41162</v>
      </c>
      <c r="B1320" s="412">
        <v>1.2813000000000001</v>
      </c>
    </row>
    <row r="1321" spans="1:2" x14ac:dyDescent="0.25">
      <c r="A1321" s="411">
        <v>41161</v>
      </c>
      <c r="B1321" s="412">
        <v>1.2814000000000001</v>
      </c>
    </row>
    <row r="1322" spans="1:2" x14ac:dyDescent="0.25">
      <c r="A1322" s="411">
        <v>41160</v>
      </c>
      <c r="B1322" s="412">
        <v>1.2699</v>
      </c>
    </row>
    <row r="1323" spans="1:2" x14ac:dyDescent="0.25">
      <c r="A1323" s="411">
        <v>41159</v>
      </c>
      <c r="B1323" s="412">
        <v>1.2614000000000001</v>
      </c>
    </row>
    <row r="1324" spans="1:2" x14ac:dyDescent="0.25">
      <c r="A1324" s="411">
        <v>41158</v>
      </c>
      <c r="B1324" s="412">
        <v>1.2561</v>
      </c>
    </row>
    <row r="1325" spans="1:2" x14ac:dyDescent="0.25">
      <c r="A1325" s="411">
        <v>41157</v>
      </c>
      <c r="B1325" s="412">
        <v>1.2589999999999999</v>
      </c>
    </row>
    <row r="1326" spans="1:2" x14ac:dyDescent="0.25">
      <c r="A1326" s="411">
        <v>41156</v>
      </c>
      <c r="B1326" s="412">
        <v>1.2578</v>
      </c>
    </row>
    <row r="1327" spans="1:2" x14ac:dyDescent="0.25">
      <c r="A1327" s="411">
        <v>41155</v>
      </c>
      <c r="B1327" s="412">
        <v>1.2573000000000001</v>
      </c>
    </row>
    <row r="1328" spans="1:2" x14ac:dyDescent="0.25">
      <c r="A1328" s="411">
        <v>41154</v>
      </c>
      <c r="B1328" s="412">
        <v>1.2573000000000001</v>
      </c>
    </row>
    <row r="1329" spans="1:2" x14ac:dyDescent="0.25">
      <c r="A1329" s="411">
        <v>41153</v>
      </c>
      <c r="B1329" s="412">
        <v>1.2546999999999999</v>
      </c>
    </row>
    <row r="1330" spans="1:2" x14ac:dyDescent="0.25">
      <c r="A1330" s="411">
        <v>41152</v>
      </c>
      <c r="B1330" s="412">
        <v>1.2531000000000001</v>
      </c>
    </row>
    <row r="1331" spans="1:2" x14ac:dyDescent="0.25">
      <c r="A1331" s="411">
        <v>41151</v>
      </c>
      <c r="B1331" s="412">
        <v>1.2548999999999999</v>
      </c>
    </row>
    <row r="1332" spans="1:2" x14ac:dyDescent="0.25">
      <c r="A1332" s="411">
        <v>41150</v>
      </c>
      <c r="B1332" s="412">
        <v>1.2524</v>
      </c>
    </row>
    <row r="1333" spans="1:2" x14ac:dyDescent="0.25">
      <c r="A1333" s="411">
        <v>41149</v>
      </c>
      <c r="B1333" s="412">
        <v>1.2513000000000001</v>
      </c>
    </row>
    <row r="1334" spans="1:2" x14ac:dyDescent="0.25">
      <c r="A1334" s="411">
        <v>41148</v>
      </c>
      <c r="B1334" s="412">
        <v>1.2509999999999999</v>
      </c>
    </row>
    <row r="1335" spans="1:2" x14ac:dyDescent="0.25">
      <c r="A1335" s="411">
        <v>41147</v>
      </c>
      <c r="B1335" s="412">
        <v>1.2509999999999999</v>
      </c>
    </row>
    <row r="1336" spans="1:2" x14ac:dyDescent="0.25">
      <c r="A1336" s="411">
        <v>41146</v>
      </c>
      <c r="B1336" s="412">
        <v>1.2538</v>
      </c>
    </row>
    <row r="1337" spans="1:2" x14ac:dyDescent="0.25">
      <c r="A1337" s="411">
        <v>41145</v>
      </c>
      <c r="B1337" s="412">
        <v>1.2549999999999999</v>
      </c>
    </row>
    <row r="1338" spans="1:2" x14ac:dyDescent="0.25">
      <c r="A1338" s="411">
        <v>41144</v>
      </c>
      <c r="B1338" s="412">
        <v>1.2471000000000001</v>
      </c>
    </row>
    <row r="1339" spans="1:2" x14ac:dyDescent="0.25">
      <c r="A1339" s="411">
        <v>41143</v>
      </c>
      <c r="B1339" s="412">
        <v>1.2406999999999999</v>
      </c>
    </row>
    <row r="1340" spans="1:2" x14ac:dyDescent="0.25">
      <c r="A1340" s="411">
        <v>41142</v>
      </c>
      <c r="B1340" s="412">
        <v>1.2335</v>
      </c>
    </row>
    <row r="1341" spans="1:2" x14ac:dyDescent="0.25">
      <c r="A1341" s="411">
        <v>41141</v>
      </c>
      <c r="B1341" s="412">
        <v>1.2332000000000001</v>
      </c>
    </row>
    <row r="1342" spans="1:2" x14ac:dyDescent="0.25">
      <c r="A1342" s="411">
        <v>41140</v>
      </c>
      <c r="B1342" s="412">
        <v>1.2331000000000001</v>
      </c>
    </row>
    <row r="1343" spans="1:2" x14ac:dyDescent="0.25">
      <c r="A1343" s="411">
        <v>41139</v>
      </c>
      <c r="B1343" s="412">
        <v>1.2343999999999999</v>
      </c>
    </row>
    <row r="1344" spans="1:2" x14ac:dyDescent="0.25">
      <c r="A1344" s="411">
        <v>41138</v>
      </c>
      <c r="B1344" s="412">
        <v>1.2306999999999999</v>
      </c>
    </row>
    <row r="1345" spans="1:2" x14ac:dyDescent="0.25">
      <c r="A1345" s="411">
        <v>41137</v>
      </c>
      <c r="B1345" s="412">
        <v>1.2305999999999999</v>
      </c>
    </row>
    <row r="1346" spans="1:2" x14ac:dyDescent="0.25">
      <c r="A1346" s="411">
        <v>41136</v>
      </c>
      <c r="B1346" s="412">
        <v>1.2343</v>
      </c>
    </row>
    <row r="1347" spans="1:2" x14ac:dyDescent="0.25">
      <c r="A1347" s="411">
        <v>41135</v>
      </c>
      <c r="B1347" s="412">
        <v>1.2312000000000001</v>
      </c>
    </row>
    <row r="1348" spans="1:2" x14ac:dyDescent="0.25">
      <c r="A1348" s="411">
        <v>41134</v>
      </c>
      <c r="B1348" s="412">
        <v>1.2286999999999999</v>
      </c>
    </row>
    <row r="1349" spans="1:2" x14ac:dyDescent="0.25">
      <c r="A1349" s="411">
        <v>41133</v>
      </c>
      <c r="B1349" s="412">
        <v>1.2285999999999999</v>
      </c>
    </row>
    <row r="1350" spans="1:2" x14ac:dyDescent="0.25">
      <c r="A1350" s="411">
        <v>41132</v>
      </c>
      <c r="B1350" s="412">
        <v>1.2286999999999999</v>
      </c>
    </row>
    <row r="1351" spans="1:2" x14ac:dyDescent="0.25">
      <c r="A1351" s="411">
        <v>41131</v>
      </c>
      <c r="B1351" s="412">
        <v>1.2335</v>
      </c>
    </row>
    <row r="1352" spans="1:2" x14ac:dyDescent="0.25">
      <c r="A1352" s="411">
        <v>41130</v>
      </c>
      <c r="B1352" s="412">
        <v>1.2372000000000001</v>
      </c>
    </row>
    <row r="1353" spans="1:2" x14ac:dyDescent="0.25">
      <c r="A1353" s="411">
        <v>41129</v>
      </c>
      <c r="B1353" s="412">
        <v>1.2406999999999999</v>
      </c>
    </row>
    <row r="1354" spans="1:2" x14ac:dyDescent="0.25">
      <c r="A1354" s="411">
        <v>41128</v>
      </c>
      <c r="B1354" s="412">
        <v>1.2390000000000001</v>
      </c>
    </row>
    <row r="1355" spans="1:2" x14ac:dyDescent="0.25">
      <c r="A1355" s="411">
        <v>41127</v>
      </c>
      <c r="B1355" s="412">
        <v>1.2383999999999999</v>
      </c>
    </row>
    <row r="1356" spans="1:2" x14ac:dyDescent="0.25">
      <c r="A1356" s="411">
        <v>41126</v>
      </c>
      <c r="B1356" s="412">
        <v>1.2383999999999999</v>
      </c>
    </row>
    <row r="1357" spans="1:2" x14ac:dyDescent="0.25">
      <c r="A1357" s="411">
        <v>41125</v>
      </c>
      <c r="B1357" s="412">
        <v>1.2253000000000001</v>
      </c>
    </row>
    <row r="1358" spans="1:2" x14ac:dyDescent="0.25">
      <c r="A1358" s="411">
        <v>41124</v>
      </c>
      <c r="B1358" s="412">
        <v>1.2225999999999999</v>
      </c>
    </row>
    <row r="1359" spans="1:2" x14ac:dyDescent="0.25">
      <c r="A1359" s="411">
        <v>41123</v>
      </c>
      <c r="B1359" s="412">
        <v>1.2294</v>
      </c>
    </row>
    <row r="1360" spans="1:2" x14ac:dyDescent="0.25">
      <c r="A1360" s="411">
        <v>41122</v>
      </c>
      <c r="B1360" s="412">
        <v>1.2282</v>
      </c>
    </row>
    <row r="1361" spans="1:2" x14ac:dyDescent="0.25">
      <c r="A1361" s="411">
        <v>41121</v>
      </c>
      <c r="B1361" s="412">
        <v>1.2274</v>
      </c>
    </row>
    <row r="1362" spans="1:2" x14ac:dyDescent="0.25">
      <c r="A1362" s="411">
        <v>41120</v>
      </c>
      <c r="B1362" s="412">
        <v>1.2317</v>
      </c>
    </row>
    <row r="1363" spans="1:2" x14ac:dyDescent="0.25">
      <c r="A1363" s="411">
        <v>41119</v>
      </c>
      <c r="B1363" s="412">
        <v>1.2318</v>
      </c>
    </row>
    <row r="1364" spans="1:2" x14ac:dyDescent="0.25">
      <c r="A1364" s="411">
        <v>41118</v>
      </c>
      <c r="B1364" s="412">
        <v>1.23</v>
      </c>
    </row>
    <row r="1365" spans="1:2" x14ac:dyDescent="0.25">
      <c r="A1365" s="411">
        <v>41117</v>
      </c>
      <c r="B1365" s="412">
        <v>1.2201</v>
      </c>
    </row>
    <row r="1366" spans="1:2" x14ac:dyDescent="0.25">
      <c r="A1366" s="411">
        <v>41116</v>
      </c>
      <c r="B1366" s="412">
        <v>1.2107000000000001</v>
      </c>
    </row>
    <row r="1367" spans="1:2" x14ac:dyDescent="0.25">
      <c r="A1367" s="411">
        <v>41115</v>
      </c>
      <c r="B1367" s="412">
        <v>1.2099</v>
      </c>
    </row>
    <row r="1368" spans="1:2" x14ac:dyDescent="0.25">
      <c r="A1368" s="411">
        <v>41114</v>
      </c>
      <c r="B1368" s="412">
        <v>1.2115</v>
      </c>
    </row>
    <row r="1369" spans="1:2" x14ac:dyDescent="0.25">
      <c r="A1369" s="411">
        <v>41113</v>
      </c>
      <c r="B1369" s="412">
        <v>1.2151000000000001</v>
      </c>
    </row>
    <row r="1370" spans="1:2" x14ac:dyDescent="0.25">
      <c r="A1370" s="411">
        <v>41112</v>
      </c>
      <c r="B1370" s="412">
        <v>1.2154</v>
      </c>
    </row>
    <row r="1371" spans="1:2" x14ac:dyDescent="0.25">
      <c r="A1371" s="411">
        <v>41111</v>
      </c>
      <c r="B1371" s="412">
        <v>1.2224999999999999</v>
      </c>
    </row>
    <row r="1372" spans="1:2" x14ac:dyDescent="0.25">
      <c r="A1372" s="411">
        <v>41110</v>
      </c>
      <c r="B1372" s="412">
        <v>1.228</v>
      </c>
    </row>
    <row r="1373" spans="1:2" x14ac:dyDescent="0.25">
      <c r="A1373" s="411">
        <v>41109</v>
      </c>
      <c r="B1373" s="412">
        <v>1.2271000000000001</v>
      </c>
    </row>
    <row r="1374" spans="1:2" x14ac:dyDescent="0.25">
      <c r="A1374" s="411">
        <v>41108</v>
      </c>
      <c r="B1374" s="412">
        <v>1.2277</v>
      </c>
    </row>
    <row r="1375" spans="1:2" x14ac:dyDescent="0.25">
      <c r="A1375" s="411">
        <v>41107</v>
      </c>
      <c r="B1375" s="412">
        <v>1.2238</v>
      </c>
    </row>
    <row r="1376" spans="1:2" x14ac:dyDescent="0.25">
      <c r="A1376" s="411">
        <v>41106</v>
      </c>
      <c r="B1376" s="412">
        <v>1.2248000000000001</v>
      </c>
    </row>
    <row r="1377" spans="1:2" x14ac:dyDescent="0.25">
      <c r="A1377" s="411">
        <v>41105</v>
      </c>
      <c r="B1377" s="412">
        <v>1.2246999999999999</v>
      </c>
    </row>
    <row r="1378" spans="1:2" x14ac:dyDescent="0.25">
      <c r="A1378" s="411">
        <v>41104</v>
      </c>
      <c r="B1378" s="412">
        <v>1.2210000000000001</v>
      </c>
    </row>
    <row r="1379" spans="1:2" x14ac:dyDescent="0.25">
      <c r="A1379" s="411">
        <v>41103</v>
      </c>
      <c r="B1379" s="412">
        <v>1.2214</v>
      </c>
    </row>
    <row r="1380" spans="1:2" x14ac:dyDescent="0.25">
      <c r="A1380" s="411">
        <v>41102</v>
      </c>
      <c r="B1380" s="412">
        <v>1.2257</v>
      </c>
    </row>
    <row r="1381" spans="1:2" x14ac:dyDescent="0.25">
      <c r="A1381" s="411">
        <v>41101</v>
      </c>
      <c r="B1381" s="412">
        <v>1.2286999999999999</v>
      </c>
    </row>
    <row r="1382" spans="1:2" x14ac:dyDescent="0.25">
      <c r="A1382" s="411">
        <v>41100</v>
      </c>
      <c r="B1382" s="412">
        <v>1.2292000000000001</v>
      </c>
    </row>
    <row r="1383" spans="1:2" x14ac:dyDescent="0.25">
      <c r="A1383" s="411">
        <v>41099</v>
      </c>
      <c r="B1383" s="412">
        <v>1.2281</v>
      </c>
    </row>
    <row r="1384" spans="1:2" x14ac:dyDescent="0.25">
      <c r="A1384" s="411">
        <v>41098</v>
      </c>
      <c r="B1384" s="412">
        <v>1.2283999999999999</v>
      </c>
    </row>
    <row r="1385" spans="1:2" x14ac:dyDescent="0.25">
      <c r="A1385" s="411">
        <v>41097</v>
      </c>
      <c r="B1385" s="412">
        <v>1.2352000000000001</v>
      </c>
    </row>
    <row r="1386" spans="1:2" x14ac:dyDescent="0.25">
      <c r="A1386" s="411">
        <v>41096</v>
      </c>
      <c r="B1386" s="412">
        <v>1.2471000000000001</v>
      </c>
    </row>
    <row r="1387" spans="1:2" x14ac:dyDescent="0.25">
      <c r="A1387" s="411">
        <v>41095</v>
      </c>
      <c r="B1387" s="412">
        <v>1.2569999999999999</v>
      </c>
    </row>
    <row r="1388" spans="1:2" x14ac:dyDescent="0.25">
      <c r="A1388" s="411">
        <v>41094</v>
      </c>
      <c r="B1388" s="412">
        <v>1.2592000000000001</v>
      </c>
    </row>
    <row r="1389" spans="1:2" x14ac:dyDescent="0.25">
      <c r="A1389" s="411">
        <v>41093</v>
      </c>
      <c r="B1389" s="412">
        <v>1.2617</v>
      </c>
    </row>
    <row r="1390" spans="1:2" x14ac:dyDescent="0.25">
      <c r="A1390" s="411">
        <v>41092</v>
      </c>
      <c r="B1390" s="412">
        <v>1.266</v>
      </c>
    </row>
    <row r="1391" spans="1:2" x14ac:dyDescent="0.25">
      <c r="A1391" s="411">
        <v>41091</v>
      </c>
      <c r="B1391" s="412">
        <v>1.266</v>
      </c>
    </row>
    <row r="1392" spans="1:2" x14ac:dyDescent="0.25">
      <c r="A1392" s="411">
        <v>41090</v>
      </c>
      <c r="B1392" s="412">
        <v>1.2577</v>
      </c>
    </row>
    <row r="1393" spans="1:2" x14ac:dyDescent="0.25">
      <c r="A1393" s="411">
        <v>41089</v>
      </c>
      <c r="B1393" s="412">
        <v>1.2459</v>
      </c>
    </row>
    <row r="1394" spans="1:2" x14ac:dyDescent="0.25">
      <c r="A1394" s="411">
        <v>41088</v>
      </c>
      <c r="B1394" s="412">
        <v>1.2483</v>
      </c>
    </row>
    <row r="1395" spans="1:2" x14ac:dyDescent="0.25">
      <c r="A1395" s="411">
        <v>41087</v>
      </c>
      <c r="B1395" s="412">
        <v>1.2498</v>
      </c>
    </row>
    <row r="1396" spans="1:2" x14ac:dyDescent="0.25">
      <c r="A1396" s="411">
        <v>41086</v>
      </c>
      <c r="B1396" s="412">
        <v>1.2511000000000001</v>
      </c>
    </row>
    <row r="1397" spans="1:2" x14ac:dyDescent="0.25">
      <c r="A1397" s="411">
        <v>41085</v>
      </c>
      <c r="B1397" s="412">
        <v>1.2563</v>
      </c>
    </row>
    <row r="1398" spans="1:2" x14ac:dyDescent="0.25">
      <c r="A1398" s="411">
        <v>41084</v>
      </c>
      <c r="B1398" s="412">
        <v>1.2565</v>
      </c>
    </row>
    <row r="1399" spans="1:2" x14ac:dyDescent="0.25">
      <c r="A1399" s="411">
        <v>41083</v>
      </c>
      <c r="B1399" s="412">
        <v>1.2552000000000001</v>
      </c>
    </row>
    <row r="1400" spans="1:2" x14ac:dyDescent="0.25">
      <c r="A1400" s="411">
        <v>41082</v>
      </c>
      <c r="B1400" s="412">
        <v>1.2643</v>
      </c>
    </row>
    <row r="1401" spans="1:2" x14ac:dyDescent="0.25">
      <c r="A1401" s="411">
        <v>41081</v>
      </c>
      <c r="B1401" s="412">
        <v>1.2687999999999999</v>
      </c>
    </row>
    <row r="1402" spans="1:2" x14ac:dyDescent="0.25">
      <c r="A1402" s="411">
        <v>41080</v>
      </c>
      <c r="B1402" s="412">
        <v>1.2628999999999999</v>
      </c>
    </row>
    <row r="1403" spans="1:2" x14ac:dyDescent="0.25">
      <c r="A1403" s="411">
        <v>41079</v>
      </c>
      <c r="B1403" s="412">
        <v>1.2647999999999999</v>
      </c>
    </row>
    <row r="1404" spans="1:2" x14ac:dyDescent="0.25">
      <c r="A1404" s="411">
        <v>41078</v>
      </c>
      <c r="B1404" s="412">
        <v>1.2639</v>
      </c>
    </row>
    <row r="1405" spans="1:2" x14ac:dyDescent="0.25">
      <c r="A1405" s="411">
        <v>41077</v>
      </c>
      <c r="B1405" s="412">
        <v>1.2633000000000001</v>
      </c>
    </row>
    <row r="1406" spans="1:2" x14ac:dyDescent="0.25">
      <c r="A1406" s="411">
        <v>41076</v>
      </c>
      <c r="B1406" s="412">
        <v>1.2627999999999999</v>
      </c>
    </row>
    <row r="1407" spans="1:2" x14ac:dyDescent="0.25">
      <c r="A1407" s="411">
        <v>41075</v>
      </c>
      <c r="B1407" s="412">
        <v>1.2579</v>
      </c>
    </row>
    <row r="1408" spans="1:2" x14ac:dyDescent="0.25">
      <c r="A1408" s="411">
        <v>41074</v>
      </c>
      <c r="B1408" s="412">
        <v>1.2531000000000001</v>
      </c>
    </row>
    <row r="1409" spans="1:2" x14ac:dyDescent="0.25">
      <c r="A1409" s="411">
        <v>41073</v>
      </c>
      <c r="B1409" s="412">
        <v>1.2490000000000001</v>
      </c>
    </row>
    <row r="1410" spans="1:2" x14ac:dyDescent="0.25">
      <c r="A1410" s="411">
        <v>41072</v>
      </c>
      <c r="B1410" s="412">
        <v>1.2579</v>
      </c>
    </row>
    <row r="1411" spans="1:2" x14ac:dyDescent="0.25">
      <c r="A1411" s="411">
        <v>41071</v>
      </c>
      <c r="B1411" s="412">
        <v>1.2534000000000001</v>
      </c>
    </row>
    <row r="1412" spans="1:2" x14ac:dyDescent="0.25">
      <c r="A1412" s="411">
        <v>41070</v>
      </c>
      <c r="B1412" s="412">
        <v>1.2505999999999999</v>
      </c>
    </row>
    <row r="1413" spans="1:2" x14ac:dyDescent="0.25">
      <c r="A1413" s="411">
        <v>41069</v>
      </c>
      <c r="B1413" s="412">
        <v>1.2502</v>
      </c>
    </row>
    <row r="1414" spans="1:2" x14ac:dyDescent="0.25">
      <c r="A1414" s="411">
        <v>41068</v>
      </c>
      <c r="B1414" s="412">
        <v>1.2574000000000001</v>
      </c>
    </row>
    <row r="1415" spans="1:2" x14ac:dyDescent="0.25">
      <c r="A1415" s="411">
        <v>41067</v>
      </c>
      <c r="B1415" s="412">
        <v>1.2501</v>
      </c>
    </row>
    <row r="1416" spans="1:2" x14ac:dyDescent="0.25">
      <c r="A1416" s="411">
        <v>41066</v>
      </c>
      <c r="B1416" s="412">
        <v>1.2473000000000001</v>
      </c>
    </row>
    <row r="1417" spans="1:2" x14ac:dyDescent="0.25">
      <c r="A1417" s="411">
        <v>41065</v>
      </c>
      <c r="B1417" s="412">
        <v>1.2439</v>
      </c>
    </row>
    <row r="1418" spans="1:2" x14ac:dyDescent="0.25">
      <c r="A1418" s="411">
        <v>41064</v>
      </c>
      <c r="B1418" s="412">
        <v>1.2414000000000001</v>
      </c>
    </row>
    <row r="1419" spans="1:2" x14ac:dyDescent="0.25">
      <c r="A1419" s="411">
        <v>41063</v>
      </c>
      <c r="B1419" s="412">
        <v>1.2428999999999999</v>
      </c>
    </row>
    <row r="1420" spans="1:2" x14ac:dyDescent="0.25">
      <c r="A1420" s="411">
        <v>41062</v>
      </c>
      <c r="B1420" s="412">
        <v>1.2363</v>
      </c>
    </row>
    <row r="1421" spans="1:2" x14ac:dyDescent="0.25">
      <c r="A1421" s="411">
        <v>41061</v>
      </c>
      <c r="B1421" s="412">
        <v>1.2381</v>
      </c>
    </row>
    <row r="1422" spans="1:2" x14ac:dyDescent="0.25">
      <c r="A1422" s="411">
        <v>41060</v>
      </c>
      <c r="B1422" s="412">
        <v>1.244</v>
      </c>
    </row>
    <row r="1423" spans="1:2" x14ac:dyDescent="0.25">
      <c r="A1423" s="411">
        <v>41059</v>
      </c>
      <c r="B1423" s="412">
        <v>1.2524999999999999</v>
      </c>
    </row>
    <row r="1424" spans="1:2" x14ac:dyDescent="0.25">
      <c r="A1424" s="411">
        <v>41058</v>
      </c>
      <c r="B1424" s="412">
        <v>1.2567999999999999</v>
      </c>
    </row>
    <row r="1425" spans="1:2" x14ac:dyDescent="0.25">
      <c r="A1425" s="411">
        <v>41057</v>
      </c>
      <c r="B1425" s="412">
        <v>1.2526999999999999</v>
      </c>
    </row>
    <row r="1426" spans="1:2" x14ac:dyDescent="0.25">
      <c r="A1426" s="411">
        <v>41056</v>
      </c>
      <c r="B1426" s="412">
        <v>1.2514000000000001</v>
      </c>
    </row>
    <row r="1427" spans="1:2" x14ac:dyDescent="0.25">
      <c r="A1427" s="411">
        <v>41055</v>
      </c>
      <c r="B1427" s="412">
        <v>1.2539</v>
      </c>
    </row>
    <row r="1428" spans="1:2" x14ac:dyDescent="0.25">
      <c r="A1428" s="411">
        <v>41054</v>
      </c>
      <c r="B1428" s="412">
        <v>1.2567999999999999</v>
      </c>
    </row>
    <row r="1429" spans="1:2" x14ac:dyDescent="0.25">
      <c r="A1429" s="411">
        <v>41053</v>
      </c>
      <c r="B1429" s="412">
        <v>1.2638</v>
      </c>
    </row>
    <row r="1430" spans="1:2" x14ac:dyDescent="0.25">
      <c r="A1430" s="411">
        <v>41052</v>
      </c>
      <c r="B1430" s="412">
        <v>1.2767999999999999</v>
      </c>
    </row>
    <row r="1431" spans="1:2" x14ac:dyDescent="0.25">
      <c r="A1431" s="411">
        <v>41051</v>
      </c>
      <c r="B1431" s="412">
        <v>1.2777000000000001</v>
      </c>
    </row>
    <row r="1432" spans="1:2" x14ac:dyDescent="0.25">
      <c r="A1432" s="411">
        <v>41050</v>
      </c>
      <c r="B1432" s="412">
        <v>1.2764</v>
      </c>
    </row>
    <row r="1433" spans="1:2" x14ac:dyDescent="0.25">
      <c r="A1433" s="411">
        <v>41049</v>
      </c>
      <c r="B1433" s="412">
        <v>1.2766</v>
      </c>
    </row>
    <row r="1434" spans="1:2" x14ac:dyDescent="0.25">
      <c r="A1434" s="411">
        <v>41048</v>
      </c>
      <c r="B1434" s="412">
        <v>1.2702</v>
      </c>
    </row>
    <row r="1435" spans="1:2" x14ac:dyDescent="0.25">
      <c r="A1435" s="411">
        <v>41047</v>
      </c>
      <c r="B1435" s="412">
        <v>1.2718</v>
      </c>
    </row>
    <row r="1436" spans="1:2" x14ac:dyDescent="0.25">
      <c r="A1436" s="411">
        <v>41046</v>
      </c>
      <c r="B1436" s="412">
        <v>1.2724</v>
      </c>
    </row>
    <row r="1437" spans="1:2" x14ac:dyDescent="0.25">
      <c r="A1437" s="411">
        <v>41045</v>
      </c>
      <c r="B1437" s="412">
        <v>1.2810999999999999</v>
      </c>
    </row>
    <row r="1438" spans="1:2" x14ac:dyDescent="0.25">
      <c r="A1438" s="411">
        <v>41044</v>
      </c>
      <c r="B1438" s="412">
        <v>1.2868999999999999</v>
      </c>
    </row>
    <row r="1439" spans="1:2" x14ac:dyDescent="0.25">
      <c r="A1439" s="411">
        <v>41043</v>
      </c>
      <c r="B1439" s="412">
        <v>1.2912999999999999</v>
      </c>
    </row>
    <row r="1440" spans="1:2" x14ac:dyDescent="0.25">
      <c r="A1440" s="411">
        <v>41042</v>
      </c>
      <c r="B1440" s="412">
        <v>1.2912999999999999</v>
      </c>
    </row>
    <row r="1441" spans="1:2" x14ac:dyDescent="0.25">
      <c r="A1441" s="411">
        <v>41041</v>
      </c>
      <c r="B1441" s="412">
        <v>1.2929999999999999</v>
      </c>
    </row>
    <row r="1442" spans="1:2" x14ac:dyDescent="0.25">
      <c r="A1442" s="411">
        <v>41040</v>
      </c>
      <c r="B1442" s="412">
        <v>1.2948</v>
      </c>
    </row>
    <row r="1443" spans="1:2" x14ac:dyDescent="0.25">
      <c r="A1443" s="411">
        <v>41039</v>
      </c>
      <c r="B1443" s="412">
        <v>1.2968</v>
      </c>
    </row>
    <row r="1444" spans="1:2" x14ac:dyDescent="0.25">
      <c r="A1444" s="411">
        <v>41038</v>
      </c>
      <c r="B1444" s="412">
        <v>1.3025</v>
      </c>
    </row>
    <row r="1445" spans="1:2" x14ac:dyDescent="0.25">
      <c r="A1445" s="411">
        <v>41037</v>
      </c>
      <c r="B1445" s="412">
        <v>1.3017000000000001</v>
      </c>
    </row>
    <row r="1446" spans="1:2" x14ac:dyDescent="0.25">
      <c r="A1446" s="411">
        <v>41036</v>
      </c>
      <c r="B1446" s="412">
        <v>1.3071999999999999</v>
      </c>
    </row>
    <row r="1447" spans="1:2" x14ac:dyDescent="0.25">
      <c r="A1447" s="411">
        <v>41035</v>
      </c>
      <c r="B1447" s="412">
        <v>1.3079000000000001</v>
      </c>
    </row>
    <row r="1448" spans="1:2" x14ac:dyDescent="0.25">
      <c r="A1448" s="411">
        <v>41034</v>
      </c>
      <c r="B1448" s="412">
        <v>1.3130999999999999</v>
      </c>
    </row>
    <row r="1449" spans="1:2" x14ac:dyDescent="0.25">
      <c r="A1449" s="411">
        <v>41033</v>
      </c>
      <c r="B1449" s="412">
        <v>1.3146</v>
      </c>
    </row>
    <row r="1450" spans="1:2" x14ac:dyDescent="0.25">
      <c r="A1450" s="411">
        <v>41032</v>
      </c>
      <c r="B1450" s="412">
        <v>1.3186</v>
      </c>
    </row>
    <row r="1451" spans="1:2" x14ac:dyDescent="0.25">
      <c r="A1451" s="411">
        <v>41031</v>
      </c>
      <c r="B1451" s="412">
        <v>1.3244</v>
      </c>
    </row>
    <row r="1452" spans="1:2" x14ac:dyDescent="0.25">
      <c r="A1452" s="411">
        <v>41030</v>
      </c>
      <c r="B1452" s="412">
        <v>1.3234999999999999</v>
      </c>
    </row>
    <row r="1453" spans="1:2" x14ac:dyDescent="0.25">
      <c r="A1453" s="411">
        <v>41029</v>
      </c>
      <c r="B1453" s="412">
        <v>1.3246</v>
      </c>
    </row>
    <row r="1454" spans="1:2" x14ac:dyDescent="0.25">
      <c r="A1454" s="411">
        <v>41028</v>
      </c>
      <c r="B1454" s="412">
        <v>1.325</v>
      </c>
    </row>
    <row r="1455" spans="1:2" x14ac:dyDescent="0.25">
      <c r="A1455" s="411">
        <v>41027</v>
      </c>
      <c r="B1455" s="412">
        <v>1.3218000000000001</v>
      </c>
    </row>
    <row r="1456" spans="1:2" x14ac:dyDescent="0.25">
      <c r="A1456" s="411">
        <v>41026</v>
      </c>
      <c r="B1456" s="412">
        <v>1.3227</v>
      </c>
    </row>
    <row r="1457" spans="1:2" x14ac:dyDescent="0.25">
      <c r="A1457" s="411">
        <v>41025</v>
      </c>
      <c r="B1457" s="412">
        <v>1.3204</v>
      </c>
    </row>
    <row r="1458" spans="1:2" x14ac:dyDescent="0.25">
      <c r="A1458" s="411">
        <v>41024</v>
      </c>
      <c r="B1458" s="412">
        <v>1.3170999999999999</v>
      </c>
    </row>
    <row r="1459" spans="1:2" x14ac:dyDescent="0.25">
      <c r="A1459" s="411">
        <v>41023</v>
      </c>
      <c r="B1459" s="412">
        <v>1.3161</v>
      </c>
    </row>
    <row r="1460" spans="1:2" x14ac:dyDescent="0.25">
      <c r="A1460" s="411">
        <v>41022</v>
      </c>
      <c r="B1460" s="412">
        <v>1.3203</v>
      </c>
    </row>
    <row r="1461" spans="1:2" x14ac:dyDescent="0.25">
      <c r="A1461" s="411">
        <v>41021</v>
      </c>
      <c r="B1461" s="412">
        <v>1.3211999999999999</v>
      </c>
    </row>
    <row r="1462" spans="1:2" x14ac:dyDescent="0.25">
      <c r="A1462" s="411">
        <v>41020</v>
      </c>
      <c r="B1462" s="412">
        <v>1.3171999999999999</v>
      </c>
    </row>
    <row r="1463" spans="1:2" x14ac:dyDescent="0.25">
      <c r="A1463" s="411">
        <v>41019</v>
      </c>
      <c r="B1463" s="412">
        <v>1.3121</v>
      </c>
    </row>
    <row r="1464" spans="1:2" x14ac:dyDescent="0.25">
      <c r="A1464" s="411">
        <v>41018</v>
      </c>
      <c r="B1464" s="412">
        <v>1.3109999999999999</v>
      </c>
    </row>
    <row r="1465" spans="1:2" x14ac:dyDescent="0.25">
      <c r="A1465" s="411">
        <v>41017</v>
      </c>
      <c r="B1465" s="412">
        <v>1.3128</v>
      </c>
    </row>
    <row r="1466" spans="1:2" x14ac:dyDescent="0.25">
      <c r="A1466" s="411">
        <v>41016</v>
      </c>
      <c r="B1466" s="412">
        <v>1.3051999999999999</v>
      </c>
    </row>
    <row r="1467" spans="1:2" x14ac:dyDescent="0.25">
      <c r="A1467" s="411">
        <v>41015</v>
      </c>
      <c r="B1467" s="412">
        <v>1.3071999999999999</v>
      </c>
    </row>
    <row r="1468" spans="1:2" x14ac:dyDescent="0.25">
      <c r="A1468" s="411">
        <v>41014</v>
      </c>
      <c r="B1468" s="412">
        <v>1.3072999999999999</v>
      </c>
    </row>
    <row r="1469" spans="1:2" x14ac:dyDescent="0.25">
      <c r="A1469" s="411">
        <v>41013</v>
      </c>
      <c r="B1469" s="412">
        <v>1.3142</v>
      </c>
    </row>
    <row r="1470" spans="1:2" x14ac:dyDescent="0.25">
      <c r="A1470" s="411">
        <v>41012</v>
      </c>
      <c r="B1470" s="412">
        <v>1.3145</v>
      </c>
    </row>
    <row r="1471" spans="1:2" x14ac:dyDescent="0.25">
      <c r="A1471" s="411">
        <v>41011</v>
      </c>
      <c r="B1471" s="412">
        <v>1.3105</v>
      </c>
    </row>
    <row r="1472" spans="1:2" x14ac:dyDescent="0.25">
      <c r="A1472" s="411">
        <v>41010</v>
      </c>
      <c r="B1472" s="412">
        <v>1.3099000000000001</v>
      </c>
    </row>
    <row r="1473" spans="1:2" x14ac:dyDescent="0.25">
      <c r="A1473" s="411">
        <v>41009</v>
      </c>
      <c r="B1473" s="412">
        <v>1.3079000000000001</v>
      </c>
    </row>
    <row r="1474" spans="1:2" x14ac:dyDescent="0.25">
      <c r="A1474" s="411">
        <v>41008</v>
      </c>
      <c r="B1474" s="412">
        <v>1.3090999999999999</v>
      </c>
    </row>
    <row r="1475" spans="1:2" x14ac:dyDescent="0.25">
      <c r="A1475" s="411">
        <v>41007</v>
      </c>
      <c r="B1475" s="412">
        <v>1.3089999999999999</v>
      </c>
    </row>
    <row r="1476" spans="1:2" x14ac:dyDescent="0.25">
      <c r="A1476" s="411">
        <v>41006</v>
      </c>
      <c r="B1476" s="412">
        <v>1.3075000000000001</v>
      </c>
    </row>
    <row r="1477" spans="1:2" x14ac:dyDescent="0.25">
      <c r="A1477" s="411">
        <v>41005</v>
      </c>
      <c r="B1477" s="412">
        <v>1.3105</v>
      </c>
    </row>
    <row r="1478" spans="1:2" x14ac:dyDescent="0.25">
      <c r="A1478" s="411">
        <v>41004</v>
      </c>
      <c r="B1478" s="412">
        <v>1.3173999999999999</v>
      </c>
    </row>
    <row r="1479" spans="1:2" x14ac:dyDescent="0.25">
      <c r="A1479" s="411">
        <v>41003</v>
      </c>
      <c r="B1479" s="412">
        <v>1.3321000000000001</v>
      </c>
    </row>
    <row r="1480" spans="1:2" x14ac:dyDescent="0.25">
      <c r="A1480" s="411">
        <v>41002</v>
      </c>
      <c r="B1480" s="412">
        <v>1.3337000000000001</v>
      </c>
    </row>
    <row r="1481" spans="1:2" x14ac:dyDescent="0.25">
      <c r="A1481" s="411">
        <v>41001</v>
      </c>
      <c r="B1481" s="412">
        <v>1.3339000000000001</v>
      </c>
    </row>
    <row r="1482" spans="1:2" x14ac:dyDescent="0.25">
      <c r="A1482" s="411">
        <v>41000</v>
      </c>
      <c r="B1482" s="412">
        <v>1.3337000000000001</v>
      </c>
    </row>
    <row r="1483" spans="1:2" x14ac:dyDescent="0.25">
      <c r="A1483" s="411">
        <v>40999</v>
      </c>
      <c r="B1483" s="412">
        <v>1.3338000000000001</v>
      </c>
    </row>
    <row r="1484" spans="1:2" x14ac:dyDescent="0.25">
      <c r="A1484" s="411">
        <v>40998</v>
      </c>
      <c r="B1484" s="412">
        <v>1.3301000000000001</v>
      </c>
    </row>
    <row r="1485" spans="1:2" x14ac:dyDescent="0.25">
      <c r="A1485" s="411">
        <v>40997</v>
      </c>
      <c r="B1485" s="412">
        <v>1.3325</v>
      </c>
    </row>
    <row r="1486" spans="1:2" x14ac:dyDescent="0.25">
      <c r="A1486" s="411">
        <v>40996</v>
      </c>
      <c r="B1486" s="412">
        <v>1.3345</v>
      </c>
    </row>
    <row r="1487" spans="1:2" x14ac:dyDescent="0.25">
      <c r="A1487" s="411">
        <v>40995</v>
      </c>
      <c r="B1487" s="412">
        <v>1.3283</v>
      </c>
    </row>
    <row r="1488" spans="1:2" x14ac:dyDescent="0.25">
      <c r="A1488" s="411">
        <v>40994</v>
      </c>
      <c r="B1488" s="412">
        <v>1.3265</v>
      </c>
    </row>
    <row r="1489" spans="1:2" x14ac:dyDescent="0.25">
      <c r="A1489" s="411">
        <v>40993</v>
      </c>
      <c r="B1489" s="412">
        <v>1.3265</v>
      </c>
    </row>
    <row r="1490" spans="1:2" x14ac:dyDescent="0.25">
      <c r="A1490" s="411">
        <v>40992</v>
      </c>
      <c r="B1490" s="412">
        <v>1.3231999999999999</v>
      </c>
    </row>
    <row r="1491" spans="1:2" x14ac:dyDescent="0.25">
      <c r="A1491" s="411">
        <v>40991</v>
      </c>
      <c r="B1491" s="412">
        <v>1.3198000000000001</v>
      </c>
    </row>
    <row r="1492" spans="1:2" x14ac:dyDescent="0.25">
      <c r="A1492" s="411">
        <v>40990</v>
      </c>
      <c r="B1492" s="412">
        <v>1.3240000000000001</v>
      </c>
    </row>
    <row r="1493" spans="1:2" x14ac:dyDescent="0.25">
      <c r="A1493" s="411">
        <v>40989</v>
      </c>
      <c r="B1493" s="412">
        <v>1.3224</v>
      </c>
    </row>
    <row r="1494" spans="1:2" x14ac:dyDescent="0.25">
      <c r="A1494" s="411">
        <v>40988</v>
      </c>
      <c r="B1494" s="412">
        <v>1.3184</v>
      </c>
    </row>
    <row r="1495" spans="1:2" x14ac:dyDescent="0.25">
      <c r="A1495" s="411">
        <v>40987</v>
      </c>
      <c r="B1495" s="412">
        <v>1.3170999999999999</v>
      </c>
    </row>
    <row r="1496" spans="1:2" x14ac:dyDescent="0.25">
      <c r="A1496" s="411">
        <v>40986</v>
      </c>
      <c r="B1496" s="412">
        <v>1.3170999999999999</v>
      </c>
    </row>
    <row r="1497" spans="1:2" x14ac:dyDescent="0.25">
      <c r="A1497" s="411">
        <v>40985</v>
      </c>
      <c r="B1497" s="412">
        <v>1.3108</v>
      </c>
    </row>
    <row r="1498" spans="1:2" x14ac:dyDescent="0.25">
      <c r="A1498" s="411">
        <v>40984</v>
      </c>
      <c r="B1498" s="412">
        <v>1.3050999999999999</v>
      </c>
    </row>
    <row r="1499" spans="1:2" x14ac:dyDescent="0.25">
      <c r="A1499" s="411">
        <v>40983</v>
      </c>
      <c r="B1499" s="412">
        <v>1.3053999999999999</v>
      </c>
    </row>
    <row r="1500" spans="1:2" x14ac:dyDescent="0.25">
      <c r="A1500" s="411">
        <v>40982</v>
      </c>
      <c r="B1500" s="412">
        <v>1.3129999999999999</v>
      </c>
    </row>
    <row r="1501" spans="1:2" x14ac:dyDescent="0.25">
      <c r="A1501" s="411">
        <v>40981</v>
      </c>
      <c r="B1501" s="412">
        <v>1.3117000000000001</v>
      </c>
    </row>
    <row r="1502" spans="1:2" x14ac:dyDescent="0.25">
      <c r="A1502" s="411">
        <v>40980</v>
      </c>
      <c r="B1502" s="412">
        <v>1.3117000000000001</v>
      </c>
    </row>
    <row r="1503" spans="1:2" x14ac:dyDescent="0.25">
      <c r="A1503" s="411">
        <v>40979</v>
      </c>
      <c r="B1503" s="412">
        <v>1.3119000000000001</v>
      </c>
    </row>
    <row r="1504" spans="1:2" x14ac:dyDescent="0.25">
      <c r="A1504" s="411">
        <v>40978</v>
      </c>
      <c r="B1504" s="412">
        <v>1.3207</v>
      </c>
    </row>
    <row r="1505" spans="1:2" x14ac:dyDescent="0.25">
      <c r="A1505" s="411">
        <v>40977</v>
      </c>
      <c r="B1505" s="412">
        <v>1.3201000000000001</v>
      </c>
    </row>
    <row r="1506" spans="1:2" x14ac:dyDescent="0.25">
      <c r="A1506" s="411">
        <v>40976</v>
      </c>
      <c r="B1506" s="412">
        <v>1.3133999999999999</v>
      </c>
    </row>
    <row r="1507" spans="1:2" x14ac:dyDescent="0.25">
      <c r="A1507" s="411">
        <v>40975</v>
      </c>
      <c r="B1507" s="412">
        <v>1.3169999999999999</v>
      </c>
    </row>
    <row r="1508" spans="1:2" x14ac:dyDescent="0.25">
      <c r="A1508" s="411">
        <v>40974</v>
      </c>
      <c r="B1508" s="412">
        <v>1.3203</v>
      </c>
    </row>
    <row r="1509" spans="1:2" x14ac:dyDescent="0.25">
      <c r="A1509" s="411">
        <v>40973</v>
      </c>
      <c r="B1509" s="412">
        <v>1.3191999999999999</v>
      </c>
    </row>
    <row r="1510" spans="1:2" x14ac:dyDescent="0.25">
      <c r="A1510" s="411">
        <v>40972</v>
      </c>
      <c r="B1510" s="412">
        <v>1.3192999999999999</v>
      </c>
    </row>
    <row r="1511" spans="1:2" x14ac:dyDescent="0.25">
      <c r="A1511" s="411">
        <v>40971</v>
      </c>
      <c r="B1511" s="412">
        <v>1.3261000000000001</v>
      </c>
    </row>
    <row r="1512" spans="1:2" x14ac:dyDescent="0.25">
      <c r="A1512" s="411">
        <v>40970</v>
      </c>
      <c r="B1512" s="412">
        <v>1.3326</v>
      </c>
    </row>
    <row r="1513" spans="1:2" x14ac:dyDescent="0.25">
      <c r="A1513" s="411">
        <v>40969</v>
      </c>
      <c r="B1513" s="412">
        <v>1.3435999999999999</v>
      </c>
    </row>
    <row r="1514" spans="1:2" x14ac:dyDescent="0.25">
      <c r="A1514" s="411">
        <v>40968</v>
      </c>
      <c r="B1514" s="412">
        <v>1.3431</v>
      </c>
    </row>
    <row r="1515" spans="1:2" x14ac:dyDescent="0.25">
      <c r="A1515" s="411">
        <v>40967</v>
      </c>
      <c r="B1515" s="412">
        <v>1.3427</v>
      </c>
    </row>
    <row r="1516" spans="1:2" x14ac:dyDescent="0.25">
      <c r="A1516" s="411">
        <v>40966</v>
      </c>
      <c r="B1516" s="412">
        <v>1.3449</v>
      </c>
    </row>
    <row r="1517" spans="1:2" x14ac:dyDescent="0.25">
      <c r="A1517" s="411">
        <v>40965</v>
      </c>
      <c r="B1517" s="412">
        <v>1.3447</v>
      </c>
    </row>
    <row r="1518" spans="1:2" x14ac:dyDescent="0.25">
      <c r="A1518" s="411">
        <v>40964</v>
      </c>
      <c r="B1518" s="412">
        <v>1.3403</v>
      </c>
    </row>
    <row r="1519" spans="1:2" x14ac:dyDescent="0.25">
      <c r="A1519" s="411">
        <v>40963</v>
      </c>
      <c r="B1519" s="412">
        <v>1.3285</v>
      </c>
    </row>
    <row r="1520" spans="1:2" x14ac:dyDescent="0.25">
      <c r="A1520" s="411">
        <v>40962</v>
      </c>
      <c r="B1520" s="412">
        <v>1.3236000000000001</v>
      </c>
    </row>
    <row r="1521" spans="1:2" x14ac:dyDescent="0.25">
      <c r="A1521" s="411">
        <v>40961</v>
      </c>
      <c r="B1521" s="412">
        <v>1.3243</v>
      </c>
    </row>
    <row r="1522" spans="1:2" x14ac:dyDescent="0.25">
      <c r="A1522" s="411">
        <v>40960</v>
      </c>
      <c r="B1522" s="412">
        <v>1.3227</v>
      </c>
    </row>
    <row r="1523" spans="1:2" x14ac:dyDescent="0.25">
      <c r="A1523" s="411">
        <v>40959</v>
      </c>
      <c r="B1523" s="412">
        <v>1.3144</v>
      </c>
    </row>
    <row r="1524" spans="1:2" x14ac:dyDescent="0.25">
      <c r="A1524" s="411">
        <v>40958</v>
      </c>
      <c r="B1524" s="412">
        <v>1.3138000000000001</v>
      </c>
    </row>
    <row r="1525" spans="1:2" x14ac:dyDescent="0.25">
      <c r="A1525" s="411">
        <v>40957</v>
      </c>
      <c r="B1525" s="412">
        <v>1.3143</v>
      </c>
    </row>
    <row r="1526" spans="1:2" x14ac:dyDescent="0.25">
      <c r="A1526" s="411">
        <v>40956</v>
      </c>
      <c r="B1526" s="412">
        <v>1.304</v>
      </c>
    </row>
    <row r="1527" spans="1:2" x14ac:dyDescent="0.25">
      <c r="A1527" s="411">
        <v>40955</v>
      </c>
      <c r="B1527" s="412">
        <v>1.3126</v>
      </c>
    </row>
    <row r="1528" spans="1:2" x14ac:dyDescent="0.25">
      <c r="A1528" s="411">
        <v>40954</v>
      </c>
      <c r="B1528" s="412">
        <v>1.3157000000000001</v>
      </c>
    </row>
    <row r="1529" spans="1:2" x14ac:dyDescent="0.25">
      <c r="A1529" s="411">
        <v>40953</v>
      </c>
      <c r="B1529" s="412">
        <v>1.3234999999999999</v>
      </c>
    </row>
    <row r="1530" spans="1:2" x14ac:dyDescent="0.25">
      <c r="A1530" s="411">
        <v>40952</v>
      </c>
      <c r="B1530" s="412">
        <v>1.3192999999999999</v>
      </c>
    </row>
    <row r="1531" spans="1:2" x14ac:dyDescent="0.25">
      <c r="A1531" s="411">
        <v>40951</v>
      </c>
      <c r="B1531" s="412">
        <v>1.3191999999999999</v>
      </c>
    </row>
    <row r="1532" spans="1:2" x14ac:dyDescent="0.25">
      <c r="A1532" s="411">
        <v>40950</v>
      </c>
      <c r="B1532" s="412">
        <v>1.3236000000000001</v>
      </c>
    </row>
    <row r="1533" spans="1:2" x14ac:dyDescent="0.25">
      <c r="A1533" s="411">
        <v>40949</v>
      </c>
      <c r="B1533" s="412">
        <v>1.3273999999999999</v>
      </c>
    </row>
    <row r="1534" spans="1:2" x14ac:dyDescent="0.25">
      <c r="A1534" s="411">
        <v>40948</v>
      </c>
      <c r="B1534" s="412">
        <v>1.3260000000000001</v>
      </c>
    </row>
    <row r="1535" spans="1:2" x14ac:dyDescent="0.25">
      <c r="A1535" s="411">
        <v>40947</v>
      </c>
      <c r="B1535" s="412">
        <v>1.3154999999999999</v>
      </c>
    </row>
    <row r="1536" spans="1:2" x14ac:dyDescent="0.25">
      <c r="A1536" s="411">
        <v>40946</v>
      </c>
      <c r="B1536" s="412">
        <v>1.3089999999999999</v>
      </c>
    </row>
    <row r="1537" spans="1:2" x14ac:dyDescent="0.25">
      <c r="A1537" s="411">
        <v>40945</v>
      </c>
      <c r="B1537" s="412">
        <v>1.3145</v>
      </c>
    </row>
    <row r="1538" spans="1:2" x14ac:dyDescent="0.25">
      <c r="A1538" s="411">
        <v>40944</v>
      </c>
      <c r="B1538" s="412">
        <v>1.3151999999999999</v>
      </c>
    </row>
    <row r="1539" spans="1:2" x14ac:dyDescent="0.25">
      <c r="A1539" s="411">
        <v>40943</v>
      </c>
      <c r="B1539" s="412">
        <v>1.3139000000000001</v>
      </c>
    </row>
    <row r="1540" spans="1:2" x14ac:dyDescent="0.25">
      <c r="A1540" s="411">
        <v>40942</v>
      </c>
      <c r="B1540" s="412">
        <v>1.3154999999999999</v>
      </c>
    </row>
    <row r="1541" spans="1:2" x14ac:dyDescent="0.25">
      <c r="A1541" s="411">
        <v>40941</v>
      </c>
      <c r="B1541" s="412">
        <v>1.3116000000000001</v>
      </c>
    </row>
    <row r="1542" spans="1:2" x14ac:dyDescent="0.25">
      <c r="A1542" s="411">
        <v>40940</v>
      </c>
      <c r="B1542" s="412">
        <v>1.3149</v>
      </c>
    </row>
    <row r="1543" spans="1:2" x14ac:dyDescent="0.25">
      <c r="A1543" s="411">
        <v>40939</v>
      </c>
      <c r="B1543" s="412">
        <v>1.3151999999999999</v>
      </c>
    </row>
    <row r="1544" spans="1:2" x14ac:dyDescent="0.25">
      <c r="A1544" s="411">
        <v>40938</v>
      </c>
      <c r="B1544" s="412">
        <v>1.3213999999999999</v>
      </c>
    </row>
    <row r="1545" spans="1:2" x14ac:dyDescent="0.25">
      <c r="A1545" s="411">
        <v>40937</v>
      </c>
      <c r="B1545" s="412">
        <v>1.3214999999999999</v>
      </c>
    </row>
    <row r="1546" spans="1:2" x14ac:dyDescent="0.25">
      <c r="A1546" s="411">
        <v>40936</v>
      </c>
      <c r="B1546" s="412">
        <v>1.3129</v>
      </c>
    </row>
    <row r="1547" spans="1:2" x14ac:dyDescent="0.25">
      <c r="A1547" s="411">
        <v>40935</v>
      </c>
      <c r="B1547" s="412">
        <v>1.3125</v>
      </c>
    </row>
    <row r="1548" spans="1:2" x14ac:dyDescent="0.25">
      <c r="A1548" s="411">
        <v>40934</v>
      </c>
      <c r="B1548" s="412">
        <v>1.3015000000000001</v>
      </c>
    </row>
    <row r="1549" spans="1:2" x14ac:dyDescent="0.25">
      <c r="A1549" s="411">
        <v>40933</v>
      </c>
      <c r="B1549" s="412">
        <v>1.3008</v>
      </c>
    </row>
    <row r="1550" spans="1:2" x14ac:dyDescent="0.25">
      <c r="A1550" s="411">
        <v>40932</v>
      </c>
      <c r="B1550" s="412">
        <v>1.2948</v>
      </c>
    </row>
    <row r="1551" spans="1:2" x14ac:dyDescent="0.25">
      <c r="A1551" s="411">
        <v>40931</v>
      </c>
      <c r="B1551" s="412">
        <v>1.2921</v>
      </c>
    </row>
    <row r="1552" spans="1:2" x14ac:dyDescent="0.25">
      <c r="A1552" s="411">
        <v>40930</v>
      </c>
      <c r="B1552" s="412">
        <v>1.2927999999999999</v>
      </c>
    </row>
    <row r="1553" spans="1:2" x14ac:dyDescent="0.25">
      <c r="A1553" s="411">
        <v>40929</v>
      </c>
      <c r="B1553" s="412">
        <v>1.2942</v>
      </c>
    </row>
    <row r="1554" spans="1:2" x14ac:dyDescent="0.25">
      <c r="A1554" s="411">
        <v>40928</v>
      </c>
      <c r="B1554" s="412">
        <v>1.2885</v>
      </c>
    </row>
    <row r="1555" spans="1:2" x14ac:dyDescent="0.25">
      <c r="A1555" s="411">
        <v>40927</v>
      </c>
      <c r="B1555" s="412">
        <v>1.2793000000000001</v>
      </c>
    </row>
    <row r="1556" spans="1:2" x14ac:dyDescent="0.25">
      <c r="A1556" s="411">
        <v>40926</v>
      </c>
      <c r="B1556" s="412">
        <v>1.2728999999999999</v>
      </c>
    </row>
    <row r="1557" spans="1:2" x14ac:dyDescent="0.25">
      <c r="A1557" s="411">
        <v>40925</v>
      </c>
      <c r="B1557" s="412">
        <v>1.2657</v>
      </c>
    </row>
    <row r="1558" spans="1:2" x14ac:dyDescent="0.25">
      <c r="A1558" s="411">
        <v>40924</v>
      </c>
      <c r="B1558" s="412">
        <v>1.2670999999999999</v>
      </c>
    </row>
    <row r="1559" spans="1:2" x14ac:dyDescent="0.25">
      <c r="A1559" s="411">
        <v>40923</v>
      </c>
      <c r="B1559" s="412">
        <v>1.2676000000000001</v>
      </c>
    </row>
    <row r="1560" spans="1:2" x14ac:dyDescent="0.25">
      <c r="A1560" s="411">
        <v>40922</v>
      </c>
      <c r="B1560" s="412">
        <v>1.2777000000000001</v>
      </c>
    </row>
    <row r="1561" spans="1:2" x14ac:dyDescent="0.25">
      <c r="A1561" s="411">
        <v>40921</v>
      </c>
      <c r="B1561" s="412">
        <v>1.2750999999999999</v>
      </c>
    </row>
    <row r="1562" spans="1:2" x14ac:dyDescent="0.25">
      <c r="A1562" s="411">
        <v>40920</v>
      </c>
      <c r="B1562" s="412">
        <v>1.2733000000000001</v>
      </c>
    </row>
    <row r="1563" spans="1:2" x14ac:dyDescent="0.25">
      <c r="A1563" s="411">
        <v>40919</v>
      </c>
      <c r="B1563" s="412">
        <v>1.2779</v>
      </c>
    </row>
    <row r="1564" spans="1:2" x14ac:dyDescent="0.25">
      <c r="A1564" s="411">
        <v>40918</v>
      </c>
      <c r="B1564" s="412">
        <v>1.2726</v>
      </c>
    </row>
    <row r="1565" spans="1:2" x14ac:dyDescent="0.25">
      <c r="A1565" s="411">
        <v>40917</v>
      </c>
      <c r="B1565" s="412">
        <v>1.2709999999999999</v>
      </c>
    </row>
    <row r="1566" spans="1:2" x14ac:dyDescent="0.25">
      <c r="A1566" s="411">
        <v>40916</v>
      </c>
      <c r="B1566" s="412">
        <v>1.2715000000000001</v>
      </c>
    </row>
    <row r="1567" spans="1:2" x14ac:dyDescent="0.25">
      <c r="A1567" s="411">
        <v>40915</v>
      </c>
      <c r="B1567" s="412">
        <v>1.2768999999999999</v>
      </c>
    </row>
    <row r="1568" spans="1:2" x14ac:dyDescent="0.25">
      <c r="A1568" s="411">
        <v>40914</v>
      </c>
      <c r="B1568" s="412">
        <v>1.2870999999999999</v>
      </c>
    </row>
    <row r="1569" spans="1:2" x14ac:dyDescent="0.25">
      <c r="A1569" s="411">
        <v>40913</v>
      </c>
      <c r="B1569" s="412">
        <v>1.3003</v>
      </c>
    </row>
    <row r="1570" spans="1:2" x14ac:dyDescent="0.25">
      <c r="A1570" s="411">
        <v>40912</v>
      </c>
      <c r="B1570" s="412">
        <v>1.3003</v>
      </c>
    </row>
    <row r="1571" spans="1:2" x14ac:dyDescent="0.25">
      <c r="A1571" s="411">
        <v>40911</v>
      </c>
      <c r="B1571" s="412">
        <v>1.2935000000000001</v>
      </c>
    </row>
    <row r="1572" spans="1:2" x14ac:dyDescent="0.25">
      <c r="A1572" s="411">
        <v>40910</v>
      </c>
      <c r="B1572" s="412">
        <v>1.2954000000000001</v>
      </c>
    </row>
    <row r="1573" spans="1:2" x14ac:dyDescent="0.25">
      <c r="A1573" s="411">
        <v>40909</v>
      </c>
      <c r="B1573" s="412">
        <v>1.2957000000000001</v>
      </c>
    </row>
    <row r="1574" spans="1:2" x14ac:dyDescent="0.25">
      <c r="A1574" s="411">
        <v>40908</v>
      </c>
      <c r="B1574" s="412">
        <v>1.2948999999999999</v>
      </c>
    </row>
    <row r="1575" spans="1:2" x14ac:dyDescent="0.25">
      <c r="A1575" s="411">
        <v>40907</v>
      </c>
      <c r="B1575" s="412">
        <v>1.2921</v>
      </c>
    </row>
    <row r="1576" spans="1:2" x14ac:dyDescent="0.25">
      <c r="A1576" s="411">
        <v>40906</v>
      </c>
      <c r="B1576" s="412">
        <v>1.3035000000000001</v>
      </c>
    </row>
    <row r="1577" spans="1:2" x14ac:dyDescent="0.25">
      <c r="A1577" s="411">
        <v>40905</v>
      </c>
      <c r="B1577" s="412">
        <v>1.3067</v>
      </c>
    </row>
    <row r="1578" spans="1:2" x14ac:dyDescent="0.25">
      <c r="A1578" s="411">
        <v>40904</v>
      </c>
      <c r="B1578" s="412">
        <v>1.3059000000000001</v>
      </c>
    </row>
    <row r="1579" spans="1:2" x14ac:dyDescent="0.25">
      <c r="A1579" s="411">
        <v>40903</v>
      </c>
      <c r="B1579" s="412">
        <v>1.3038000000000001</v>
      </c>
    </row>
    <row r="1580" spans="1:2" x14ac:dyDescent="0.25">
      <c r="A1580" s="411">
        <v>40902</v>
      </c>
      <c r="B1580" s="412">
        <v>1.3038000000000001</v>
      </c>
    </row>
    <row r="1581" spans="1:2" x14ac:dyDescent="0.25">
      <c r="A1581" s="411">
        <v>40901</v>
      </c>
      <c r="B1581" s="412">
        <v>1.3059000000000001</v>
      </c>
    </row>
    <row r="1582" spans="1:2" x14ac:dyDescent="0.25">
      <c r="A1582" s="411">
        <v>40900</v>
      </c>
      <c r="B1582" s="412">
        <v>1.3052999999999999</v>
      </c>
    </row>
    <row r="1583" spans="1:2" x14ac:dyDescent="0.25">
      <c r="A1583" s="411">
        <v>40899</v>
      </c>
      <c r="B1583" s="412">
        <v>1.3090999999999999</v>
      </c>
    </row>
    <row r="1584" spans="1:2" x14ac:dyDescent="0.25">
      <c r="A1584" s="411">
        <v>40898</v>
      </c>
      <c r="B1584" s="412">
        <v>1.3044</v>
      </c>
    </row>
    <row r="1585" spans="1:2" x14ac:dyDescent="0.25">
      <c r="A1585" s="411">
        <v>40897</v>
      </c>
      <c r="B1585" s="412">
        <v>1.3018000000000001</v>
      </c>
    </row>
    <row r="1586" spans="1:2" x14ac:dyDescent="0.25">
      <c r="A1586" s="411">
        <v>40896</v>
      </c>
      <c r="B1586" s="412">
        <v>1.3037000000000001</v>
      </c>
    </row>
    <row r="1587" spans="1:2" x14ac:dyDescent="0.25">
      <c r="A1587" s="411">
        <v>40895</v>
      </c>
      <c r="B1587" s="412">
        <v>1.3038000000000001</v>
      </c>
    </row>
    <row r="1588" spans="1:2" x14ac:dyDescent="0.25">
      <c r="A1588" s="411">
        <v>40894</v>
      </c>
      <c r="B1588" s="412">
        <v>1.3030999999999999</v>
      </c>
    </row>
    <row r="1589" spans="1:2" x14ac:dyDescent="0.25">
      <c r="A1589" s="411">
        <v>40893</v>
      </c>
      <c r="B1589" s="412">
        <v>1.2999000000000001</v>
      </c>
    </row>
    <row r="1590" spans="1:2" x14ac:dyDescent="0.25">
      <c r="A1590" s="411">
        <v>40892</v>
      </c>
      <c r="B1590" s="412">
        <v>1.3012999999999999</v>
      </c>
    </row>
    <row r="1591" spans="1:2" x14ac:dyDescent="0.25">
      <c r="A1591" s="411">
        <v>40891</v>
      </c>
      <c r="B1591" s="412">
        <v>1.3162</v>
      </c>
    </row>
    <row r="1592" spans="1:2" x14ac:dyDescent="0.25">
      <c r="A1592" s="411">
        <v>40890</v>
      </c>
      <c r="B1592" s="412">
        <v>1.3289</v>
      </c>
    </row>
    <row r="1593" spans="1:2" x14ac:dyDescent="0.25">
      <c r="A1593" s="411">
        <v>40889</v>
      </c>
      <c r="B1593" s="412">
        <v>1.3381000000000001</v>
      </c>
    </row>
    <row r="1594" spans="1:2" x14ac:dyDescent="0.25">
      <c r="A1594" s="411">
        <v>40888</v>
      </c>
      <c r="B1594" s="412">
        <v>1.3382000000000001</v>
      </c>
    </row>
    <row r="1595" spans="1:2" x14ac:dyDescent="0.25">
      <c r="A1595" s="411">
        <v>40887</v>
      </c>
      <c r="B1595" s="412">
        <v>1.3351</v>
      </c>
    </row>
    <row r="1596" spans="1:2" x14ac:dyDescent="0.25">
      <c r="A1596" s="411">
        <v>40886</v>
      </c>
      <c r="B1596" s="412">
        <v>1.3382000000000001</v>
      </c>
    </row>
    <row r="1597" spans="1:2" x14ac:dyDescent="0.25">
      <c r="A1597" s="411">
        <v>40885</v>
      </c>
      <c r="B1597" s="412">
        <v>1.3405</v>
      </c>
    </row>
    <row r="1598" spans="1:2" x14ac:dyDescent="0.25">
      <c r="A1598" s="411">
        <v>40884</v>
      </c>
      <c r="B1598" s="412">
        <v>1.3385</v>
      </c>
    </row>
    <row r="1599" spans="1:2" x14ac:dyDescent="0.25">
      <c r="A1599" s="411">
        <v>40883</v>
      </c>
      <c r="B1599" s="412">
        <v>1.3429</v>
      </c>
    </row>
    <row r="1600" spans="1:2" x14ac:dyDescent="0.25">
      <c r="A1600" s="411">
        <v>40882</v>
      </c>
      <c r="B1600" s="412">
        <v>1.339</v>
      </c>
    </row>
    <row r="1601" spans="1:2" x14ac:dyDescent="0.25">
      <c r="A1601" s="411">
        <v>40881</v>
      </c>
      <c r="B1601" s="412">
        <v>1.3389</v>
      </c>
    </row>
    <row r="1602" spans="1:2" x14ac:dyDescent="0.25">
      <c r="A1602" s="411">
        <v>40880</v>
      </c>
      <c r="B1602" s="412">
        <v>1.3456999999999999</v>
      </c>
    </row>
    <row r="1603" spans="1:2" x14ac:dyDescent="0.25">
      <c r="A1603" s="411">
        <v>40879</v>
      </c>
      <c r="B1603" s="412">
        <v>1.3461000000000001</v>
      </c>
    </row>
    <row r="1604" spans="1:2" x14ac:dyDescent="0.25">
      <c r="A1604" s="411">
        <v>40878</v>
      </c>
      <c r="B1604" s="412">
        <v>1.3360000000000001</v>
      </c>
    </row>
    <row r="1605" spans="1:2" x14ac:dyDescent="0.25">
      <c r="A1605" s="411">
        <v>40877</v>
      </c>
      <c r="B1605" s="412">
        <v>1.3335999999999999</v>
      </c>
    </row>
    <row r="1606" spans="1:2" x14ac:dyDescent="0.25">
      <c r="A1606" s="411">
        <v>40876</v>
      </c>
      <c r="B1606" s="412">
        <v>1.3327</v>
      </c>
    </row>
    <row r="1607" spans="1:2" x14ac:dyDescent="0.25">
      <c r="A1607" s="411">
        <v>40875</v>
      </c>
      <c r="B1607" s="412">
        <v>1.3241000000000001</v>
      </c>
    </row>
    <row r="1608" spans="1:2" x14ac:dyDescent="0.25">
      <c r="A1608" s="411">
        <v>40874</v>
      </c>
      <c r="B1608" s="412">
        <v>1.3234999999999999</v>
      </c>
    </row>
    <row r="1609" spans="1:2" x14ac:dyDescent="0.25">
      <c r="A1609" s="411">
        <v>40873</v>
      </c>
      <c r="B1609" s="412">
        <v>1.3283</v>
      </c>
    </row>
    <row r="1610" spans="1:2" x14ac:dyDescent="0.25">
      <c r="A1610" s="411">
        <v>40872</v>
      </c>
      <c r="B1610" s="412">
        <v>1.3359000000000001</v>
      </c>
    </row>
    <row r="1611" spans="1:2" x14ac:dyDescent="0.25">
      <c r="A1611" s="411">
        <v>40871</v>
      </c>
      <c r="B1611" s="412">
        <v>1.3429</v>
      </c>
    </row>
    <row r="1612" spans="1:2" x14ac:dyDescent="0.25">
      <c r="A1612" s="411">
        <v>40870</v>
      </c>
      <c r="B1612" s="412">
        <v>1.3508</v>
      </c>
    </row>
    <row r="1613" spans="1:2" x14ac:dyDescent="0.25">
      <c r="A1613" s="411">
        <v>40869</v>
      </c>
      <c r="B1613" s="412">
        <v>1.3495999999999999</v>
      </c>
    </row>
    <row r="1614" spans="1:2" x14ac:dyDescent="0.25">
      <c r="A1614" s="411">
        <v>40868</v>
      </c>
      <c r="B1614" s="412">
        <v>1.3519000000000001</v>
      </c>
    </row>
    <row r="1615" spans="1:2" x14ac:dyDescent="0.25">
      <c r="A1615" s="411">
        <v>40867</v>
      </c>
      <c r="B1615" s="412">
        <v>1.3521000000000001</v>
      </c>
    </row>
    <row r="1616" spans="1:2" x14ac:dyDescent="0.25">
      <c r="A1616" s="411">
        <v>40866</v>
      </c>
      <c r="B1616" s="412">
        <v>1.3506</v>
      </c>
    </row>
    <row r="1617" spans="1:2" x14ac:dyDescent="0.25">
      <c r="A1617" s="411">
        <v>40865</v>
      </c>
      <c r="B1617" s="412">
        <v>1.3475999999999999</v>
      </c>
    </row>
    <row r="1618" spans="1:2" x14ac:dyDescent="0.25">
      <c r="A1618" s="411">
        <v>40864</v>
      </c>
      <c r="B1618" s="412">
        <v>1.3494999999999999</v>
      </c>
    </row>
    <row r="1619" spans="1:2" x14ac:dyDescent="0.25">
      <c r="A1619" s="411">
        <v>40863</v>
      </c>
      <c r="B1619" s="412">
        <v>1.3577999999999999</v>
      </c>
    </row>
    <row r="1620" spans="1:2" x14ac:dyDescent="0.25">
      <c r="A1620" s="411">
        <v>40862</v>
      </c>
      <c r="B1620" s="412">
        <v>1.3707</v>
      </c>
    </row>
    <row r="1621" spans="1:2" x14ac:dyDescent="0.25">
      <c r="A1621" s="411">
        <v>40861</v>
      </c>
      <c r="B1621" s="412">
        <v>1.3751</v>
      </c>
    </row>
    <row r="1622" spans="1:2" x14ac:dyDescent="0.25">
      <c r="A1622" s="411">
        <v>40860</v>
      </c>
      <c r="B1622" s="412">
        <v>1.3746</v>
      </c>
    </row>
    <row r="1623" spans="1:2" x14ac:dyDescent="0.25">
      <c r="A1623" s="411">
        <v>40859</v>
      </c>
      <c r="B1623" s="412">
        <v>1.3656999999999999</v>
      </c>
    </row>
    <row r="1624" spans="1:2" x14ac:dyDescent="0.25">
      <c r="A1624" s="411">
        <v>40858</v>
      </c>
      <c r="B1624" s="412">
        <v>1.3567</v>
      </c>
    </row>
    <row r="1625" spans="1:2" x14ac:dyDescent="0.25">
      <c r="A1625" s="411">
        <v>40857</v>
      </c>
      <c r="B1625" s="412">
        <v>1.3718999999999999</v>
      </c>
    </row>
    <row r="1626" spans="1:2" x14ac:dyDescent="0.25">
      <c r="A1626" s="411">
        <v>40856</v>
      </c>
      <c r="B1626" s="412">
        <v>1.3775999999999999</v>
      </c>
    </row>
    <row r="1627" spans="1:2" x14ac:dyDescent="0.25">
      <c r="A1627" s="411">
        <v>40855</v>
      </c>
      <c r="B1627" s="412">
        <v>1.3762000000000001</v>
      </c>
    </row>
    <row r="1628" spans="1:2" x14ac:dyDescent="0.25">
      <c r="A1628" s="411">
        <v>40854</v>
      </c>
      <c r="B1628" s="412">
        <v>1.3782000000000001</v>
      </c>
    </row>
    <row r="1629" spans="1:2" x14ac:dyDescent="0.25">
      <c r="A1629" s="411">
        <v>40853</v>
      </c>
      <c r="B1629" s="412">
        <v>1.3784000000000001</v>
      </c>
    </row>
    <row r="1630" spans="1:2" x14ac:dyDescent="0.25">
      <c r="A1630" s="411">
        <v>40852</v>
      </c>
      <c r="B1630" s="412">
        <v>1.3798999999999999</v>
      </c>
    </row>
    <row r="1631" spans="1:2" x14ac:dyDescent="0.25">
      <c r="A1631" s="411">
        <v>40851</v>
      </c>
      <c r="B1631" s="412">
        <v>1.3741000000000001</v>
      </c>
    </row>
    <row r="1632" spans="1:2" x14ac:dyDescent="0.25">
      <c r="A1632" s="411">
        <v>40850</v>
      </c>
      <c r="B1632" s="412">
        <v>1.3741000000000001</v>
      </c>
    </row>
    <row r="1633" spans="1:2" x14ac:dyDescent="0.25">
      <c r="A1633" s="411">
        <v>40849</v>
      </c>
      <c r="B1633" s="412">
        <v>1.3755999999999999</v>
      </c>
    </row>
    <row r="1634" spans="1:2" x14ac:dyDescent="0.25">
      <c r="A1634" s="411">
        <v>40848</v>
      </c>
      <c r="B1634" s="412">
        <v>1.4013</v>
      </c>
    </row>
    <row r="1635" spans="1:2" x14ac:dyDescent="0.25">
      <c r="A1635" s="411">
        <v>40847</v>
      </c>
      <c r="B1635" s="412">
        <v>1.4141999999999999</v>
      </c>
    </row>
    <row r="1636" spans="1:2" x14ac:dyDescent="0.25">
      <c r="A1636" s="411">
        <v>40846</v>
      </c>
      <c r="B1636" s="412">
        <v>1.4144000000000001</v>
      </c>
    </row>
    <row r="1637" spans="1:2" x14ac:dyDescent="0.25">
      <c r="A1637" s="411">
        <v>40845</v>
      </c>
      <c r="B1637" s="412">
        <v>1.4168000000000001</v>
      </c>
    </row>
    <row r="1638" spans="1:2" x14ac:dyDescent="0.25">
      <c r="A1638" s="411">
        <v>40844</v>
      </c>
      <c r="B1638" s="412">
        <v>1.4038999999999999</v>
      </c>
    </row>
    <row r="1639" spans="1:2" x14ac:dyDescent="0.25">
      <c r="A1639" s="411">
        <v>40843</v>
      </c>
      <c r="B1639" s="412">
        <v>1.3906000000000001</v>
      </c>
    </row>
    <row r="1640" spans="1:2" x14ac:dyDescent="0.25">
      <c r="A1640" s="411">
        <v>40842</v>
      </c>
      <c r="B1640" s="412">
        <v>1.3915</v>
      </c>
    </row>
    <row r="1641" spans="1:2" x14ac:dyDescent="0.25">
      <c r="A1641" s="411">
        <v>40841</v>
      </c>
      <c r="B1641" s="412">
        <v>1.3883000000000001</v>
      </c>
    </row>
    <row r="1642" spans="1:2" x14ac:dyDescent="0.25">
      <c r="A1642" s="411">
        <v>40840</v>
      </c>
      <c r="B1642" s="412">
        <v>1.3884000000000001</v>
      </c>
    </row>
    <row r="1643" spans="1:2" x14ac:dyDescent="0.25">
      <c r="A1643" s="411">
        <v>40839</v>
      </c>
      <c r="B1643" s="412">
        <v>1.389</v>
      </c>
    </row>
    <row r="1644" spans="1:2" x14ac:dyDescent="0.25">
      <c r="A1644" s="411">
        <v>40838</v>
      </c>
      <c r="B1644" s="412">
        <v>1.3807</v>
      </c>
    </row>
    <row r="1645" spans="1:2" x14ac:dyDescent="0.25">
      <c r="A1645" s="411">
        <v>40837</v>
      </c>
      <c r="B1645" s="412">
        <v>1.3745000000000001</v>
      </c>
    </row>
    <row r="1646" spans="1:2" x14ac:dyDescent="0.25">
      <c r="A1646" s="411">
        <v>40836</v>
      </c>
      <c r="B1646" s="412">
        <v>1.3787</v>
      </c>
    </row>
    <row r="1647" spans="1:2" x14ac:dyDescent="0.25">
      <c r="A1647" s="411">
        <v>40835</v>
      </c>
      <c r="B1647" s="412">
        <v>1.3732</v>
      </c>
    </row>
    <row r="1648" spans="1:2" x14ac:dyDescent="0.25">
      <c r="A1648" s="411">
        <v>40834</v>
      </c>
      <c r="B1648" s="412">
        <v>1.3821000000000001</v>
      </c>
    </row>
    <row r="1649" spans="1:2" x14ac:dyDescent="0.25">
      <c r="A1649" s="411">
        <v>40833</v>
      </c>
      <c r="B1649" s="412">
        <v>1.3875</v>
      </c>
    </row>
    <row r="1650" spans="1:2" x14ac:dyDescent="0.25">
      <c r="A1650" s="411">
        <v>40832</v>
      </c>
      <c r="B1650" s="412">
        <v>1.3875999999999999</v>
      </c>
    </row>
    <row r="1651" spans="1:2" x14ac:dyDescent="0.25">
      <c r="A1651" s="411">
        <v>40831</v>
      </c>
      <c r="B1651" s="412">
        <v>1.3804000000000001</v>
      </c>
    </row>
    <row r="1652" spans="1:2" x14ac:dyDescent="0.25">
      <c r="A1652" s="411">
        <v>40830</v>
      </c>
      <c r="B1652" s="412">
        <v>1.3764000000000001</v>
      </c>
    </row>
    <row r="1653" spans="1:2" x14ac:dyDescent="0.25">
      <c r="A1653" s="411">
        <v>40829</v>
      </c>
      <c r="B1653" s="412">
        <v>1.3714999999999999</v>
      </c>
    </row>
    <row r="1654" spans="1:2" x14ac:dyDescent="0.25">
      <c r="A1654" s="411">
        <v>40828</v>
      </c>
      <c r="B1654" s="412">
        <v>1.363</v>
      </c>
    </row>
    <row r="1655" spans="1:2" x14ac:dyDescent="0.25">
      <c r="A1655" s="411">
        <v>40827</v>
      </c>
      <c r="B1655" s="412">
        <v>1.3539000000000001</v>
      </c>
    </row>
    <row r="1656" spans="1:2" x14ac:dyDescent="0.25">
      <c r="A1656" s="411">
        <v>40826</v>
      </c>
      <c r="B1656" s="412">
        <v>1.337</v>
      </c>
    </row>
    <row r="1657" spans="1:2" x14ac:dyDescent="0.25">
      <c r="A1657" s="411">
        <v>40825</v>
      </c>
      <c r="B1657" s="412">
        <v>1.3371999999999999</v>
      </c>
    </row>
    <row r="1658" spans="1:2" x14ac:dyDescent="0.25">
      <c r="A1658" s="411">
        <v>40824</v>
      </c>
      <c r="B1658" s="412">
        <v>1.3431999999999999</v>
      </c>
    </row>
    <row r="1659" spans="1:2" x14ac:dyDescent="0.25">
      <c r="A1659" s="411">
        <v>40823</v>
      </c>
      <c r="B1659" s="412">
        <v>1.3359000000000001</v>
      </c>
    </row>
    <row r="1660" spans="1:2" x14ac:dyDescent="0.25">
      <c r="A1660" s="411">
        <v>40822</v>
      </c>
      <c r="B1660" s="412">
        <v>1.3318000000000001</v>
      </c>
    </row>
    <row r="1661" spans="1:2" x14ac:dyDescent="0.25">
      <c r="A1661" s="411">
        <v>40821</v>
      </c>
      <c r="B1661" s="412">
        <v>1.3217000000000001</v>
      </c>
    </row>
    <row r="1662" spans="1:2" x14ac:dyDescent="0.25">
      <c r="A1662" s="411">
        <v>40820</v>
      </c>
      <c r="B1662" s="412">
        <v>1.3314999999999999</v>
      </c>
    </row>
    <row r="1663" spans="1:2" x14ac:dyDescent="0.25">
      <c r="A1663" s="411">
        <v>40819</v>
      </c>
      <c r="B1663" s="412">
        <v>1.3375999999999999</v>
      </c>
    </row>
    <row r="1664" spans="1:2" x14ac:dyDescent="0.25">
      <c r="A1664" s="411">
        <v>40818</v>
      </c>
      <c r="B1664" s="412">
        <v>1.3382000000000001</v>
      </c>
    </row>
    <row r="1665" spans="1:2" x14ac:dyDescent="0.25">
      <c r="A1665" s="411">
        <v>40817</v>
      </c>
      <c r="B1665" s="412">
        <v>1.3506</v>
      </c>
    </row>
    <row r="1666" spans="1:2" x14ac:dyDescent="0.25">
      <c r="A1666" s="411">
        <v>40816</v>
      </c>
      <c r="B1666" s="412">
        <v>1.3596999999999999</v>
      </c>
    </row>
    <row r="1667" spans="1:2" x14ac:dyDescent="0.25">
      <c r="A1667" s="411">
        <v>40815</v>
      </c>
      <c r="B1667" s="412">
        <v>1.3594999999999999</v>
      </c>
    </row>
    <row r="1668" spans="1:2" x14ac:dyDescent="0.25">
      <c r="A1668" s="411">
        <v>40814</v>
      </c>
      <c r="B1668" s="412">
        <v>1.3556999999999999</v>
      </c>
    </row>
    <row r="1669" spans="1:2" x14ac:dyDescent="0.25">
      <c r="A1669" s="411">
        <v>40813</v>
      </c>
      <c r="B1669" s="412">
        <v>1.3463000000000001</v>
      </c>
    </row>
    <row r="1670" spans="1:2" x14ac:dyDescent="0.25">
      <c r="A1670" s="411">
        <v>40812</v>
      </c>
      <c r="B1670" s="412">
        <v>1.3496999999999999</v>
      </c>
    </row>
    <row r="1671" spans="1:2" x14ac:dyDescent="0.25">
      <c r="A1671" s="411">
        <v>40811</v>
      </c>
      <c r="B1671" s="412">
        <v>1.3493999999999999</v>
      </c>
    </row>
    <row r="1672" spans="1:2" x14ac:dyDescent="0.25">
      <c r="A1672" s="411">
        <v>40810</v>
      </c>
      <c r="B1672" s="412">
        <v>1.3501000000000001</v>
      </c>
    </row>
    <row r="1673" spans="1:2" x14ac:dyDescent="0.25">
      <c r="A1673" s="411">
        <v>40809</v>
      </c>
      <c r="B1673" s="412">
        <v>1.3509</v>
      </c>
    </row>
    <row r="1674" spans="1:2" x14ac:dyDescent="0.25">
      <c r="A1674" s="411">
        <v>40808</v>
      </c>
      <c r="B1674" s="412">
        <v>1.369</v>
      </c>
    </row>
    <row r="1675" spans="1:2" x14ac:dyDescent="0.25">
      <c r="A1675" s="411">
        <v>40807</v>
      </c>
      <c r="B1675" s="412">
        <v>1.3660000000000001</v>
      </c>
    </row>
    <row r="1676" spans="1:2" x14ac:dyDescent="0.25">
      <c r="A1676" s="411">
        <v>40806</v>
      </c>
      <c r="B1676" s="412">
        <v>1.3663000000000001</v>
      </c>
    </row>
    <row r="1677" spans="1:2" x14ac:dyDescent="0.25">
      <c r="A1677" s="411">
        <v>40805</v>
      </c>
      <c r="B1677" s="412">
        <v>1.3785000000000001</v>
      </c>
    </row>
    <row r="1678" spans="1:2" x14ac:dyDescent="0.25">
      <c r="A1678" s="411">
        <v>40804</v>
      </c>
      <c r="B1678" s="412">
        <v>1.3795999999999999</v>
      </c>
    </row>
    <row r="1679" spans="1:2" x14ac:dyDescent="0.25">
      <c r="A1679" s="411">
        <v>40803</v>
      </c>
      <c r="B1679" s="412">
        <v>1.3823000000000001</v>
      </c>
    </row>
    <row r="1680" spans="1:2" x14ac:dyDescent="0.25">
      <c r="A1680" s="411">
        <v>40802</v>
      </c>
      <c r="B1680" s="412">
        <v>1.3792</v>
      </c>
    </row>
    <row r="1681" spans="1:2" x14ac:dyDescent="0.25">
      <c r="A1681" s="411">
        <v>40801</v>
      </c>
      <c r="B1681" s="412">
        <v>1.3688</v>
      </c>
    </row>
    <row r="1682" spans="1:2" x14ac:dyDescent="0.25">
      <c r="A1682" s="411">
        <v>40800</v>
      </c>
      <c r="B1682" s="412">
        <v>1.3666</v>
      </c>
    </row>
    <row r="1683" spans="1:2" x14ac:dyDescent="0.25">
      <c r="A1683" s="411">
        <v>40799</v>
      </c>
      <c r="B1683" s="412">
        <v>1.3602000000000001</v>
      </c>
    </row>
    <row r="1684" spans="1:2" x14ac:dyDescent="0.25">
      <c r="A1684" s="411">
        <v>40798</v>
      </c>
      <c r="B1684" s="412">
        <v>1.3637999999999999</v>
      </c>
    </row>
    <row r="1685" spans="1:2" x14ac:dyDescent="0.25">
      <c r="A1685" s="411">
        <v>40797</v>
      </c>
      <c r="B1685" s="412">
        <v>1.3647</v>
      </c>
    </row>
    <row r="1686" spans="1:2" x14ac:dyDescent="0.25">
      <c r="A1686" s="411">
        <v>40796</v>
      </c>
      <c r="B1686" s="412">
        <v>1.3815999999999999</v>
      </c>
    </row>
    <row r="1687" spans="1:2" x14ac:dyDescent="0.25">
      <c r="A1687" s="411">
        <v>40795</v>
      </c>
      <c r="B1687" s="412">
        <v>1.4021999999999999</v>
      </c>
    </row>
    <row r="1688" spans="1:2" x14ac:dyDescent="0.25">
      <c r="A1688" s="411">
        <v>40794</v>
      </c>
      <c r="B1688" s="412">
        <v>1.4051</v>
      </c>
    </row>
    <row r="1689" spans="1:2" x14ac:dyDescent="0.25">
      <c r="A1689" s="411">
        <v>40793</v>
      </c>
      <c r="B1689" s="412">
        <v>1.407</v>
      </c>
    </row>
    <row r="1690" spans="1:2" x14ac:dyDescent="0.25">
      <c r="A1690" s="411">
        <v>40792</v>
      </c>
      <c r="B1690" s="412">
        <v>1.413</v>
      </c>
    </row>
    <row r="1691" spans="1:2" x14ac:dyDescent="0.25">
      <c r="A1691" s="411">
        <v>40791</v>
      </c>
      <c r="B1691" s="412">
        <v>1.4197</v>
      </c>
    </row>
    <row r="1692" spans="1:2" x14ac:dyDescent="0.25">
      <c r="A1692" s="411">
        <v>40790</v>
      </c>
      <c r="B1692" s="412">
        <v>1.4200999999999999</v>
      </c>
    </row>
    <row r="1693" spans="1:2" x14ac:dyDescent="0.25">
      <c r="A1693" s="411">
        <v>40789</v>
      </c>
      <c r="B1693" s="412">
        <v>1.4238999999999999</v>
      </c>
    </row>
    <row r="1694" spans="1:2" x14ac:dyDescent="0.25">
      <c r="A1694" s="411">
        <v>40788</v>
      </c>
      <c r="B1694" s="412">
        <v>1.4317</v>
      </c>
    </row>
    <row r="1695" spans="1:2" x14ac:dyDescent="0.25">
      <c r="A1695" s="411">
        <v>40787</v>
      </c>
      <c r="B1695" s="412">
        <v>1.4423999999999999</v>
      </c>
    </row>
    <row r="1696" spans="1:2" x14ac:dyDescent="0.25">
      <c r="A1696" s="411">
        <v>40786</v>
      </c>
      <c r="B1696" s="412">
        <v>1.4468000000000001</v>
      </c>
    </row>
    <row r="1697" spans="1:2" x14ac:dyDescent="0.25">
      <c r="A1697" s="411">
        <v>40785</v>
      </c>
      <c r="B1697" s="412">
        <v>1.4505999999999999</v>
      </c>
    </row>
    <row r="1698" spans="1:2" x14ac:dyDescent="0.25">
      <c r="A1698" s="411">
        <v>40784</v>
      </c>
      <c r="B1698" s="412">
        <v>1.4494</v>
      </c>
    </row>
    <row r="1699" spans="1:2" x14ac:dyDescent="0.25">
      <c r="A1699" s="411">
        <v>40783</v>
      </c>
      <c r="B1699" s="412">
        <v>1.4494</v>
      </c>
    </row>
    <row r="1700" spans="1:2" x14ac:dyDescent="0.25">
      <c r="A1700" s="411">
        <v>40782</v>
      </c>
      <c r="B1700" s="412">
        <v>1.4424999999999999</v>
      </c>
    </row>
    <row r="1701" spans="1:2" x14ac:dyDescent="0.25">
      <c r="A1701" s="411">
        <v>40781</v>
      </c>
      <c r="B1701" s="412">
        <v>1.4407000000000001</v>
      </c>
    </row>
    <row r="1702" spans="1:2" x14ac:dyDescent="0.25">
      <c r="A1702" s="411">
        <v>40780</v>
      </c>
      <c r="B1702" s="412">
        <v>1.4424999999999999</v>
      </c>
    </row>
    <row r="1703" spans="1:2" x14ac:dyDescent="0.25">
      <c r="A1703" s="411">
        <v>40779</v>
      </c>
      <c r="B1703" s="412">
        <v>1.4411</v>
      </c>
    </row>
    <row r="1704" spans="1:2" x14ac:dyDescent="0.25">
      <c r="A1704" s="411">
        <v>40778</v>
      </c>
      <c r="B1704" s="412">
        <v>1.4382999999999999</v>
      </c>
    </row>
    <row r="1705" spans="1:2" x14ac:dyDescent="0.25">
      <c r="A1705" s="411">
        <v>40777</v>
      </c>
      <c r="B1705" s="412">
        <v>1.4390000000000001</v>
      </c>
    </row>
    <row r="1706" spans="1:2" x14ac:dyDescent="0.25">
      <c r="A1706" s="411">
        <v>40776</v>
      </c>
      <c r="B1706" s="412">
        <v>1.4391</v>
      </c>
    </row>
    <row r="1707" spans="1:2" x14ac:dyDescent="0.25">
      <c r="A1707" s="411">
        <v>40775</v>
      </c>
      <c r="B1707" s="412">
        <v>1.4346000000000001</v>
      </c>
    </row>
    <row r="1708" spans="1:2" x14ac:dyDescent="0.25">
      <c r="A1708" s="411">
        <v>40774</v>
      </c>
      <c r="B1708" s="412">
        <v>1.4376</v>
      </c>
    </row>
    <row r="1709" spans="1:2" x14ac:dyDescent="0.25">
      <c r="A1709" s="411">
        <v>40773</v>
      </c>
      <c r="B1709" s="412">
        <v>1.4419999999999999</v>
      </c>
    </row>
    <row r="1710" spans="1:2" x14ac:dyDescent="0.25">
      <c r="A1710" s="411">
        <v>40772</v>
      </c>
      <c r="B1710" s="412">
        <v>1.4408000000000001</v>
      </c>
    </row>
    <row r="1711" spans="1:2" x14ac:dyDescent="0.25">
      <c r="A1711" s="411">
        <v>40771</v>
      </c>
      <c r="B1711" s="412">
        <v>1.4345000000000001</v>
      </c>
    </row>
    <row r="1712" spans="1:2" x14ac:dyDescent="0.25">
      <c r="A1712" s="411">
        <v>40770</v>
      </c>
      <c r="B1712" s="412">
        <v>1.4244000000000001</v>
      </c>
    </row>
    <row r="1713" spans="1:2" x14ac:dyDescent="0.25">
      <c r="A1713" s="411">
        <v>40769</v>
      </c>
      <c r="B1713" s="412">
        <v>1.4244000000000001</v>
      </c>
    </row>
    <row r="1714" spans="1:2" x14ac:dyDescent="0.25">
      <c r="A1714" s="411">
        <v>40768</v>
      </c>
      <c r="B1714" s="412">
        <v>1.4224000000000001</v>
      </c>
    </row>
    <row r="1715" spans="1:2" x14ac:dyDescent="0.25">
      <c r="A1715" s="411">
        <v>40767</v>
      </c>
      <c r="B1715" s="412">
        <v>1.4205000000000001</v>
      </c>
    </row>
    <row r="1716" spans="1:2" x14ac:dyDescent="0.25">
      <c r="A1716" s="411">
        <v>40766</v>
      </c>
      <c r="B1716" s="412">
        <v>1.4305000000000001</v>
      </c>
    </row>
    <row r="1717" spans="1:2" x14ac:dyDescent="0.25">
      <c r="A1717" s="411">
        <v>40765</v>
      </c>
      <c r="B1717" s="412">
        <v>1.4231</v>
      </c>
    </row>
    <row r="1718" spans="1:2" x14ac:dyDescent="0.25">
      <c r="A1718" s="411">
        <v>40764</v>
      </c>
      <c r="B1718" s="412">
        <v>1.4277</v>
      </c>
    </row>
    <row r="1719" spans="1:2" x14ac:dyDescent="0.25">
      <c r="A1719" s="411">
        <v>40763</v>
      </c>
      <c r="B1719" s="412">
        <v>1.4295</v>
      </c>
    </row>
    <row r="1720" spans="1:2" x14ac:dyDescent="0.25">
      <c r="A1720" s="411">
        <v>40762</v>
      </c>
      <c r="B1720" s="412">
        <v>1.4278</v>
      </c>
    </row>
    <row r="1721" spans="1:2" x14ac:dyDescent="0.25">
      <c r="A1721" s="411">
        <v>40761</v>
      </c>
      <c r="B1721" s="412">
        <v>1.4156</v>
      </c>
    </row>
    <row r="1722" spans="1:2" x14ac:dyDescent="0.25">
      <c r="A1722" s="411">
        <v>40760</v>
      </c>
      <c r="B1722" s="412">
        <v>1.4242999999999999</v>
      </c>
    </row>
    <row r="1723" spans="1:2" x14ac:dyDescent="0.25">
      <c r="A1723" s="411">
        <v>40759</v>
      </c>
      <c r="B1723" s="412">
        <v>1.4255</v>
      </c>
    </row>
    <row r="1724" spans="1:2" x14ac:dyDescent="0.25">
      <c r="A1724" s="411">
        <v>40758</v>
      </c>
      <c r="B1724" s="412">
        <v>1.4225000000000001</v>
      </c>
    </row>
    <row r="1725" spans="1:2" x14ac:dyDescent="0.25">
      <c r="A1725" s="411">
        <v>40757</v>
      </c>
      <c r="B1725" s="412">
        <v>1.4349000000000001</v>
      </c>
    </row>
    <row r="1726" spans="1:2" x14ac:dyDescent="0.25">
      <c r="A1726" s="411">
        <v>40756</v>
      </c>
      <c r="B1726" s="412">
        <v>1.4391</v>
      </c>
    </row>
    <row r="1727" spans="1:2" x14ac:dyDescent="0.25">
      <c r="A1727" s="411">
        <v>40755</v>
      </c>
      <c r="B1727" s="412">
        <v>1.4391</v>
      </c>
    </row>
    <row r="1728" spans="1:2" x14ac:dyDescent="0.25">
      <c r="A1728" s="411">
        <v>40754</v>
      </c>
      <c r="B1728" s="412">
        <v>1.4327000000000001</v>
      </c>
    </row>
    <row r="1729" spans="1:2" x14ac:dyDescent="0.25">
      <c r="A1729" s="411">
        <v>40753</v>
      </c>
      <c r="B1729" s="412">
        <v>1.4332</v>
      </c>
    </row>
    <row r="1730" spans="1:2" x14ac:dyDescent="0.25">
      <c r="A1730" s="411">
        <v>40752</v>
      </c>
      <c r="B1730" s="412">
        <v>1.4458</v>
      </c>
    </row>
    <row r="1731" spans="1:2" x14ac:dyDescent="0.25">
      <c r="A1731" s="411">
        <v>40751</v>
      </c>
      <c r="B1731" s="412">
        <v>1.4463999999999999</v>
      </c>
    </row>
    <row r="1732" spans="1:2" x14ac:dyDescent="0.25">
      <c r="A1732" s="411">
        <v>40750</v>
      </c>
      <c r="B1732" s="412">
        <v>1.4373</v>
      </c>
    </row>
    <row r="1733" spans="1:2" x14ac:dyDescent="0.25">
      <c r="A1733" s="411">
        <v>40749</v>
      </c>
      <c r="B1733" s="412">
        <v>1.4357</v>
      </c>
    </row>
    <row r="1734" spans="1:2" x14ac:dyDescent="0.25">
      <c r="A1734" s="411">
        <v>40748</v>
      </c>
      <c r="B1734" s="412">
        <v>1.4355</v>
      </c>
    </row>
    <row r="1735" spans="1:2" x14ac:dyDescent="0.25">
      <c r="A1735" s="411">
        <v>40747</v>
      </c>
      <c r="B1735" s="412">
        <v>1.4386000000000001</v>
      </c>
    </row>
    <row r="1736" spans="1:2" x14ac:dyDescent="0.25">
      <c r="A1736" s="411">
        <v>40746</v>
      </c>
      <c r="B1736" s="412">
        <v>1.4281999999999999</v>
      </c>
    </row>
    <row r="1737" spans="1:2" x14ac:dyDescent="0.25">
      <c r="A1737" s="411">
        <v>40745</v>
      </c>
      <c r="B1737" s="412">
        <v>1.4185000000000001</v>
      </c>
    </row>
    <row r="1738" spans="1:2" x14ac:dyDescent="0.25">
      <c r="A1738" s="411">
        <v>40744</v>
      </c>
      <c r="B1738" s="412">
        <v>1.4141999999999999</v>
      </c>
    </row>
    <row r="1739" spans="1:2" x14ac:dyDescent="0.25">
      <c r="A1739" s="411">
        <v>40743</v>
      </c>
      <c r="B1739" s="412">
        <v>1.4071</v>
      </c>
    </row>
    <row r="1740" spans="1:2" x14ac:dyDescent="0.25">
      <c r="A1740" s="411">
        <v>40742</v>
      </c>
      <c r="B1740" s="412">
        <v>1.4152</v>
      </c>
    </row>
    <row r="1741" spans="1:2" x14ac:dyDescent="0.25">
      <c r="A1741" s="411">
        <v>40741</v>
      </c>
      <c r="B1741" s="412">
        <v>1.4155</v>
      </c>
    </row>
    <row r="1742" spans="1:2" x14ac:dyDescent="0.25">
      <c r="A1742" s="411">
        <v>40740</v>
      </c>
      <c r="B1742" s="412">
        <v>1.4149</v>
      </c>
    </row>
    <row r="1743" spans="1:2" x14ac:dyDescent="0.25">
      <c r="A1743" s="411">
        <v>40739</v>
      </c>
      <c r="B1743" s="412">
        <v>1.4198</v>
      </c>
    </row>
    <row r="1744" spans="1:2" x14ac:dyDescent="0.25">
      <c r="A1744" s="411">
        <v>40738</v>
      </c>
      <c r="B1744" s="412">
        <v>1.4057999999999999</v>
      </c>
    </row>
    <row r="1745" spans="1:2" x14ac:dyDescent="0.25">
      <c r="A1745" s="411">
        <v>40737</v>
      </c>
      <c r="B1745" s="412">
        <v>1.3977999999999999</v>
      </c>
    </row>
    <row r="1746" spans="1:2" x14ac:dyDescent="0.25">
      <c r="A1746" s="411">
        <v>40736</v>
      </c>
      <c r="B1746" s="412">
        <v>1.4123000000000001</v>
      </c>
    </row>
    <row r="1747" spans="1:2" x14ac:dyDescent="0.25">
      <c r="A1747" s="411">
        <v>40735</v>
      </c>
      <c r="B1747" s="412">
        <v>1.425</v>
      </c>
    </row>
    <row r="1748" spans="1:2" x14ac:dyDescent="0.25">
      <c r="A1748" s="411">
        <v>40734</v>
      </c>
      <c r="B1748" s="412">
        <v>1.4253</v>
      </c>
    </row>
    <row r="1749" spans="1:2" x14ac:dyDescent="0.25">
      <c r="A1749" s="411">
        <v>40733</v>
      </c>
      <c r="B1749" s="412">
        <v>1.4306000000000001</v>
      </c>
    </row>
    <row r="1750" spans="1:2" x14ac:dyDescent="0.25">
      <c r="A1750" s="411">
        <v>40732</v>
      </c>
      <c r="B1750" s="412">
        <v>1.4321999999999999</v>
      </c>
    </row>
    <row r="1751" spans="1:2" x14ac:dyDescent="0.25">
      <c r="A1751" s="411">
        <v>40731</v>
      </c>
      <c r="B1751" s="412">
        <v>1.4377</v>
      </c>
    </row>
    <row r="1752" spans="1:2" x14ac:dyDescent="0.25">
      <c r="A1752" s="411">
        <v>40730</v>
      </c>
      <c r="B1752" s="412">
        <v>1.4480999999999999</v>
      </c>
    </row>
    <row r="1753" spans="1:2" x14ac:dyDescent="0.25">
      <c r="A1753" s="411">
        <v>40729</v>
      </c>
      <c r="B1753" s="412">
        <v>1.4534</v>
      </c>
    </row>
    <row r="1754" spans="1:2" x14ac:dyDescent="0.25">
      <c r="A1754" s="411">
        <v>40728</v>
      </c>
      <c r="B1754" s="412">
        <v>1.4520999999999999</v>
      </c>
    </row>
    <row r="1755" spans="1:2" x14ac:dyDescent="0.25">
      <c r="A1755" s="411">
        <v>40727</v>
      </c>
      <c r="B1755" s="412">
        <v>1.452</v>
      </c>
    </row>
    <row r="1756" spans="1:2" x14ac:dyDescent="0.25">
      <c r="A1756" s="411">
        <v>40726</v>
      </c>
      <c r="B1756" s="412">
        <v>1.4501999999999999</v>
      </c>
    </row>
    <row r="1757" spans="1:2" x14ac:dyDescent="0.25">
      <c r="A1757" s="411">
        <v>40725</v>
      </c>
      <c r="B1757" s="412">
        <v>1.4487000000000001</v>
      </c>
    </row>
    <row r="1758" spans="1:2" x14ac:dyDescent="0.25">
      <c r="A1758" s="411">
        <v>40724</v>
      </c>
      <c r="B1758" s="412">
        <v>1.4390000000000001</v>
      </c>
    </row>
    <row r="1759" spans="1:2" x14ac:dyDescent="0.25">
      <c r="A1759" s="411">
        <v>40723</v>
      </c>
      <c r="B1759" s="412">
        <v>1.4311</v>
      </c>
    </row>
    <row r="1760" spans="1:2" x14ac:dyDescent="0.25">
      <c r="A1760" s="411">
        <v>40722</v>
      </c>
      <c r="B1760" s="412">
        <v>1.4193</v>
      </c>
    </row>
    <row r="1761" spans="1:2" x14ac:dyDescent="0.25">
      <c r="A1761" s="411">
        <v>40721</v>
      </c>
      <c r="B1761" s="412">
        <v>1.4184000000000001</v>
      </c>
    </row>
    <row r="1762" spans="1:2" x14ac:dyDescent="0.25">
      <c r="A1762" s="411">
        <v>40720</v>
      </c>
      <c r="B1762" s="412">
        <v>1.4182999999999999</v>
      </c>
    </row>
    <row r="1763" spans="1:2" x14ac:dyDescent="0.25">
      <c r="A1763" s="411">
        <v>40719</v>
      </c>
      <c r="B1763" s="412">
        <v>1.4228000000000001</v>
      </c>
    </row>
    <row r="1764" spans="1:2" x14ac:dyDescent="0.25">
      <c r="A1764" s="411">
        <v>40718</v>
      </c>
      <c r="B1764" s="412">
        <v>1.4253</v>
      </c>
    </row>
    <row r="1765" spans="1:2" x14ac:dyDescent="0.25">
      <c r="A1765" s="411">
        <v>40717</v>
      </c>
      <c r="B1765" s="412">
        <v>1.4386000000000001</v>
      </c>
    </row>
    <row r="1766" spans="1:2" x14ac:dyDescent="0.25">
      <c r="A1766" s="411">
        <v>40716</v>
      </c>
      <c r="B1766" s="412">
        <v>1.4359</v>
      </c>
    </row>
    <row r="1767" spans="1:2" x14ac:dyDescent="0.25">
      <c r="A1767" s="411">
        <v>40715</v>
      </c>
      <c r="B1767" s="412">
        <v>1.4267000000000001</v>
      </c>
    </row>
    <row r="1768" spans="1:2" x14ac:dyDescent="0.25">
      <c r="A1768" s="411">
        <v>40714</v>
      </c>
      <c r="B1768" s="412">
        <v>1.43</v>
      </c>
    </row>
    <row r="1769" spans="1:2" x14ac:dyDescent="0.25">
      <c r="A1769" s="411">
        <v>40713</v>
      </c>
      <c r="B1769" s="412">
        <v>1.4302999999999999</v>
      </c>
    </row>
    <row r="1770" spans="1:2" x14ac:dyDescent="0.25">
      <c r="A1770" s="411">
        <v>40712</v>
      </c>
      <c r="B1770" s="412">
        <v>1.4232</v>
      </c>
    </row>
    <row r="1771" spans="1:2" x14ac:dyDescent="0.25">
      <c r="A1771" s="411">
        <v>40711</v>
      </c>
      <c r="B1771" s="412">
        <v>1.4152</v>
      </c>
    </row>
    <row r="1772" spans="1:2" x14ac:dyDescent="0.25">
      <c r="A1772" s="411">
        <v>40710</v>
      </c>
      <c r="B1772" s="412">
        <v>1.4329000000000001</v>
      </c>
    </row>
    <row r="1773" spans="1:2" x14ac:dyDescent="0.25">
      <c r="A1773" s="411">
        <v>40709</v>
      </c>
      <c r="B1773" s="412">
        <v>1.444</v>
      </c>
    </row>
    <row r="1774" spans="1:2" x14ac:dyDescent="0.25">
      <c r="A1774" s="411">
        <v>40708</v>
      </c>
      <c r="B1774" s="412">
        <v>1.4360999999999999</v>
      </c>
    </row>
    <row r="1775" spans="1:2" x14ac:dyDescent="0.25">
      <c r="A1775" s="411">
        <v>40707</v>
      </c>
      <c r="B1775" s="412">
        <v>1.4339999999999999</v>
      </c>
    </row>
    <row r="1776" spans="1:2" x14ac:dyDescent="0.25">
      <c r="A1776" s="411">
        <v>40706</v>
      </c>
      <c r="B1776" s="412">
        <v>1.4341999999999999</v>
      </c>
    </row>
    <row r="1777" spans="1:2" x14ac:dyDescent="0.25">
      <c r="A1777" s="411">
        <v>40705</v>
      </c>
      <c r="B1777" s="412">
        <v>1.4454</v>
      </c>
    </row>
    <row r="1778" spans="1:2" x14ac:dyDescent="0.25">
      <c r="A1778" s="411">
        <v>40704</v>
      </c>
      <c r="B1778" s="412">
        <v>1.4578</v>
      </c>
    </row>
    <row r="1779" spans="1:2" x14ac:dyDescent="0.25">
      <c r="A1779" s="411">
        <v>40703</v>
      </c>
      <c r="B1779" s="412">
        <v>1.4638</v>
      </c>
    </row>
    <row r="1780" spans="1:2" x14ac:dyDescent="0.25">
      <c r="A1780" s="411">
        <v>40702</v>
      </c>
      <c r="B1780" s="412">
        <v>1.4638</v>
      </c>
    </row>
    <row r="1781" spans="1:2" x14ac:dyDescent="0.25">
      <c r="A1781" s="411">
        <v>40701</v>
      </c>
      <c r="B1781" s="412">
        <v>1.462</v>
      </c>
    </row>
    <row r="1782" spans="1:2" x14ac:dyDescent="0.25">
      <c r="A1782" s="411">
        <v>40700</v>
      </c>
      <c r="B1782" s="412">
        <v>1.4629000000000001</v>
      </c>
    </row>
    <row r="1783" spans="1:2" x14ac:dyDescent="0.25">
      <c r="A1783" s="411">
        <v>40699</v>
      </c>
      <c r="B1783" s="412">
        <v>1.4630000000000001</v>
      </c>
    </row>
    <row r="1784" spans="1:2" x14ac:dyDescent="0.25">
      <c r="A1784" s="411">
        <v>40698</v>
      </c>
      <c r="B1784" s="412">
        <v>1.4523999999999999</v>
      </c>
    </row>
    <row r="1785" spans="1:2" x14ac:dyDescent="0.25">
      <c r="A1785" s="411">
        <v>40697</v>
      </c>
      <c r="B1785" s="412">
        <v>1.4408000000000001</v>
      </c>
    </row>
    <row r="1786" spans="1:2" x14ac:dyDescent="0.25">
      <c r="A1786" s="411">
        <v>40696</v>
      </c>
      <c r="B1786" s="412">
        <v>1.4409000000000001</v>
      </c>
    </row>
    <row r="1787" spans="1:2" x14ac:dyDescent="0.25">
      <c r="A1787" s="411">
        <v>40695</v>
      </c>
      <c r="B1787" s="412">
        <v>1.4377</v>
      </c>
    </row>
    <row r="1788" spans="1:2" x14ac:dyDescent="0.25">
      <c r="A1788" s="411">
        <v>40694</v>
      </c>
      <c r="B1788" s="412">
        <v>1.4281999999999999</v>
      </c>
    </row>
    <row r="1789" spans="1:2" x14ac:dyDescent="0.25">
      <c r="A1789" s="411">
        <v>40693</v>
      </c>
      <c r="B1789" s="412">
        <v>1.4313</v>
      </c>
    </row>
    <row r="1790" spans="1:2" x14ac:dyDescent="0.25">
      <c r="A1790" s="411">
        <v>40692</v>
      </c>
      <c r="B1790" s="412">
        <v>1.4313</v>
      </c>
    </row>
    <row r="1791" spans="1:2" x14ac:dyDescent="0.25">
      <c r="A1791" s="411">
        <v>40691</v>
      </c>
      <c r="B1791" s="412">
        <v>1.4229000000000001</v>
      </c>
    </row>
    <row r="1792" spans="1:2" x14ac:dyDescent="0.25">
      <c r="A1792" s="411">
        <v>40690</v>
      </c>
      <c r="B1792" s="412">
        <v>1.4139999999999999</v>
      </c>
    </row>
    <row r="1793" spans="1:2" x14ac:dyDescent="0.25">
      <c r="A1793" s="411">
        <v>40689</v>
      </c>
      <c r="B1793" s="412">
        <v>1.4069</v>
      </c>
    </row>
    <row r="1794" spans="1:2" x14ac:dyDescent="0.25">
      <c r="A1794" s="411">
        <v>40688</v>
      </c>
      <c r="B1794" s="412">
        <v>1.4076</v>
      </c>
    </row>
    <row r="1795" spans="1:2" x14ac:dyDescent="0.25">
      <c r="A1795" s="411">
        <v>40687</v>
      </c>
      <c r="B1795" s="412">
        <v>1.4054</v>
      </c>
    </row>
    <row r="1796" spans="1:2" x14ac:dyDescent="0.25">
      <c r="A1796" s="411">
        <v>40686</v>
      </c>
      <c r="B1796" s="412">
        <v>1.4149</v>
      </c>
    </row>
    <row r="1797" spans="1:2" x14ac:dyDescent="0.25">
      <c r="A1797" s="411">
        <v>40685</v>
      </c>
      <c r="B1797" s="412">
        <v>1.4151</v>
      </c>
    </row>
    <row r="1798" spans="1:2" x14ac:dyDescent="0.25">
      <c r="A1798" s="411">
        <v>40684</v>
      </c>
      <c r="B1798" s="412">
        <v>1.4263999999999999</v>
      </c>
    </row>
    <row r="1799" spans="1:2" x14ac:dyDescent="0.25">
      <c r="A1799" s="411">
        <v>40683</v>
      </c>
      <c r="B1799" s="412">
        <v>1.4272</v>
      </c>
    </row>
    <row r="1800" spans="1:2" x14ac:dyDescent="0.25">
      <c r="A1800" s="411">
        <v>40682</v>
      </c>
      <c r="B1800" s="412">
        <v>1.4251</v>
      </c>
    </row>
    <row r="1801" spans="1:2" x14ac:dyDescent="0.25">
      <c r="A1801" s="411">
        <v>40681</v>
      </c>
      <c r="B1801" s="412">
        <v>1.4173</v>
      </c>
    </row>
    <row r="1802" spans="1:2" x14ac:dyDescent="0.25">
      <c r="A1802" s="411">
        <v>40680</v>
      </c>
      <c r="B1802" s="412">
        <v>1.4133</v>
      </c>
    </row>
    <row r="1803" spans="1:2" x14ac:dyDescent="0.25">
      <c r="A1803" s="411">
        <v>40679</v>
      </c>
      <c r="B1803" s="412">
        <v>1.411</v>
      </c>
    </row>
    <row r="1804" spans="1:2" x14ac:dyDescent="0.25">
      <c r="A1804" s="411">
        <v>40678</v>
      </c>
      <c r="B1804" s="412">
        <v>1.4113</v>
      </c>
    </row>
    <row r="1805" spans="1:2" x14ac:dyDescent="0.25">
      <c r="A1805" s="411">
        <v>40677</v>
      </c>
      <c r="B1805" s="412">
        <v>1.4215</v>
      </c>
    </row>
    <row r="1806" spans="1:2" x14ac:dyDescent="0.25">
      <c r="A1806" s="411">
        <v>40676</v>
      </c>
      <c r="B1806" s="412">
        <v>1.4209000000000001</v>
      </c>
    </row>
    <row r="1807" spans="1:2" x14ac:dyDescent="0.25">
      <c r="A1807" s="411">
        <v>40675</v>
      </c>
      <c r="B1807" s="412">
        <v>1.4343999999999999</v>
      </c>
    </row>
    <row r="1808" spans="1:2" x14ac:dyDescent="0.25">
      <c r="A1808" s="411">
        <v>40674</v>
      </c>
      <c r="B1808" s="412">
        <v>1.4351</v>
      </c>
    </row>
    <row r="1809" spans="1:2" x14ac:dyDescent="0.25">
      <c r="A1809" s="411">
        <v>40673</v>
      </c>
      <c r="B1809" s="412">
        <v>1.4367000000000001</v>
      </c>
    </row>
    <row r="1810" spans="1:2" x14ac:dyDescent="0.25">
      <c r="A1810" s="411">
        <v>40672</v>
      </c>
      <c r="B1810" s="412">
        <v>1.4315</v>
      </c>
    </row>
    <row r="1811" spans="1:2" x14ac:dyDescent="0.25">
      <c r="A1811" s="411">
        <v>40671</v>
      </c>
      <c r="B1811" s="412">
        <v>1.4309000000000001</v>
      </c>
    </row>
    <row r="1812" spans="1:2" x14ac:dyDescent="0.25">
      <c r="A1812" s="411">
        <v>40670</v>
      </c>
      <c r="B1812" s="412">
        <v>1.4504999999999999</v>
      </c>
    </row>
    <row r="1813" spans="1:2" x14ac:dyDescent="0.25">
      <c r="A1813" s="411">
        <v>40669</v>
      </c>
      <c r="B1813" s="412">
        <v>1.4759</v>
      </c>
    </row>
    <row r="1814" spans="1:2" x14ac:dyDescent="0.25">
      <c r="A1814" s="411">
        <v>40668</v>
      </c>
      <c r="B1814" s="412">
        <v>1.4842</v>
      </c>
    </row>
    <row r="1815" spans="1:2" x14ac:dyDescent="0.25">
      <c r="A1815" s="411">
        <v>40667</v>
      </c>
      <c r="B1815" s="412">
        <v>1.4813000000000001</v>
      </c>
    </row>
    <row r="1816" spans="1:2" x14ac:dyDescent="0.25">
      <c r="A1816" s="411">
        <v>40666</v>
      </c>
      <c r="B1816" s="412">
        <v>1.4829000000000001</v>
      </c>
    </row>
    <row r="1817" spans="1:2" x14ac:dyDescent="0.25">
      <c r="A1817" s="411">
        <v>40665</v>
      </c>
      <c r="B1817" s="412">
        <v>1.4802999999999999</v>
      </c>
    </row>
    <row r="1818" spans="1:2" x14ac:dyDescent="0.25">
      <c r="A1818" s="411">
        <v>40664</v>
      </c>
      <c r="B1818" s="412">
        <v>1.4802</v>
      </c>
    </row>
    <row r="1819" spans="1:2" x14ac:dyDescent="0.25">
      <c r="A1819" s="411">
        <v>40663</v>
      </c>
      <c r="B1819" s="412">
        <v>1.4838</v>
      </c>
    </row>
    <row r="1820" spans="1:2" x14ac:dyDescent="0.25">
      <c r="A1820" s="411">
        <v>40662</v>
      </c>
      <c r="B1820" s="412">
        <v>1.4822</v>
      </c>
    </row>
    <row r="1821" spans="1:2" x14ac:dyDescent="0.25">
      <c r="A1821" s="411">
        <v>40661</v>
      </c>
      <c r="B1821" s="412">
        <v>1.4684999999999999</v>
      </c>
    </row>
    <row r="1822" spans="1:2" x14ac:dyDescent="0.25">
      <c r="A1822" s="411">
        <v>40660</v>
      </c>
      <c r="B1822" s="412">
        <v>1.4590000000000001</v>
      </c>
    </row>
    <row r="1823" spans="1:2" x14ac:dyDescent="0.25">
      <c r="A1823" s="411">
        <v>40659</v>
      </c>
      <c r="B1823" s="412">
        <v>1.4575</v>
      </c>
    </row>
    <row r="1824" spans="1:2" x14ac:dyDescent="0.25">
      <c r="A1824" s="411">
        <v>40658</v>
      </c>
      <c r="B1824" s="412">
        <v>1.4557</v>
      </c>
    </row>
    <row r="1825" spans="1:2" x14ac:dyDescent="0.25">
      <c r="A1825" s="411">
        <v>40657</v>
      </c>
      <c r="B1825" s="412">
        <v>1.4557</v>
      </c>
    </row>
    <row r="1826" spans="1:2" x14ac:dyDescent="0.25">
      <c r="A1826" s="411">
        <v>40656</v>
      </c>
      <c r="B1826" s="412">
        <v>1.4557</v>
      </c>
    </row>
    <row r="1827" spans="1:2" x14ac:dyDescent="0.25">
      <c r="A1827" s="411">
        <v>40655</v>
      </c>
      <c r="B1827" s="412">
        <v>1.4574</v>
      </c>
    </row>
    <row r="1828" spans="1:2" x14ac:dyDescent="0.25">
      <c r="A1828" s="411">
        <v>40654</v>
      </c>
      <c r="B1828" s="412">
        <v>1.4447000000000001</v>
      </c>
    </row>
    <row r="1829" spans="1:2" x14ac:dyDescent="0.25">
      <c r="A1829" s="411">
        <v>40653</v>
      </c>
      <c r="B1829" s="412">
        <v>1.427</v>
      </c>
    </row>
    <row r="1830" spans="1:2" x14ac:dyDescent="0.25">
      <c r="A1830" s="411">
        <v>40652</v>
      </c>
      <c r="B1830" s="412">
        <v>1.4319999999999999</v>
      </c>
    </row>
    <row r="1831" spans="1:2" x14ac:dyDescent="0.25">
      <c r="A1831" s="411">
        <v>40651</v>
      </c>
      <c r="B1831" s="412">
        <v>1.4423999999999999</v>
      </c>
    </row>
    <row r="1832" spans="1:2" x14ac:dyDescent="0.25">
      <c r="A1832" s="411">
        <v>40650</v>
      </c>
      <c r="B1832" s="412">
        <v>1.4424999999999999</v>
      </c>
    </row>
    <row r="1833" spans="1:2" x14ac:dyDescent="0.25">
      <c r="A1833" s="411">
        <v>40649</v>
      </c>
      <c r="B1833" s="412">
        <v>1.4458</v>
      </c>
    </row>
    <row r="1834" spans="1:2" x14ac:dyDescent="0.25">
      <c r="A1834" s="411">
        <v>40648</v>
      </c>
      <c r="B1834" s="412">
        <v>1.4456</v>
      </c>
    </row>
    <row r="1835" spans="1:2" x14ac:dyDescent="0.25">
      <c r="A1835" s="411">
        <v>40647</v>
      </c>
      <c r="B1835" s="412">
        <v>1.4478</v>
      </c>
    </row>
    <row r="1836" spans="1:2" x14ac:dyDescent="0.25">
      <c r="A1836" s="411">
        <v>40646</v>
      </c>
      <c r="B1836" s="412">
        <v>1.4444999999999999</v>
      </c>
    </row>
    <row r="1837" spans="1:2" x14ac:dyDescent="0.25">
      <c r="A1837" s="411">
        <v>40645</v>
      </c>
      <c r="B1837" s="412">
        <v>1.4451000000000001</v>
      </c>
    </row>
    <row r="1838" spans="1:2" x14ac:dyDescent="0.25">
      <c r="A1838" s="411">
        <v>40644</v>
      </c>
      <c r="B1838" s="412">
        <v>1.4462999999999999</v>
      </c>
    </row>
    <row r="1839" spans="1:2" x14ac:dyDescent="0.25">
      <c r="A1839" s="411">
        <v>40643</v>
      </c>
      <c r="B1839" s="412">
        <v>1.4471000000000001</v>
      </c>
    </row>
    <row r="1840" spans="1:2" x14ac:dyDescent="0.25">
      <c r="A1840" s="411">
        <v>40642</v>
      </c>
      <c r="B1840" s="412">
        <v>1.4392</v>
      </c>
    </row>
    <row r="1841" spans="1:2" x14ac:dyDescent="0.25">
      <c r="A1841" s="411">
        <v>40641</v>
      </c>
      <c r="B1841" s="412">
        <v>1.4298999999999999</v>
      </c>
    </row>
    <row r="1842" spans="1:2" x14ac:dyDescent="0.25">
      <c r="A1842" s="411">
        <v>40640</v>
      </c>
      <c r="B1842" s="412">
        <v>1.4283999999999999</v>
      </c>
    </row>
    <row r="1843" spans="1:2" x14ac:dyDescent="0.25">
      <c r="A1843" s="411">
        <v>40639</v>
      </c>
      <c r="B1843" s="412">
        <v>1.42</v>
      </c>
    </row>
    <row r="1844" spans="1:2" x14ac:dyDescent="0.25">
      <c r="A1844" s="411">
        <v>40638</v>
      </c>
      <c r="B1844" s="412">
        <v>1.4224000000000001</v>
      </c>
    </row>
    <row r="1845" spans="1:2" x14ac:dyDescent="0.25">
      <c r="A1845" s="411">
        <v>40637</v>
      </c>
      <c r="B1845" s="412">
        <v>1.4232</v>
      </c>
    </row>
    <row r="1846" spans="1:2" x14ac:dyDescent="0.25">
      <c r="A1846" s="411">
        <v>40636</v>
      </c>
      <c r="B1846" s="412">
        <v>1.4232</v>
      </c>
    </row>
    <row r="1847" spans="1:2" x14ac:dyDescent="0.25">
      <c r="A1847" s="411">
        <v>40635</v>
      </c>
      <c r="B1847" s="412">
        <v>1.4168000000000001</v>
      </c>
    </row>
    <row r="1848" spans="1:2" x14ac:dyDescent="0.25">
      <c r="A1848" s="411">
        <v>40634</v>
      </c>
      <c r="B1848" s="412">
        <v>1.4169</v>
      </c>
    </row>
    <row r="1849" spans="1:2" x14ac:dyDescent="0.25">
      <c r="A1849" s="411">
        <v>40633</v>
      </c>
      <c r="B1849" s="412">
        <v>1.4097999999999999</v>
      </c>
    </row>
    <row r="1850" spans="1:2" x14ac:dyDescent="0.25">
      <c r="A1850" s="411">
        <v>40632</v>
      </c>
      <c r="B1850" s="412">
        <v>1.409</v>
      </c>
    </row>
    <row r="1851" spans="1:2" x14ac:dyDescent="0.25">
      <c r="A1851" s="411">
        <v>40631</v>
      </c>
      <c r="B1851" s="412">
        <v>1.4064000000000001</v>
      </c>
    </row>
    <row r="1852" spans="1:2" x14ac:dyDescent="0.25">
      <c r="A1852" s="411">
        <v>40630</v>
      </c>
      <c r="B1852" s="412">
        <v>1.4076</v>
      </c>
    </row>
    <row r="1853" spans="1:2" x14ac:dyDescent="0.25">
      <c r="A1853" s="411">
        <v>40629</v>
      </c>
      <c r="B1853" s="412">
        <v>1.4083000000000001</v>
      </c>
    </row>
    <row r="1854" spans="1:2" x14ac:dyDescent="0.25">
      <c r="A1854" s="411">
        <v>40628</v>
      </c>
      <c r="B1854" s="412">
        <v>1.4145000000000001</v>
      </c>
    </row>
    <row r="1855" spans="1:2" x14ac:dyDescent="0.25">
      <c r="A1855" s="411">
        <v>40627</v>
      </c>
      <c r="B1855" s="412">
        <v>1.4121999999999999</v>
      </c>
    </row>
    <row r="1856" spans="1:2" x14ac:dyDescent="0.25">
      <c r="A1856" s="411">
        <v>40626</v>
      </c>
      <c r="B1856" s="412">
        <v>1.4157999999999999</v>
      </c>
    </row>
    <row r="1857" spans="1:2" x14ac:dyDescent="0.25">
      <c r="A1857" s="411">
        <v>40625</v>
      </c>
      <c r="B1857" s="412">
        <v>1.4218</v>
      </c>
    </row>
    <row r="1858" spans="1:2" x14ac:dyDescent="0.25">
      <c r="A1858" s="411">
        <v>40624</v>
      </c>
      <c r="B1858" s="412">
        <v>1.4180999999999999</v>
      </c>
    </row>
    <row r="1859" spans="1:2" x14ac:dyDescent="0.25">
      <c r="A1859" s="411">
        <v>40623</v>
      </c>
      <c r="B1859" s="412">
        <v>1.4177999999999999</v>
      </c>
    </row>
    <row r="1860" spans="1:2" x14ac:dyDescent="0.25">
      <c r="A1860" s="411">
        <v>40622</v>
      </c>
      <c r="B1860" s="412">
        <v>1.4177</v>
      </c>
    </row>
    <row r="1861" spans="1:2" x14ac:dyDescent="0.25">
      <c r="A1861" s="411">
        <v>40621</v>
      </c>
      <c r="B1861" s="412">
        <v>1.4091</v>
      </c>
    </row>
    <row r="1862" spans="1:2" x14ac:dyDescent="0.25">
      <c r="A1862" s="411">
        <v>40620</v>
      </c>
      <c r="B1862" s="412">
        <v>1.3968</v>
      </c>
    </row>
    <row r="1863" spans="1:2" x14ac:dyDescent="0.25">
      <c r="A1863" s="411">
        <v>40619</v>
      </c>
      <c r="B1863" s="412">
        <v>1.3951</v>
      </c>
    </row>
    <row r="1864" spans="1:2" x14ac:dyDescent="0.25">
      <c r="A1864" s="411">
        <v>40618</v>
      </c>
      <c r="B1864" s="412">
        <v>1.3947000000000001</v>
      </c>
    </row>
    <row r="1865" spans="1:2" x14ac:dyDescent="0.25">
      <c r="A1865" s="411">
        <v>40617</v>
      </c>
      <c r="B1865" s="412">
        <v>1.3953</v>
      </c>
    </row>
    <row r="1866" spans="1:2" x14ac:dyDescent="0.25">
      <c r="A1866" s="411">
        <v>40616</v>
      </c>
      <c r="B1866" s="412">
        <v>1.3906000000000001</v>
      </c>
    </row>
    <row r="1867" spans="1:2" x14ac:dyDescent="0.25">
      <c r="A1867" s="411">
        <v>40615</v>
      </c>
      <c r="B1867" s="412">
        <v>1.3897999999999999</v>
      </c>
    </row>
    <row r="1868" spans="1:2" x14ac:dyDescent="0.25">
      <c r="A1868" s="411">
        <v>40614</v>
      </c>
      <c r="B1868" s="412">
        <v>1.3819999999999999</v>
      </c>
    </row>
    <row r="1869" spans="1:2" x14ac:dyDescent="0.25">
      <c r="A1869" s="411">
        <v>40613</v>
      </c>
      <c r="B1869" s="412">
        <v>1.385</v>
      </c>
    </row>
    <row r="1870" spans="1:2" x14ac:dyDescent="0.25">
      <c r="A1870" s="411">
        <v>40612</v>
      </c>
      <c r="B1870" s="412">
        <v>1.3897999999999999</v>
      </c>
    </row>
    <row r="1871" spans="1:2" x14ac:dyDescent="0.25">
      <c r="A1871" s="411">
        <v>40611</v>
      </c>
      <c r="B1871" s="412">
        <v>1.3937999999999999</v>
      </c>
    </row>
    <row r="1872" spans="1:2" x14ac:dyDescent="0.25">
      <c r="A1872" s="411">
        <v>40610</v>
      </c>
      <c r="B1872" s="412">
        <v>1.3989</v>
      </c>
    </row>
    <row r="1873" spans="1:2" x14ac:dyDescent="0.25">
      <c r="A1873" s="411">
        <v>40609</v>
      </c>
      <c r="B1873" s="412">
        <v>1.3983000000000001</v>
      </c>
    </row>
    <row r="1874" spans="1:2" x14ac:dyDescent="0.25">
      <c r="A1874" s="411">
        <v>40608</v>
      </c>
      <c r="B1874" s="412">
        <v>1.3984000000000001</v>
      </c>
    </row>
    <row r="1875" spans="1:2" x14ac:dyDescent="0.25">
      <c r="A1875" s="411">
        <v>40607</v>
      </c>
      <c r="B1875" s="412">
        <v>1.3967000000000001</v>
      </c>
    </row>
    <row r="1876" spans="1:2" x14ac:dyDescent="0.25">
      <c r="A1876" s="411">
        <v>40606</v>
      </c>
      <c r="B1876" s="412">
        <v>1.3886000000000001</v>
      </c>
    </row>
    <row r="1877" spans="1:2" x14ac:dyDescent="0.25">
      <c r="A1877" s="411">
        <v>40605</v>
      </c>
      <c r="B1877" s="412">
        <v>1.3805000000000001</v>
      </c>
    </row>
    <row r="1878" spans="1:2" x14ac:dyDescent="0.25">
      <c r="A1878" s="411">
        <v>40604</v>
      </c>
      <c r="B1878" s="412">
        <v>1.3813</v>
      </c>
    </row>
    <row r="1879" spans="1:2" x14ac:dyDescent="0.25">
      <c r="A1879" s="411">
        <v>40603</v>
      </c>
      <c r="B1879" s="412">
        <v>1.3784000000000001</v>
      </c>
    </row>
    <row r="1880" spans="1:2" x14ac:dyDescent="0.25">
      <c r="A1880" s="411">
        <v>40602</v>
      </c>
      <c r="B1880" s="412">
        <v>1.3748</v>
      </c>
    </row>
    <row r="1881" spans="1:2" x14ac:dyDescent="0.25">
      <c r="A1881" s="411">
        <v>40601</v>
      </c>
      <c r="B1881" s="412">
        <v>1.3748</v>
      </c>
    </row>
    <row r="1882" spans="1:2" x14ac:dyDescent="0.25">
      <c r="A1882" s="411">
        <v>40600</v>
      </c>
      <c r="B1882" s="412">
        <v>1.3791</v>
      </c>
    </row>
    <row r="1883" spans="1:2" x14ac:dyDescent="0.25">
      <c r="A1883" s="411">
        <v>40599</v>
      </c>
      <c r="B1883" s="412">
        <v>1.3772</v>
      </c>
    </row>
    <row r="1884" spans="1:2" x14ac:dyDescent="0.25">
      <c r="A1884" s="411">
        <v>40598</v>
      </c>
      <c r="B1884" s="412">
        <v>1.3713</v>
      </c>
    </row>
    <row r="1885" spans="1:2" x14ac:dyDescent="0.25">
      <c r="A1885" s="411">
        <v>40597</v>
      </c>
      <c r="B1885" s="412">
        <v>1.3632</v>
      </c>
    </row>
    <row r="1886" spans="1:2" x14ac:dyDescent="0.25">
      <c r="A1886" s="411">
        <v>40596</v>
      </c>
      <c r="B1886" s="412">
        <v>1.3680000000000001</v>
      </c>
    </row>
    <row r="1887" spans="1:2" x14ac:dyDescent="0.25">
      <c r="A1887" s="411">
        <v>40595</v>
      </c>
      <c r="B1887" s="412">
        <v>1.3692</v>
      </c>
    </row>
    <row r="1888" spans="1:2" x14ac:dyDescent="0.25">
      <c r="A1888" s="411">
        <v>40594</v>
      </c>
      <c r="B1888" s="412">
        <v>1.3688</v>
      </c>
    </row>
    <row r="1889" spans="1:2" x14ac:dyDescent="0.25">
      <c r="A1889" s="411">
        <v>40593</v>
      </c>
      <c r="B1889" s="412">
        <v>1.3615999999999999</v>
      </c>
    </row>
    <row r="1890" spans="1:2" x14ac:dyDescent="0.25">
      <c r="A1890" s="411">
        <v>40592</v>
      </c>
      <c r="B1890" s="412">
        <v>1.3577999999999999</v>
      </c>
    </row>
    <row r="1891" spans="1:2" x14ac:dyDescent="0.25">
      <c r="A1891" s="411">
        <v>40591</v>
      </c>
      <c r="B1891" s="412">
        <v>1.3525</v>
      </c>
    </row>
    <row r="1892" spans="1:2" x14ac:dyDescent="0.25">
      <c r="A1892" s="411">
        <v>40590</v>
      </c>
      <c r="B1892" s="412">
        <v>1.3506</v>
      </c>
    </row>
    <row r="1893" spans="1:2" x14ac:dyDescent="0.25">
      <c r="A1893" s="411">
        <v>40589</v>
      </c>
      <c r="B1893" s="412">
        <v>1.3498000000000001</v>
      </c>
    </row>
    <row r="1894" spans="1:2" x14ac:dyDescent="0.25">
      <c r="A1894" s="411">
        <v>40588</v>
      </c>
      <c r="B1894" s="412">
        <v>1.3543000000000001</v>
      </c>
    </row>
    <row r="1895" spans="1:2" x14ac:dyDescent="0.25">
      <c r="A1895" s="411">
        <v>40587</v>
      </c>
      <c r="B1895" s="412">
        <v>1.3546</v>
      </c>
    </row>
    <row r="1896" spans="1:2" x14ac:dyDescent="0.25">
      <c r="A1896" s="411">
        <v>40586</v>
      </c>
      <c r="B1896" s="412">
        <v>1.3555999999999999</v>
      </c>
    </row>
    <row r="1897" spans="1:2" x14ac:dyDescent="0.25">
      <c r="A1897" s="411">
        <v>40585</v>
      </c>
      <c r="B1897" s="412">
        <v>1.3661000000000001</v>
      </c>
    </row>
    <row r="1898" spans="1:2" x14ac:dyDescent="0.25">
      <c r="A1898" s="411">
        <v>40584</v>
      </c>
      <c r="B1898" s="412">
        <v>1.3658999999999999</v>
      </c>
    </row>
    <row r="1899" spans="1:2" x14ac:dyDescent="0.25">
      <c r="A1899" s="411">
        <v>40583</v>
      </c>
      <c r="B1899" s="412">
        <v>1.3624000000000001</v>
      </c>
    </row>
    <row r="1900" spans="1:2" x14ac:dyDescent="0.25">
      <c r="A1900" s="411">
        <v>40582</v>
      </c>
      <c r="B1900" s="412">
        <v>1.3576999999999999</v>
      </c>
    </row>
    <row r="1901" spans="1:2" x14ac:dyDescent="0.25">
      <c r="A1901" s="411">
        <v>40581</v>
      </c>
      <c r="B1901" s="412">
        <v>1.3573</v>
      </c>
    </row>
    <row r="1902" spans="1:2" x14ac:dyDescent="0.25">
      <c r="A1902" s="411">
        <v>40580</v>
      </c>
      <c r="B1902" s="412">
        <v>1.3575999999999999</v>
      </c>
    </row>
    <row r="1903" spans="1:2" x14ac:dyDescent="0.25">
      <c r="A1903" s="411">
        <v>40579</v>
      </c>
      <c r="B1903" s="412">
        <v>1.3613999999999999</v>
      </c>
    </row>
    <row r="1904" spans="1:2" x14ac:dyDescent="0.25">
      <c r="A1904" s="411">
        <v>40578</v>
      </c>
      <c r="B1904" s="412">
        <v>1.3747</v>
      </c>
    </row>
    <row r="1905" spans="1:2" x14ac:dyDescent="0.25">
      <c r="A1905" s="411">
        <v>40577</v>
      </c>
      <c r="B1905" s="412">
        <v>1.3819999999999999</v>
      </c>
    </row>
    <row r="1906" spans="1:2" x14ac:dyDescent="0.25">
      <c r="A1906" s="411">
        <v>40576</v>
      </c>
      <c r="B1906" s="412">
        <v>1.3747</v>
      </c>
    </row>
    <row r="1907" spans="1:2" x14ac:dyDescent="0.25">
      <c r="A1907" s="411">
        <v>40575</v>
      </c>
      <c r="B1907" s="412">
        <v>1.3642000000000001</v>
      </c>
    </row>
    <row r="1908" spans="1:2" x14ac:dyDescent="0.25">
      <c r="A1908" s="411">
        <v>40574</v>
      </c>
      <c r="B1908" s="412">
        <v>1.3603000000000001</v>
      </c>
    </row>
    <row r="1909" spans="1:2" x14ac:dyDescent="0.25">
      <c r="A1909" s="411">
        <v>40573</v>
      </c>
      <c r="B1909" s="412">
        <v>1.3606</v>
      </c>
    </row>
    <row r="1910" spans="1:2" x14ac:dyDescent="0.25">
      <c r="A1910" s="411">
        <v>40572</v>
      </c>
      <c r="B1910" s="412">
        <v>1.369</v>
      </c>
    </row>
    <row r="1911" spans="1:2" x14ac:dyDescent="0.25">
      <c r="A1911" s="411">
        <v>40571</v>
      </c>
      <c r="B1911" s="412">
        <v>1.3708</v>
      </c>
    </row>
    <row r="1912" spans="1:2" x14ac:dyDescent="0.25">
      <c r="A1912" s="411">
        <v>40570</v>
      </c>
      <c r="B1912" s="412">
        <v>1.3685</v>
      </c>
    </row>
    <row r="1913" spans="1:2" x14ac:dyDescent="0.25">
      <c r="A1913" s="411">
        <v>40569</v>
      </c>
      <c r="B1913" s="412">
        <v>1.3642000000000001</v>
      </c>
    </row>
    <row r="1914" spans="1:2" x14ac:dyDescent="0.25">
      <c r="A1914" s="411">
        <v>40568</v>
      </c>
      <c r="B1914" s="412">
        <v>1.3607</v>
      </c>
    </row>
    <row r="1915" spans="1:2" x14ac:dyDescent="0.25">
      <c r="A1915" s="411">
        <v>40567</v>
      </c>
      <c r="B1915" s="412">
        <v>1.361</v>
      </c>
    </row>
    <row r="1916" spans="1:2" x14ac:dyDescent="0.25">
      <c r="A1916" s="411">
        <v>40566</v>
      </c>
      <c r="B1916" s="412">
        <v>1.3613</v>
      </c>
    </row>
    <row r="1917" spans="1:2" x14ac:dyDescent="0.25">
      <c r="A1917" s="411">
        <v>40565</v>
      </c>
      <c r="B1917" s="412">
        <v>1.3524</v>
      </c>
    </row>
    <row r="1918" spans="1:2" x14ac:dyDescent="0.25">
      <c r="A1918" s="411">
        <v>40564</v>
      </c>
      <c r="B1918" s="412">
        <v>1.3460000000000001</v>
      </c>
    </row>
    <row r="1919" spans="1:2" x14ac:dyDescent="0.25">
      <c r="A1919" s="411">
        <v>40563</v>
      </c>
      <c r="B1919" s="412">
        <v>1.3454999999999999</v>
      </c>
    </row>
    <row r="1920" spans="1:2" x14ac:dyDescent="0.25">
      <c r="A1920" s="411">
        <v>40562</v>
      </c>
      <c r="B1920" s="412">
        <v>1.3348</v>
      </c>
    </row>
    <row r="1921" spans="1:2" x14ac:dyDescent="0.25">
      <c r="A1921" s="411">
        <v>40561</v>
      </c>
      <c r="B1921" s="412">
        <v>1.3317000000000001</v>
      </c>
    </row>
    <row r="1922" spans="1:2" x14ac:dyDescent="0.25">
      <c r="A1922" s="411">
        <v>40560</v>
      </c>
      <c r="B1922" s="412">
        <v>1.3382000000000001</v>
      </c>
    </row>
    <row r="1923" spans="1:2" x14ac:dyDescent="0.25">
      <c r="A1923" s="411">
        <v>40559</v>
      </c>
      <c r="B1923" s="412">
        <v>1.3381000000000001</v>
      </c>
    </row>
    <row r="1924" spans="1:2" x14ac:dyDescent="0.25">
      <c r="A1924" s="411">
        <v>40558</v>
      </c>
      <c r="B1924" s="412">
        <v>1.3355999999999999</v>
      </c>
    </row>
    <row r="1925" spans="1:2" x14ac:dyDescent="0.25">
      <c r="A1925" s="411">
        <v>40557</v>
      </c>
      <c r="B1925" s="412">
        <v>1.3193999999999999</v>
      </c>
    </row>
    <row r="1926" spans="1:2" x14ac:dyDescent="0.25">
      <c r="A1926" s="411">
        <v>40556</v>
      </c>
      <c r="B1926" s="412">
        <v>1.302</v>
      </c>
    </row>
    <row r="1927" spans="1:2" x14ac:dyDescent="0.25">
      <c r="A1927" s="411">
        <v>40555</v>
      </c>
      <c r="B1927" s="412">
        <v>1.2948</v>
      </c>
    </row>
    <row r="1928" spans="1:2" x14ac:dyDescent="0.25">
      <c r="A1928" s="411">
        <v>40554</v>
      </c>
      <c r="B1928" s="412">
        <v>1.2912999999999999</v>
      </c>
    </row>
    <row r="1929" spans="1:2" x14ac:dyDescent="0.25">
      <c r="A1929" s="411">
        <v>40553</v>
      </c>
      <c r="B1929" s="412">
        <v>1.2901</v>
      </c>
    </row>
    <row r="1930" spans="1:2" x14ac:dyDescent="0.25">
      <c r="A1930" s="411">
        <v>40552</v>
      </c>
      <c r="B1930" s="412">
        <v>1.2903</v>
      </c>
    </row>
    <row r="1931" spans="1:2" x14ac:dyDescent="0.25">
      <c r="A1931" s="411">
        <v>40551</v>
      </c>
      <c r="B1931" s="412">
        <v>1.2978000000000001</v>
      </c>
    </row>
    <row r="1932" spans="1:2" x14ac:dyDescent="0.25">
      <c r="A1932" s="411">
        <v>40550</v>
      </c>
      <c r="B1932" s="412">
        <v>1.3106</v>
      </c>
    </row>
    <row r="1933" spans="1:2" x14ac:dyDescent="0.25">
      <c r="A1933" s="411">
        <v>40549</v>
      </c>
      <c r="B1933" s="412">
        <v>1.3237000000000001</v>
      </c>
    </row>
    <row r="1934" spans="1:2" x14ac:dyDescent="0.25">
      <c r="A1934" s="411">
        <v>40548</v>
      </c>
      <c r="B1934" s="412">
        <v>1.3351999999999999</v>
      </c>
    </row>
    <row r="1935" spans="1:2" x14ac:dyDescent="0.25">
      <c r="A1935" s="411">
        <v>40547</v>
      </c>
      <c r="B1935" s="412">
        <v>1.3325</v>
      </c>
    </row>
    <row r="1936" spans="1:2" x14ac:dyDescent="0.25">
      <c r="A1936" s="411">
        <v>40546</v>
      </c>
      <c r="B1936" s="412">
        <v>1.3371999999999999</v>
      </c>
    </row>
    <row r="1937" spans="1:2" x14ac:dyDescent="0.25">
      <c r="A1937" s="411">
        <v>40545</v>
      </c>
      <c r="B1937" s="412">
        <v>1.3375999999999999</v>
      </c>
    </row>
    <row r="1938" spans="1:2" x14ac:dyDescent="0.25">
      <c r="A1938" s="411">
        <v>40544</v>
      </c>
      <c r="B1938" s="412">
        <v>1.3339000000000001</v>
      </c>
    </row>
    <row r="1939" spans="1:2" x14ac:dyDescent="0.25">
      <c r="A1939" s="411">
        <v>40543</v>
      </c>
      <c r="B1939" s="412">
        <v>1.3251999999999999</v>
      </c>
    </row>
    <row r="1940" spans="1:2" x14ac:dyDescent="0.25">
      <c r="A1940" s="411">
        <v>40542</v>
      </c>
      <c r="B1940" s="412">
        <v>1.3141</v>
      </c>
    </row>
    <row r="1941" spans="1:2" x14ac:dyDescent="0.25">
      <c r="A1941" s="411">
        <v>40541</v>
      </c>
      <c r="B1941" s="412">
        <v>1.3194999999999999</v>
      </c>
    </row>
    <row r="1942" spans="1:2" x14ac:dyDescent="0.25">
      <c r="A1942" s="411">
        <v>40540</v>
      </c>
      <c r="B1942" s="412">
        <v>1.3134999999999999</v>
      </c>
    </row>
    <row r="1943" spans="1:2" x14ac:dyDescent="0.25">
      <c r="A1943" s="411">
        <v>40539</v>
      </c>
      <c r="B1943" s="412">
        <v>1.3116000000000001</v>
      </c>
    </row>
    <row r="1944" spans="1:2" x14ac:dyDescent="0.25">
      <c r="A1944" s="411">
        <v>40538</v>
      </c>
      <c r="B1944" s="412">
        <v>1.3117000000000001</v>
      </c>
    </row>
    <row r="1945" spans="1:2" x14ac:dyDescent="0.25">
      <c r="A1945" s="411">
        <v>40537</v>
      </c>
      <c r="B1945" s="412">
        <v>1.3120000000000001</v>
      </c>
    </row>
    <row r="1946" spans="1:2" x14ac:dyDescent="0.25">
      <c r="A1946" s="411">
        <v>40536</v>
      </c>
      <c r="B1946" s="412">
        <v>1.3104</v>
      </c>
    </row>
    <row r="1947" spans="1:2" x14ac:dyDescent="0.25">
      <c r="A1947" s="411">
        <v>40535</v>
      </c>
      <c r="B1947" s="412">
        <v>1.3116000000000001</v>
      </c>
    </row>
    <row r="1948" spans="1:2" x14ac:dyDescent="0.25">
      <c r="A1948" s="411">
        <v>40534</v>
      </c>
      <c r="B1948" s="412">
        <v>1.3144</v>
      </c>
    </row>
    <row r="1949" spans="1:2" x14ac:dyDescent="0.25">
      <c r="A1949" s="411">
        <v>40533</v>
      </c>
      <c r="B1949" s="412">
        <v>1.3148</v>
      </c>
    </row>
    <row r="1950" spans="1:2" x14ac:dyDescent="0.25">
      <c r="A1950" s="411">
        <v>40532</v>
      </c>
      <c r="B1950" s="412">
        <v>1.3182</v>
      </c>
    </row>
    <row r="1951" spans="1:2" x14ac:dyDescent="0.25">
      <c r="A1951" s="411">
        <v>40531</v>
      </c>
      <c r="B1951" s="412">
        <v>1.3184</v>
      </c>
    </row>
    <row r="1952" spans="1:2" x14ac:dyDescent="0.25">
      <c r="A1952" s="411">
        <v>40530</v>
      </c>
      <c r="B1952" s="412">
        <v>1.325</v>
      </c>
    </row>
    <row r="1953" spans="1:2" x14ac:dyDescent="0.25">
      <c r="A1953" s="411">
        <v>40529</v>
      </c>
      <c r="B1953" s="412">
        <v>1.3224</v>
      </c>
    </row>
    <row r="1954" spans="1:2" x14ac:dyDescent="0.25">
      <c r="A1954" s="411">
        <v>40528</v>
      </c>
      <c r="B1954" s="412">
        <v>1.3325</v>
      </c>
    </row>
    <row r="1955" spans="1:2" x14ac:dyDescent="0.25">
      <c r="A1955" s="411">
        <v>40527</v>
      </c>
      <c r="B1955" s="412">
        <v>1.3409</v>
      </c>
    </row>
    <row r="1956" spans="1:2" x14ac:dyDescent="0.25">
      <c r="A1956" s="411">
        <v>40526</v>
      </c>
      <c r="B1956" s="412">
        <v>1.3261000000000001</v>
      </c>
    </row>
    <row r="1957" spans="1:2" x14ac:dyDescent="0.25">
      <c r="A1957" s="411">
        <v>40525</v>
      </c>
      <c r="B1957" s="412">
        <v>1.3222</v>
      </c>
    </row>
    <row r="1958" spans="1:2" x14ac:dyDescent="0.25">
      <c r="A1958" s="411">
        <v>40524</v>
      </c>
      <c r="B1958" s="412">
        <v>1.3222</v>
      </c>
    </row>
    <row r="1959" spans="1:2" x14ac:dyDescent="0.25">
      <c r="A1959" s="411">
        <v>40523</v>
      </c>
      <c r="B1959" s="412">
        <v>1.3239000000000001</v>
      </c>
    </row>
    <row r="1960" spans="1:2" x14ac:dyDescent="0.25">
      <c r="A1960" s="411">
        <v>40522</v>
      </c>
      <c r="B1960" s="412">
        <v>1.3254999999999999</v>
      </c>
    </row>
    <row r="1961" spans="1:2" x14ac:dyDescent="0.25">
      <c r="A1961" s="411">
        <v>40521</v>
      </c>
      <c r="B1961" s="412">
        <v>1.3236000000000001</v>
      </c>
    </row>
    <row r="1962" spans="1:2" x14ac:dyDescent="0.25">
      <c r="A1962" s="411">
        <v>40520</v>
      </c>
      <c r="B1962" s="412">
        <v>1.3331</v>
      </c>
    </row>
    <row r="1963" spans="1:2" x14ac:dyDescent="0.25">
      <c r="A1963" s="411">
        <v>40519</v>
      </c>
      <c r="B1963" s="412">
        <v>1.3328</v>
      </c>
    </row>
    <row r="1964" spans="1:2" x14ac:dyDescent="0.25">
      <c r="A1964" s="411">
        <v>40518</v>
      </c>
      <c r="B1964" s="412">
        <v>1.3411999999999999</v>
      </c>
    </row>
    <row r="1965" spans="1:2" x14ac:dyDescent="0.25">
      <c r="A1965" s="411">
        <v>40517</v>
      </c>
      <c r="B1965" s="412">
        <v>1.3411999999999999</v>
      </c>
    </row>
    <row r="1966" spans="1:2" x14ac:dyDescent="0.25">
      <c r="A1966" s="411">
        <v>40516</v>
      </c>
      <c r="B1966" s="412">
        <v>1.3267</v>
      </c>
    </row>
    <row r="1967" spans="1:2" x14ac:dyDescent="0.25">
      <c r="A1967" s="411">
        <v>40515</v>
      </c>
      <c r="B1967" s="412">
        <v>1.3152999999999999</v>
      </c>
    </row>
    <row r="1968" spans="1:2" x14ac:dyDescent="0.25">
      <c r="A1968" s="411">
        <v>40514</v>
      </c>
      <c r="B1968" s="412">
        <v>1.3055000000000001</v>
      </c>
    </row>
    <row r="1969" spans="1:2" x14ac:dyDescent="0.25">
      <c r="A1969" s="411">
        <v>40513</v>
      </c>
      <c r="B1969" s="412">
        <v>1.3063</v>
      </c>
    </row>
    <row r="1970" spans="1:2" x14ac:dyDescent="0.25">
      <c r="A1970" s="411">
        <v>40512</v>
      </c>
      <c r="B1970" s="412">
        <v>1.3191999999999999</v>
      </c>
    </row>
    <row r="1971" spans="1:2" x14ac:dyDescent="0.25">
      <c r="A1971" s="411">
        <v>40511</v>
      </c>
      <c r="B1971" s="412">
        <v>1.3243</v>
      </c>
    </row>
    <row r="1972" spans="1:2" x14ac:dyDescent="0.25">
      <c r="A1972" s="411">
        <v>40510</v>
      </c>
      <c r="B1972" s="412">
        <v>1.3237000000000001</v>
      </c>
    </row>
    <row r="1973" spans="1:2" x14ac:dyDescent="0.25">
      <c r="A1973" s="411">
        <v>40509</v>
      </c>
      <c r="B1973" s="412">
        <v>1.3280000000000001</v>
      </c>
    </row>
    <row r="1974" spans="1:2" x14ac:dyDescent="0.25">
      <c r="A1974" s="411">
        <v>40508</v>
      </c>
      <c r="B1974" s="412">
        <v>1.3337000000000001</v>
      </c>
    </row>
    <row r="1975" spans="1:2" x14ac:dyDescent="0.25">
      <c r="A1975" s="411">
        <v>40507</v>
      </c>
      <c r="B1975" s="412">
        <v>1.337</v>
      </c>
    </row>
    <row r="1976" spans="1:2" x14ac:dyDescent="0.25">
      <c r="A1976" s="411">
        <v>40506</v>
      </c>
      <c r="B1976" s="412">
        <v>1.3526</v>
      </c>
    </row>
    <row r="1977" spans="1:2" x14ac:dyDescent="0.25">
      <c r="A1977" s="411">
        <v>40505</v>
      </c>
      <c r="B1977" s="412">
        <v>1.3698999999999999</v>
      </c>
    </row>
    <row r="1978" spans="1:2" x14ac:dyDescent="0.25">
      <c r="A1978" s="411">
        <v>40504</v>
      </c>
      <c r="B1978" s="412">
        <v>1.3673</v>
      </c>
    </row>
    <row r="1979" spans="1:2" x14ac:dyDescent="0.25">
      <c r="A1979" s="411">
        <v>40503</v>
      </c>
      <c r="B1979" s="412">
        <v>1.3668</v>
      </c>
    </row>
    <row r="1980" spans="1:2" x14ac:dyDescent="0.25">
      <c r="A1980" s="411">
        <v>40502</v>
      </c>
      <c r="B1980" s="412">
        <v>1.3661000000000001</v>
      </c>
    </row>
    <row r="1981" spans="1:2" x14ac:dyDescent="0.25">
      <c r="A1981" s="411">
        <v>40501</v>
      </c>
      <c r="B1981" s="412">
        <v>1.3597999999999999</v>
      </c>
    </row>
    <row r="1982" spans="1:2" x14ac:dyDescent="0.25">
      <c r="A1982" s="411">
        <v>40500</v>
      </c>
      <c r="B1982" s="412">
        <v>1.3505</v>
      </c>
    </row>
    <row r="1983" spans="1:2" x14ac:dyDescent="0.25">
      <c r="A1983" s="411">
        <v>40499</v>
      </c>
      <c r="B1983" s="412">
        <v>1.3575999999999999</v>
      </c>
    </row>
    <row r="1984" spans="1:2" x14ac:dyDescent="0.25">
      <c r="A1984" s="411">
        <v>40498</v>
      </c>
      <c r="B1984" s="412">
        <v>1.3653999999999999</v>
      </c>
    </row>
    <row r="1985" spans="1:2" x14ac:dyDescent="0.25">
      <c r="A1985" s="411">
        <v>40497</v>
      </c>
      <c r="B1985" s="412">
        <v>1.3685</v>
      </c>
    </row>
    <row r="1986" spans="1:2" x14ac:dyDescent="0.25">
      <c r="A1986" s="411">
        <v>40496</v>
      </c>
      <c r="B1986" s="412">
        <v>1.3686</v>
      </c>
    </row>
    <row r="1987" spans="1:2" x14ac:dyDescent="0.25">
      <c r="A1987" s="411">
        <v>40495</v>
      </c>
      <c r="B1987" s="412">
        <v>1.3664000000000001</v>
      </c>
    </row>
    <row r="1988" spans="1:2" x14ac:dyDescent="0.25">
      <c r="A1988" s="411">
        <v>40494</v>
      </c>
      <c r="B1988" s="412">
        <v>1.3737999999999999</v>
      </c>
    </row>
    <row r="1989" spans="1:2" x14ac:dyDescent="0.25">
      <c r="A1989" s="411">
        <v>40493</v>
      </c>
      <c r="B1989" s="412">
        <v>1.3765000000000001</v>
      </c>
    </row>
    <row r="1990" spans="1:2" x14ac:dyDescent="0.25">
      <c r="A1990" s="411">
        <v>40492</v>
      </c>
      <c r="B1990" s="412">
        <v>1.3884000000000001</v>
      </c>
    </row>
    <row r="1991" spans="1:2" x14ac:dyDescent="0.25">
      <c r="A1991" s="411">
        <v>40491</v>
      </c>
      <c r="B1991" s="412">
        <v>1.3957999999999999</v>
      </c>
    </row>
    <row r="1992" spans="1:2" x14ac:dyDescent="0.25">
      <c r="A1992" s="411">
        <v>40490</v>
      </c>
      <c r="B1992" s="412">
        <v>1.4026000000000001</v>
      </c>
    </row>
    <row r="1993" spans="1:2" x14ac:dyDescent="0.25">
      <c r="A1993" s="411">
        <v>40489</v>
      </c>
      <c r="B1993" s="412">
        <v>1.4026000000000001</v>
      </c>
    </row>
    <row r="1994" spans="1:2" x14ac:dyDescent="0.25">
      <c r="A1994" s="411">
        <v>40488</v>
      </c>
      <c r="B1994" s="412">
        <v>1.4145000000000001</v>
      </c>
    </row>
    <row r="1995" spans="1:2" x14ac:dyDescent="0.25">
      <c r="A1995" s="411">
        <v>40487</v>
      </c>
      <c r="B1995" s="412">
        <v>1.4179999999999999</v>
      </c>
    </row>
    <row r="1996" spans="1:2" x14ac:dyDescent="0.25">
      <c r="A1996" s="411">
        <v>40486</v>
      </c>
      <c r="B1996" s="412">
        <v>1.4036999999999999</v>
      </c>
    </row>
    <row r="1997" spans="1:2" x14ac:dyDescent="0.25">
      <c r="A1997" s="411">
        <v>40485</v>
      </c>
      <c r="B1997" s="412">
        <v>1.3964000000000001</v>
      </c>
    </row>
    <row r="1998" spans="1:2" x14ac:dyDescent="0.25">
      <c r="A1998" s="411">
        <v>40484</v>
      </c>
      <c r="B1998" s="412">
        <v>1.3944000000000001</v>
      </c>
    </row>
    <row r="1999" spans="1:2" x14ac:dyDescent="0.25">
      <c r="A1999" s="411">
        <v>40483</v>
      </c>
      <c r="B1999" s="412">
        <v>1.3944000000000001</v>
      </c>
    </row>
    <row r="2000" spans="1:2" x14ac:dyDescent="0.25">
      <c r="A2000" s="411">
        <v>40482</v>
      </c>
      <c r="B2000" s="412">
        <v>1.3942000000000001</v>
      </c>
    </row>
    <row r="2001" spans="1:2" x14ac:dyDescent="0.25">
      <c r="A2001" s="411">
        <v>40481</v>
      </c>
      <c r="B2001" s="412">
        <v>1.3892</v>
      </c>
    </row>
    <row r="2002" spans="1:2" x14ac:dyDescent="0.25">
      <c r="A2002" s="411">
        <v>40480</v>
      </c>
      <c r="B2002" s="412">
        <v>1.3873</v>
      </c>
    </row>
    <row r="2003" spans="1:2" x14ac:dyDescent="0.25">
      <c r="A2003" s="411">
        <v>40479</v>
      </c>
      <c r="B2003" s="412">
        <v>1.3794</v>
      </c>
    </row>
    <row r="2004" spans="1:2" x14ac:dyDescent="0.25">
      <c r="A2004" s="411">
        <v>40478</v>
      </c>
      <c r="B2004" s="412">
        <v>1.3906000000000001</v>
      </c>
    </row>
    <row r="2005" spans="1:2" x14ac:dyDescent="0.25">
      <c r="A2005" s="411">
        <v>40477</v>
      </c>
      <c r="B2005" s="412">
        <v>1.4014</v>
      </c>
    </row>
    <row r="2006" spans="1:2" x14ac:dyDescent="0.25">
      <c r="A2006" s="411">
        <v>40476</v>
      </c>
      <c r="B2006" s="412">
        <v>1.3953</v>
      </c>
    </row>
    <row r="2007" spans="1:2" x14ac:dyDescent="0.25">
      <c r="A2007" s="411">
        <v>40475</v>
      </c>
      <c r="B2007" s="412">
        <v>1.3951</v>
      </c>
    </row>
    <row r="2008" spans="1:2" x14ac:dyDescent="0.25">
      <c r="A2008" s="411">
        <v>40474</v>
      </c>
      <c r="B2008" s="412">
        <v>1.3927</v>
      </c>
    </row>
    <row r="2009" spans="1:2" x14ac:dyDescent="0.25">
      <c r="A2009" s="411">
        <v>40473</v>
      </c>
      <c r="B2009" s="412">
        <v>1.3968</v>
      </c>
    </row>
    <row r="2010" spans="1:2" x14ac:dyDescent="0.25">
      <c r="A2010" s="411">
        <v>40472</v>
      </c>
      <c r="B2010" s="412">
        <v>1.3872</v>
      </c>
    </row>
    <row r="2011" spans="1:2" x14ac:dyDescent="0.25">
      <c r="A2011" s="411">
        <v>40471</v>
      </c>
      <c r="B2011" s="412">
        <v>1.3846000000000001</v>
      </c>
    </row>
    <row r="2012" spans="1:2" x14ac:dyDescent="0.25">
      <c r="A2012" s="411">
        <v>40470</v>
      </c>
      <c r="B2012" s="412">
        <v>1.3924000000000001</v>
      </c>
    </row>
    <row r="2013" spans="1:2" x14ac:dyDescent="0.25">
      <c r="A2013" s="411">
        <v>40469</v>
      </c>
      <c r="B2013" s="412">
        <v>1.3974</v>
      </c>
    </row>
    <row r="2014" spans="1:2" x14ac:dyDescent="0.25">
      <c r="A2014" s="411">
        <v>40468</v>
      </c>
      <c r="B2014" s="412">
        <v>1.3972</v>
      </c>
    </row>
    <row r="2015" spans="1:2" x14ac:dyDescent="0.25">
      <c r="A2015" s="411">
        <v>40467</v>
      </c>
      <c r="B2015" s="412">
        <v>1.4040999999999999</v>
      </c>
    </row>
    <row r="2016" spans="1:2" x14ac:dyDescent="0.25">
      <c r="A2016" s="411">
        <v>40466</v>
      </c>
      <c r="B2016" s="412">
        <v>1.4074</v>
      </c>
    </row>
    <row r="2017" spans="1:2" x14ac:dyDescent="0.25">
      <c r="A2017" s="411">
        <v>40465</v>
      </c>
      <c r="B2017" s="412">
        <v>1.3963000000000001</v>
      </c>
    </row>
    <row r="2018" spans="1:2" x14ac:dyDescent="0.25">
      <c r="A2018" s="411">
        <v>40464</v>
      </c>
      <c r="B2018" s="412">
        <v>1.3848</v>
      </c>
    </row>
    <row r="2019" spans="1:2" x14ac:dyDescent="0.25">
      <c r="A2019" s="411">
        <v>40463</v>
      </c>
      <c r="B2019" s="412">
        <v>1.3923000000000001</v>
      </c>
    </row>
    <row r="2020" spans="1:2" x14ac:dyDescent="0.25">
      <c r="A2020" s="411">
        <v>40462</v>
      </c>
      <c r="B2020" s="412">
        <v>1.3936999999999999</v>
      </c>
    </row>
    <row r="2021" spans="1:2" x14ac:dyDescent="0.25">
      <c r="A2021" s="411">
        <v>40461</v>
      </c>
      <c r="B2021" s="412">
        <v>1.3933</v>
      </c>
    </row>
    <row r="2022" spans="1:2" x14ac:dyDescent="0.25">
      <c r="A2022" s="411">
        <v>40460</v>
      </c>
      <c r="B2022" s="412">
        <v>1.3916999999999999</v>
      </c>
    </row>
    <row r="2023" spans="1:2" x14ac:dyDescent="0.25">
      <c r="A2023" s="411">
        <v>40459</v>
      </c>
      <c r="B2023" s="412">
        <v>1.3940999999999999</v>
      </c>
    </row>
    <row r="2024" spans="1:2" x14ac:dyDescent="0.25">
      <c r="A2024" s="411">
        <v>40458</v>
      </c>
      <c r="B2024" s="412">
        <v>1.3877999999999999</v>
      </c>
    </row>
    <row r="2025" spans="1:2" x14ac:dyDescent="0.25">
      <c r="A2025" s="411">
        <v>40457</v>
      </c>
      <c r="B2025" s="412">
        <v>1.3781000000000001</v>
      </c>
    </row>
    <row r="2026" spans="1:2" x14ac:dyDescent="0.25">
      <c r="A2026" s="411">
        <v>40456</v>
      </c>
      <c r="B2026" s="412">
        <v>1.3707</v>
      </c>
    </row>
    <row r="2027" spans="1:2" x14ac:dyDescent="0.25">
      <c r="A2027" s="411">
        <v>40455</v>
      </c>
      <c r="B2027" s="412">
        <v>1.3787</v>
      </c>
    </row>
    <row r="2028" spans="1:2" x14ac:dyDescent="0.25">
      <c r="A2028" s="411">
        <v>40454</v>
      </c>
      <c r="B2028" s="412">
        <v>1.3786</v>
      </c>
    </row>
    <row r="2029" spans="1:2" x14ac:dyDescent="0.25">
      <c r="A2029" s="411">
        <v>40453</v>
      </c>
      <c r="B2029" s="412">
        <v>1.3725000000000001</v>
      </c>
    </row>
    <row r="2030" spans="1:2" x14ac:dyDescent="0.25">
      <c r="A2030" s="411">
        <v>40452</v>
      </c>
      <c r="B2030" s="412">
        <v>1.3623000000000001</v>
      </c>
    </row>
    <row r="2031" spans="1:2" x14ac:dyDescent="0.25">
      <c r="A2031" s="411">
        <v>40451</v>
      </c>
      <c r="B2031" s="412">
        <v>1.361</v>
      </c>
    </row>
    <row r="2032" spans="1:2" x14ac:dyDescent="0.25">
      <c r="A2032" s="411">
        <v>40450</v>
      </c>
      <c r="B2032" s="412">
        <v>1.3498000000000001</v>
      </c>
    </row>
    <row r="2033" spans="1:2" x14ac:dyDescent="0.25">
      <c r="A2033" s="411">
        <v>40449</v>
      </c>
      <c r="B2033" s="412">
        <v>1.3468</v>
      </c>
    </row>
    <row r="2034" spans="1:2" x14ac:dyDescent="0.25">
      <c r="A2034" s="411">
        <v>40448</v>
      </c>
      <c r="B2034" s="412">
        <v>1.3486</v>
      </c>
    </row>
    <row r="2035" spans="1:2" x14ac:dyDescent="0.25">
      <c r="A2035" s="411">
        <v>40447</v>
      </c>
      <c r="B2035" s="412">
        <v>1.3487</v>
      </c>
    </row>
    <row r="2036" spans="1:2" x14ac:dyDescent="0.25">
      <c r="A2036" s="411">
        <v>40446</v>
      </c>
      <c r="B2036" s="412">
        <v>1.3419000000000001</v>
      </c>
    </row>
    <row r="2037" spans="1:2" x14ac:dyDescent="0.25">
      <c r="A2037" s="411">
        <v>40445</v>
      </c>
      <c r="B2037" s="412">
        <v>1.335</v>
      </c>
    </row>
    <row r="2038" spans="1:2" x14ac:dyDescent="0.25">
      <c r="A2038" s="411">
        <v>40444</v>
      </c>
      <c r="B2038" s="412">
        <v>1.3358000000000001</v>
      </c>
    </row>
    <row r="2039" spans="1:2" x14ac:dyDescent="0.25">
      <c r="A2039" s="411">
        <v>40443</v>
      </c>
      <c r="B2039" s="412">
        <v>1.3137000000000001</v>
      </c>
    </row>
    <row r="2040" spans="1:2" x14ac:dyDescent="0.25">
      <c r="A2040" s="411">
        <v>40442</v>
      </c>
      <c r="B2040" s="412">
        <v>1.3076000000000001</v>
      </c>
    </row>
    <row r="2041" spans="1:2" x14ac:dyDescent="0.25">
      <c r="A2041" s="411">
        <v>40441</v>
      </c>
      <c r="B2041" s="412">
        <v>1.3046</v>
      </c>
    </row>
    <row r="2042" spans="1:2" x14ac:dyDescent="0.25">
      <c r="A2042" s="411">
        <v>40440</v>
      </c>
      <c r="B2042" s="412">
        <v>1.3046</v>
      </c>
    </row>
    <row r="2043" spans="1:2" x14ac:dyDescent="0.25">
      <c r="A2043" s="411">
        <v>40439</v>
      </c>
      <c r="B2043" s="412">
        <v>1.3084</v>
      </c>
    </row>
    <row r="2044" spans="1:2" x14ac:dyDescent="0.25">
      <c r="A2044" s="411">
        <v>40438</v>
      </c>
      <c r="B2044" s="412">
        <v>1.3057000000000001</v>
      </c>
    </row>
    <row r="2045" spans="1:2" x14ac:dyDescent="0.25">
      <c r="A2045" s="411">
        <v>40437</v>
      </c>
      <c r="B2045" s="412">
        <v>1.2990999999999999</v>
      </c>
    </row>
    <row r="2046" spans="1:2" x14ac:dyDescent="0.25">
      <c r="A2046" s="411">
        <v>40436</v>
      </c>
      <c r="B2046" s="412">
        <v>1.2919</v>
      </c>
    </row>
    <row r="2047" spans="1:2" x14ac:dyDescent="0.25">
      <c r="A2047" s="411">
        <v>40435</v>
      </c>
      <c r="B2047" s="412">
        <v>1.2833000000000001</v>
      </c>
    </row>
    <row r="2048" spans="1:2" x14ac:dyDescent="0.25">
      <c r="A2048" s="411">
        <v>40434</v>
      </c>
      <c r="B2048" s="412">
        <v>1.268</v>
      </c>
    </row>
    <row r="2049" spans="1:2" x14ac:dyDescent="0.25">
      <c r="A2049" s="411">
        <v>40433</v>
      </c>
      <c r="B2049" s="412">
        <v>1.2677</v>
      </c>
    </row>
    <row r="2050" spans="1:2" x14ac:dyDescent="0.25">
      <c r="A2050" s="411">
        <v>40432</v>
      </c>
      <c r="B2050" s="412">
        <v>1.2709999999999999</v>
      </c>
    </row>
    <row r="2051" spans="1:2" x14ac:dyDescent="0.25">
      <c r="A2051" s="411">
        <v>40431</v>
      </c>
      <c r="B2051" s="412">
        <v>1.2708999999999999</v>
      </c>
    </row>
    <row r="2052" spans="1:2" x14ac:dyDescent="0.25">
      <c r="A2052" s="411">
        <v>40430</v>
      </c>
      <c r="B2052" s="412">
        <v>1.2714000000000001</v>
      </c>
    </row>
    <row r="2053" spans="1:2" x14ac:dyDescent="0.25">
      <c r="A2053" s="411">
        <v>40429</v>
      </c>
      <c r="B2053" s="412">
        <v>1.2747999999999999</v>
      </c>
    </row>
    <row r="2054" spans="1:2" x14ac:dyDescent="0.25">
      <c r="A2054" s="411">
        <v>40428</v>
      </c>
      <c r="B2054" s="412">
        <v>1.2884</v>
      </c>
    </row>
    <row r="2055" spans="1:2" x14ac:dyDescent="0.25">
      <c r="A2055" s="411">
        <v>40427</v>
      </c>
      <c r="B2055" s="412">
        <v>1.2889999999999999</v>
      </c>
    </row>
    <row r="2056" spans="1:2" x14ac:dyDescent="0.25">
      <c r="A2056" s="411">
        <v>40426</v>
      </c>
      <c r="B2056" s="412">
        <v>1.2890999999999999</v>
      </c>
    </row>
    <row r="2057" spans="1:2" x14ac:dyDescent="0.25">
      <c r="A2057" s="411">
        <v>40425</v>
      </c>
      <c r="B2057" s="412">
        <v>1.2851999999999999</v>
      </c>
    </row>
    <row r="2058" spans="1:2" x14ac:dyDescent="0.25">
      <c r="A2058" s="411">
        <v>40424</v>
      </c>
      <c r="B2058" s="412">
        <v>1.2813000000000001</v>
      </c>
    </row>
    <row r="2059" spans="1:2" x14ac:dyDescent="0.25">
      <c r="A2059" s="411">
        <v>40423</v>
      </c>
      <c r="B2059" s="412">
        <v>1.2778</v>
      </c>
    </row>
    <row r="2060" spans="1:2" x14ac:dyDescent="0.25">
      <c r="A2060" s="411">
        <v>40422</v>
      </c>
      <c r="B2060" s="412">
        <v>1.268</v>
      </c>
    </row>
    <row r="2061" spans="1:2" x14ac:dyDescent="0.25">
      <c r="A2061" s="411">
        <v>40421</v>
      </c>
      <c r="B2061" s="412">
        <v>1.27</v>
      </c>
    </row>
    <row r="2062" spans="1:2" x14ac:dyDescent="0.25">
      <c r="A2062" s="411">
        <v>40420</v>
      </c>
      <c r="B2062" s="412">
        <v>1.2758</v>
      </c>
    </row>
    <row r="2063" spans="1:2" x14ac:dyDescent="0.25">
      <c r="A2063" s="411">
        <v>40419</v>
      </c>
      <c r="B2063" s="412">
        <v>1.2758</v>
      </c>
    </row>
    <row r="2064" spans="1:2" x14ac:dyDescent="0.25">
      <c r="A2064" s="411">
        <v>40418</v>
      </c>
      <c r="B2064" s="412">
        <v>1.2725</v>
      </c>
    </row>
    <row r="2065" spans="1:2" x14ac:dyDescent="0.25">
      <c r="A2065" s="411">
        <v>40417</v>
      </c>
      <c r="B2065" s="412">
        <v>1.2708999999999999</v>
      </c>
    </row>
    <row r="2066" spans="1:2" x14ac:dyDescent="0.25">
      <c r="A2066" s="411">
        <v>40416</v>
      </c>
      <c r="B2066" s="412">
        <v>1.2652000000000001</v>
      </c>
    </row>
    <row r="2067" spans="1:2" x14ac:dyDescent="0.25">
      <c r="A2067" s="411">
        <v>40415</v>
      </c>
      <c r="B2067" s="412">
        <v>1.2645999999999999</v>
      </c>
    </row>
    <row r="2068" spans="1:2" x14ac:dyDescent="0.25">
      <c r="A2068" s="411">
        <v>40414</v>
      </c>
      <c r="B2068" s="412">
        <v>1.2690999999999999</v>
      </c>
    </row>
    <row r="2069" spans="1:2" x14ac:dyDescent="0.25">
      <c r="A2069" s="411">
        <v>40413</v>
      </c>
      <c r="B2069" s="412">
        <v>1.2705</v>
      </c>
    </row>
    <row r="2070" spans="1:2" x14ac:dyDescent="0.25">
      <c r="A2070" s="411">
        <v>40412</v>
      </c>
      <c r="B2070" s="412">
        <v>1.2706</v>
      </c>
    </row>
    <row r="2071" spans="1:2" x14ac:dyDescent="0.25">
      <c r="A2071" s="411">
        <v>40411</v>
      </c>
      <c r="B2071" s="412">
        <v>1.2734000000000001</v>
      </c>
    </row>
    <row r="2072" spans="1:2" x14ac:dyDescent="0.25">
      <c r="A2072" s="411">
        <v>40410</v>
      </c>
      <c r="B2072" s="412">
        <v>1.2827</v>
      </c>
    </row>
    <row r="2073" spans="1:2" x14ac:dyDescent="0.25">
      <c r="A2073" s="411">
        <v>40409</v>
      </c>
      <c r="B2073" s="412">
        <v>1.2866</v>
      </c>
    </row>
    <row r="2074" spans="1:2" x14ac:dyDescent="0.25">
      <c r="A2074" s="411">
        <v>40408</v>
      </c>
      <c r="B2074" s="412">
        <v>1.2870999999999999</v>
      </c>
    </row>
    <row r="2075" spans="1:2" x14ac:dyDescent="0.25">
      <c r="A2075" s="411">
        <v>40407</v>
      </c>
      <c r="B2075" s="412">
        <v>1.2817000000000001</v>
      </c>
    </row>
    <row r="2076" spans="1:2" x14ac:dyDescent="0.25">
      <c r="A2076" s="411">
        <v>40406</v>
      </c>
      <c r="B2076" s="412">
        <v>1.2749999999999999</v>
      </c>
    </row>
    <row r="2077" spans="1:2" x14ac:dyDescent="0.25">
      <c r="A2077" s="411">
        <v>40405</v>
      </c>
      <c r="B2077" s="412">
        <v>1.2748999999999999</v>
      </c>
    </row>
    <row r="2078" spans="1:2" x14ac:dyDescent="0.25">
      <c r="A2078" s="411">
        <v>40404</v>
      </c>
      <c r="B2078" s="412">
        <v>1.2810999999999999</v>
      </c>
    </row>
    <row r="2079" spans="1:2" x14ac:dyDescent="0.25">
      <c r="A2079" s="411">
        <v>40403</v>
      </c>
      <c r="B2079" s="412">
        <v>1.2850999999999999</v>
      </c>
    </row>
    <row r="2080" spans="1:2" x14ac:dyDescent="0.25">
      <c r="A2080" s="411">
        <v>40402</v>
      </c>
      <c r="B2080" s="412">
        <v>1.298</v>
      </c>
    </row>
    <row r="2081" spans="1:2" x14ac:dyDescent="0.25">
      <c r="A2081" s="411">
        <v>40401</v>
      </c>
      <c r="B2081" s="412">
        <v>1.3145</v>
      </c>
    </row>
    <row r="2082" spans="1:2" x14ac:dyDescent="0.25">
      <c r="A2082" s="411">
        <v>40400</v>
      </c>
      <c r="B2082" s="412">
        <v>1.3253999999999999</v>
      </c>
    </row>
    <row r="2083" spans="1:2" x14ac:dyDescent="0.25">
      <c r="A2083" s="411">
        <v>40399</v>
      </c>
      <c r="B2083" s="412">
        <v>1.3275999999999999</v>
      </c>
    </row>
    <row r="2084" spans="1:2" x14ac:dyDescent="0.25">
      <c r="A2084" s="411">
        <v>40398</v>
      </c>
      <c r="B2084" s="412">
        <v>1.3274999999999999</v>
      </c>
    </row>
    <row r="2085" spans="1:2" x14ac:dyDescent="0.25">
      <c r="A2085" s="411">
        <v>40397</v>
      </c>
      <c r="B2085" s="412">
        <v>1.3230999999999999</v>
      </c>
    </row>
    <row r="2086" spans="1:2" x14ac:dyDescent="0.25">
      <c r="A2086" s="411">
        <v>40396</v>
      </c>
      <c r="B2086" s="412">
        <v>1.3170999999999999</v>
      </c>
    </row>
    <row r="2087" spans="1:2" x14ac:dyDescent="0.25">
      <c r="A2087" s="411">
        <v>40395</v>
      </c>
      <c r="B2087" s="412">
        <v>1.3187</v>
      </c>
    </row>
    <row r="2088" spans="1:2" x14ac:dyDescent="0.25">
      <c r="A2088" s="411">
        <v>40394</v>
      </c>
      <c r="B2088" s="412">
        <v>1.3213999999999999</v>
      </c>
    </row>
    <row r="2089" spans="1:2" x14ac:dyDescent="0.25">
      <c r="A2089" s="411">
        <v>40393</v>
      </c>
      <c r="B2089" s="412">
        <v>1.3117000000000001</v>
      </c>
    </row>
    <row r="2090" spans="1:2" x14ac:dyDescent="0.25">
      <c r="A2090" s="411">
        <v>40392</v>
      </c>
      <c r="B2090" s="412">
        <v>1.3047</v>
      </c>
    </row>
    <row r="2091" spans="1:2" x14ac:dyDescent="0.25">
      <c r="A2091" s="411">
        <v>40391</v>
      </c>
      <c r="B2091" s="412">
        <v>1.3046</v>
      </c>
    </row>
    <row r="2092" spans="1:2" x14ac:dyDescent="0.25">
      <c r="A2092" s="411">
        <v>40390</v>
      </c>
      <c r="B2092" s="412">
        <v>1.3041</v>
      </c>
    </row>
    <row r="2093" spans="1:2" x14ac:dyDescent="0.25">
      <c r="A2093" s="411">
        <v>40389</v>
      </c>
      <c r="B2093" s="412">
        <v>1.3063</v>
      </c>
    </row>
    <row r="2094" spans="1:2" x14ac:dyDescent="0.25">
      <c r="A2094" s="411">
        <v>40388</v>
      </c>
      <c r="B2094" s="412">
        <v>1.3</v>
      </c>
    </row>
    <row r="2095" spans="1:2" x14ac:dyDescent="0.25">
      <c r="A2095" s="411">
        <v>40387</v>
      </c>
      <c r="B2095" s="412">
        <v>1.2996000000000001</v>
      </c>
    </row>
    <row r="2096" spans="1:2" x14ac:dyDescent="0.25">
      <c r="A2096" s="411">
        <v>40386</v>
      </c>
      <c r="B2096" s="412">
        <v>1.2946</v>
      </c>
    </row>
    <row r="2097" spans="1:2" x14ac:dyDescent="0.25">
      <c r="A2097" s="411">
        <v>40385</v>
      </c>
      <c r="B2097" s="412">
        <v>1.2903</v>
      </c>
    </row>
    <row r="2098" spans="1:2" x14ac:dyDescent="0.25">
      <c r="A2098" s="411">
        <v>40384</v>
      </c>
      <c r="B2098" s="412">
        <v>1.2906</v>
      </c>
    </row>
    <row r="2099" spans="1:2" x14ac:dyDescent="0.25">
      <c r="A2099" s="411">
        <v>40383</v>
      </c>
      <c r="B2099" s="412">
        <v>1.2887999999999999</v>
      </c>
    </row>
    <row r="2100" spans="1:2" x14ac:dyDescent="0.25">
      <c r="A2100" s="411">
        <v>40382</v>
      </c>
      <c r="B2100" s="412">
        <v>1.2850999999999999</v>
      </c>
    </row>
    <row r="2101" spans="1:2" x14ac:dyDescent="0.25">
      <c r="A2101" s="411">
        <v>40381</v>
      </c>
      <c r="B2101" s="412">
        <v>1.2826</v>
      </c>
    </row>
    <row r="2102" spans="1:2" x14ac:dyDescent="0.25">
      <c r="A2102" s="411">
        <v>40380</v>
      </c>
      <c r="B2102" s="412">
        <v>1.2921</v>
      </c>
    </row>
    <row r="2103" spans="1:2" x14ac:dyDescent="0.25">
      <c r="A2103" s="411">
        <v>40379</v>
      </c>
      <c r="B2103" s="412">
        <v>1.2946</v>
      </c>
    </row>
    <row r="2104" spans="1:2" x14ac:dyDescent="0.25">
      <c r="A2104" s="411">
        <v>40378</v>
      </c>
      <c r="B2104" s="412">
        <v>1.2923</v>
      </c>
    </row>
    <row r="2105" spans="1:2" x14ac:dyDescent="0.25">
      <c r="A2105" s="411">
        <v>40377</v>
      </c>
      <c r="B2105" s="412">
        <v>1.2925</v>
      </c>
    </row>
    <row r="2106" spans="1:2" x14ac:dyDescent="0.25">
      <c r="A2106" s="411">
        <v>40376</v>
      </c>
      <c r="B2106" s="412">
        <v>1.2941</v>
      </c>
    </row>
    <row r="2107" spans="1:2" x14ac:dyDescent="0.25">
      <c r="A2107" s="411">
        <v>40375</v>
      </c>
      <c r="B2107" s="412">
        <v>1.2830999999999999</v>
      </c>
    </row>
    <row r="2108" spans="1:2" x14ac:dyDescent="0.25">
      <c r="A2108" s="411">
        <v>40374</v>
      </c>
      <c r="B2108" s="412">
        <v>1.2723</v>
      </c>
    </row>
    <row r="2109" spans="1:2" x14ac:dyDescent="0.25">
      <c r="A2109" s="411">
        <v>40373</v>
      </c>
      <c r="B2109" s="412">
        <v>1.2627999999999999</v>
      </c>
    </row>
    <row r="2110" spans="1:2" x14ac:dyDescent="0.25">
      <c r="A2110" s="411">
        <v>40372</v>
      </c>
      <c r="B2110" s="412">
        <v>1.2581</v>
      </c>
    </row>
    <row r="2111" spans="1:2" x14ac:dyDescent="0.25">
      <c r="A2111" s="411">
        <v>40371</v>
      </c>
      <c r="B2111" s="412">
        <v>1.2634000000000001</v>
      </c>
    </row>
    <row r="2112" spans="1:2" x14ac:dyDescent="0.25">
      <c r="A2112" s="411">
        <v>40370</v>
      </c>
      <c r="B2112" s="412">
        <v>1.2635000000000001</v>
      </c>
    </row>
    <row r="2113" spans="1:2" x14ac:dyDescent="0.25">
      <c r="A2113" s="411">
        <v>40369</v>
      </c>
      <c r="B2113" s="412">
        <v>1.2659</v>
      </c>
    </row>
    <row r="2114" spans="1:2" x14ac:dyDescent="0.25">
      <c r="A2114" s="411">
        <v>40368</v>
      </c>
      <c r="B2114" s="412">
        <v>1.2664</v>
      </c>
    </row>
    <row r="2115" spans="1:2" x14ac:dyDescent="0.25">
      <c r="A2115" s="411">
        <v>40367</v>
      </c>
      <c r="B2115" s="412">
        <v>1.26</v>
      </c>
    </row>
    <row r="2116" spans="1:2" x14ac:dyDescent="0.25">
      <c r="A2116" s="411">
        <v>40366</v>
      </c>
      <c r="B2116" s="412">
        <v>1.2596000000000001</v>
      </c>
    </row>
    <row r="2117" spans="1:2" x14ac:dyDescent="0.25">
      <c r="A2117" s="411">
        <v>40365</v>
      </c>
      <c r="B2117" s="412">
        <v>1.2533000000000001</v>
      </c>
    </row>
    <row r="2118" spans="1:2" x14ac:dyDescent="0.25">
      <c r="A2118" s="411">
        <v>40364</v>
      </c>
      <c r="B2118" s="412">
        <v>1.256</v>
      </c>
    </row>
    <row r="2119" spans="1:2" x14ac:dyDescent="0.25">
      <c r="A2119" s="411">
        <v>40363</v>
      </c>
      <c r="B2119" s="412">
        <v>1.2561</v>
      </c>
    </row>
    <row r="2120" spans="1:2" x14ac:dyDescent="0.25">
      <c r="A2120" s="411">
        <v>40362</v>
      </c>
      <c r="B2120" s="412">
        <v>1.2536</v>
      </c>
    </row>
    <row r="2121" spans="1:2" x14ac:dyDescent="0.25">
      <c r="A2121" s="411">
        <v>40361</v>
      </c>
      <c r="B2121" s="412">
        <v>1.236</v>
      </c>
    </row>
    <row r="2122" spans="1:2" x14ac:dyDescent="0.25">
      <c r="A2122" s="411">
        <v>40360</v>
      </c>
      <c r="B2122" s="412">
        <v>1.2249000000000001</v>
      </c>
    </row>
    <row r="2123" spans="1:2" x14ac:dyDescent="0.25">
      <c r="A2123" s="411">
        <v>40359</v>
      </c>
      <c r="B2123" s="412">
        <v>1.2205999999999999</v>
      </c>
    </row>
    <row r="2124" spans="1:2" x14ac:dyDescent="0.25">
      <c r="A2124" s="411">
        <v>40358</v>
      </c>
      <c r="B2124" s="412">
        <v>1.2332000000000001</v>
      </c>
    </row>
    <row r="2125" spans="1:2" x14ac:dyDescent="0.25">
      <c r="A2125" s="411">
        <v>40357</v>
      </c>
      <c r="B2125" s="412">
        <v>1.2364999999999999</v>
      </c>
    </row>
    <row r="2126" spans="1:2" x14ac:dyDescent="0.25">
      <c r="A2126" s="411">
        <v>40356</v>
      </c>
      <c r="B2126" s="412">
        <v>1.2363999999999999</v>
      </c>
    </row>
    <row r="2127" spans="1:2" x14ac:dyDescent="0.25">
      <c r="A2127" s="411">
        <v>40355</v>
      </c>
      <c r="B2127" s="412">
        <v>1.2323999999999999</v>
      </c>
    </row>
    <row r="2128" spans="1:2" x14ac:dyDescent="0.25">
      <c r="A2128" s="411">
        <v>40354</v>
      </c>
      <c r="B2128" s="412">
        <v>1.2317</v>
      </c>
    </row>
    <row r="2129" spans="1:2" x14ac:dyDescent="0.25">
      <c r="A2129" s="411">
        <v>40353</v>
      </c>
      <c r="B2129" s="412">
        <v>1.2272000000000001</v>
      </c>
    </row>
    <row r="2130" spans="1:2" x14ac:dyDescent="0.25">
      <c r="A2130" s="411">
        <v>40352</v>
      </c>
      <c r="B2130" s="412">
        <v>1.2290000000000001</v>
      </c>
    </row>
    <row r="2131" spans="1:2" x14ac:dyDescent="0.25">
      <c r="A2131" s="411">
        <v>40351</v>
      </c>
      <c r="B2131" s="412">
        <v>1.2384999999999999</v>
      </c>
    </row>
    <row r="2132" spans="1:2" x14ac:dyDescent="0.25">
      <c r="A2132" s="411">
        <v>40350</v>
      </c>
      <c r="B2132" s="412">
        <v>1.2387999999999999</v>
      </c>
    </row>
    <row r="2133" spans="1:2" x14ac:dyDescent="0.25">
      <c r="A2133" s="411">
        <v>40349</v>
      </c>
      <c r="B2133" s="412">
        <v>1.2370000000000001</v>
      </c>
    </row>
    <row r="2134" spans="1:2" x14ac:dyDescent="0.25">
      <c r="A2134" s="411">
        <v>40348</v>
      </c>
      <c r="B2134" s="412">
        <v>1.2377</v>
      </c>
    </row>
    <row r="2135" spans="1:2" x14ac:dyDescent="0.25">
      <c r="A2135" s="411">
        <v>40347</v>
      </c>
      <c r="B2135" s="412">
        <v>1.2344999999999999</v>
      </c>
    </row>
    <row r="2136" spans="1:2" x14ac:dyDescent="0.25">
      <c r="A2136" s="411">
        <v>40346</v>
      </c>
      <c r="B2136" s="412">
        <v>1.2305999999999999</v>
      </c>
    </row>
    <row r="2137" spans="1:2" x14ac:dyDescent="0.25">
      <c r="A2137" s="411">
        <v>40345</v>
      </c>
      <c r="B2137" s="412">
        <v>1.2266999999999999</v>
      </c>
    </row>
    <row r="2138" spans="1:2" x14ac:dyDescent="0.25">
      <c r="A2138" s="411">
        <v>40344</v>
      </c>
      <c r="B2138" s="412">
        <v>1.2228000000000001</v>
      </c>
    </row>
    <row r="2139" spans="1:2" x14ac:dyDescent="0.25">
      <c r="A2139" s="411">
        <v>40343</v>
      </c>
      <c r="B2139" s="412">
        <v>1.2108000000000001</v>
      </c>
    </row>
    <row r="2140" spans="1:2" x14ac:dyDescent="0.25">
      <c r="A2140" s="411">
        <v>40342</v>
      </c>
      <c r="B2140" s="412">
        <v>1.2107000000000001</v>
      </c>
    </row>
    <row r="2141" spans="1:2" x14ac:dyDescent="0.25">
      <c r="A2141" s="411">
        <v>40341</v>
      </c>
      <c r="B2141" s="412">
        <v>1.2099</v>
      </c>
    </row>
    <row r="2142" spans="1:2" x14ac:dyDescent="0.25">
      <c r="A2142" s="411">
        <v>40340</v>
      </c>
      <c r="B2142" s="412">
        <v>1.2073</v>
      </c>
    </row>
    <row r="2143" spans="1:2" x14ac:dyDescent="0.25">
      <c r="A2143" s="411">
        <v>40339</v>
      </c>
      <c r="B2143" s="412">
        <v>1.1989000000000001</v>
      </c>
    </row>
    <row r="2144" spans="1:2" x14ac:dyDescent="0.25">
      <c r="A2144" s="411">
        <v>40338</v>
      </c>
      <c r="B2144" s="412">
        <v>1.1946000000000001</v>
      </c>
    </row>
    <row r="2145" spans="1:2" x14ac:dyDescent="0.25">
      <c r="A2145" s="411">
        <v>40337</v>
      </c>
      <c r="B2145" s="412">
        <v>1.1941999999999999</v>
      </c>
    </row>
    <row r="2146" spans="1:2" x14ac:dyDescent="0.25">
      <c r="A2146" s="411">
        <v>40336</v>
      </c>
      <c r="B2146" s="412">
        <v>1.196</v>
      </c>
    </row>
    <row r="2147" spans="1:2" x14ac:dyDescent="0.25">
      <c r="A2147" s="411">
        <v>40335</v>
      </c>
      <c r="B2147" s="412">
        <v>1.1962999999999999</v>
      </c>
    </row>
    <row r="2148" spans="1:2" x14ac:dyDescent="0.25">
      <c r="A2148" s="411">
        <v>40334</v>
      </c>
      <c r="B2148" s="412">
        <v>1.2085999999999999</v>
      </c>
    </row>
    <row r="2149" spans="1:2" x14ac:dyDescent="0.25">
      <c r="A2149" s="411">
        <v>40333</v>
      </c>
      <c r="B2149" s="412">
        <v>1.2238</v>
      </c>
    </row>
    <row r="2150" spans="1:2" x14ac:dyDescent="0.25">
      <c r="A2150" s="411">
        <v>40332</v>
      </c>
      <c r="B2150" s="412">
        <v>1.2221</v>
      </c>
    </row>
    <row r="2151" spans="1:2" x14ac:dyDescent="0.25">
      <c r="A2151" s="411">
        <v>40331</v>
      </c>
      <c r="B2151" s="412">
        <v>1.2225999999999999</v>
      </c>
    </row>
    <row r="2152" spans="1:2" x14ac:dyDescent="0.25">
      <c r="A2152" s="411">
        <v>40330</v>
      </c>
      <c r="B2152" s="412">
        <v>1.23</v>
      </c>
    </row>
    <row r="2153" spans="1:2" x14ac:dyDescent="0.25">
      <c r="A2153" s="411">
        <v>40329</v>
      </c>
      <c r="B2153" s="412">
        <v>1.2265999999999999</v>
      </c>
    </row>
    <row r="2154" spans="1:2" x14ac:dyDescent="0.25">
      <c r="A2154" s="411">
        <v>40328</v>
      </c>
      <c r="B2154" s="412">
        <v>1.2267999999999999</v>
      </c>
    </row>
    <row r="2155" spans="1:2" x14ac:dyDescent="0.25">
      <c r="A2155" s="411">
        <v>40327</v>
      </c>
      <c r="B2155" s="412">
        <v>1.2342</v>
      </c>
    </row>
    <row r="2156" spans="1:2" x14ac:dyDescent="0.25">
      <c r="A2156" s="411">
        <v>40326</v>
      </c>
      <c r="B2156" s="412">
        <v>1.2299</v>
      </c>
    </row>
    <row r="2157" spans="1:2" x14ac:dyDescent="0.25">
      <c r="A2157" s="411">
        <v>40325</v>
      </c>
      <c r="B2157" s="412">
        <v>1.2262999999999999</v>
      </c>
    </row>
    <row r="2158" spans="1:2" x14ac:dyDescent="0.25">
      <c r="A2158" s="411">
        <v>40324</v>
      </c>
      <c r="B2158" s="412">
        <v>1.2259</v>
      </c>
    </row>
    <row r="2159" spans="1:2" x14ac:dyDescent="0.25">
      <c r="A2159" s="411">
        <v>40323</v>
      </c>
      <c r="B2159" s="412">
        <v>1.2419</v>
      </c>
    </row>
    <row r="2160" spans="1:2" x14ac:dyDescent="0.25">
      <c r="A2160" s="411">
        <v>40322</v>
      </c>
      <c r="B2160" s="412">
        <v>1.2572000000000001</v>
      </c>
    </row>
    <row r="2161" spans="1:2" x14ac:dyDescent="0.25">
      <c r="A2161" s="411">
        <v>40321</v>
      </c>
      <c r="B2161" s="412">
        <v>1.2567999999999999</v>
      </c>
    </row>
    <row r="2162" spans="1:2" x14ac:dyDescent="0.25">
      <c r="A2162" s="411">
        <v>40320</v>
      </c>
      <c r="B2162" s="412">
        <v>1.2555000000000001</v>
      </c>
    </row>
    <row r="2163" spans="1:2" x14ac:dyDescent="0.25">
      <c r="A2163" s="411">
        <v>40319</v>
      </c>
      <c r="B2163" s="412">
        <v>1.2394000000000001</v>
      </c>
    </row>
    <row r="2164" spans="1:2" x14ac:dyDescent="0.25">
      <c r="A2164" s="411">
        <v>40318</v>
      </c>
      <c r="B2164" s="412">
        <v>1.2266999999999999</v>
      </c>
    </row>
    <row r="2165" spans="1:2" x14ac:dyDescent="0.25">
      <c r="A2165" s="411">
        <v>40317</v>
      </c>
      <c r="B2165" s="412">
        <v>1.2352000000000001</v>
      </c>
    </row>
    <row r="2166" spans="1:2" x14ac:dyDescent="0.25">
      <c r="A2166" s="411">
        <v>40316</v>
      </c>
      <c r="B2166" s="412">
        <v>1.2327999999999999</v>
      </c>
    </row>
    <row r="2167" spans="1:2" x14ac:dyDescent="0.25">
      <c r="A2167" s="411">
        <v>40315</v>
      </c>
      <c r="B2167" s="412">
        <v>1.2349000000000001</v>
      </c>
    </row>
    <row r="2168" spans="1:2" x14ac:dyDescent="0.25">
      <c r="A2168" s="411">
        <v>40314</v>
      </c>
      <c r="B2168" s="412">
        <v>1.2354000000000001</v>
      </c>
    </row>
    <row r="2169" spans="1:2" x14ac:dyDescent="0.25">
      <c r="A2169" s="411">
        <v>40313</v>
      </c>
      <c r="B2169" s="412">
        <v>1.2459</v>
      </c>
    </row>
    <row r="2170" spans="1:2" x14ac:dyDescent="0.25">
      <c r="A2170" s="411">
        <v>40312</v>
      </c>
      <c r="B2170" s="412">
        <v>1.2595000000000001</v>
      </c>
    </row>
    <row r="2171" spans="1:2" x14ac:dyDescent="0.25">
      <c r="A2171" s="411">
        <v>40311</v>
      </c>
      <c r="B2171" s="412">
        <v>1.2655000000000001</v>
      </c>
    </row>
    <row r="2172" spans="1:2" x14ac:dyDescent="0.25">
      <c r="A2172" s="411">
        <v>40310</v>
      </c>
      <c r="B2172" s="412">
        <v>1.2708999999999999</v>
      </c>
    </row>
    <row r="2173" spans="1:2" x14ac:dyDescent="0.25">
      <c r="A2173" s="411">
        <v>40309</v>
      </c>
      <c r="B2173" s="412">
        <v>1.2908999999999999</v>
      </c>
    </row>
    <row r="2174" spans="1:2" x14ac:dyDescent="0.25">
      <c r="A2174" s="411">
        <v>40308</v>
      </c>
      <c r="B2174" s="412">
        <v>1.2769999999999999</v>
      </c>
    </row>
    <row r="2175" spans="1:2" x14ac:dyDescent="0.25">
      <c r="A2175" s="411">
        <v>40307</v>
      </c>
      <c r="B2175" s="412">
        <v>1.2751999999999999</v>
      </c>
    </row>
    <row r="2176" spans="1:2" x14ac:dyDescent="0.25">
      <c r="A2176" s="411">
        <v>40306</v>
      </c>
      <c r="B2176" s="412">
        <v>1.2714000000000001</v>
      </c>
    </row>
    <row r="2177" spans="1:2" x14ac:dyDescent="0.25">
      <c r="A2177" s="411">
        <v>40305</v>
      </c>
      <c r="B2177" s="412">
        <v>1.2733000000000001</v>
      </c>
    </row>
    <row r="2178" spans="1:2" x14ac:dyDescent="0.25">
      <c r="A2178" s="411">
        <v>40304</v>
      </c>
      <c r="B2178" s="412">
        <v>1.2903</v>
      </c>
    </row>
    <row r="2179" spans="1:2" x14ac:dyDescent="0.25">
      <c r="A2179" s="411">
        <v>40303</v>
      </c>
      <c r="B2179" s="412">
        <v>1.3090999999999999</v>
      </c>
    </row>
    <row r="2180" spans="1:2" x14ac:dyDescent="0.25">
      <c r="A2180" s="411">
        <v>40302</v>
      </c>
      <c r="B2180" s="412">
        <v>1.3216000000000001</v>
      </c>
    </row>
    <row r="2181" spans="1:2" x14ac:dyDescent="0.25">
      <c r="A2181" s="411">
        <v>40301</v>
      </c>
      <c r="B2181" s="412">
        <v>1.3292999999999999</v>
      </c>
    </row>
    <row r="2182" spans="1:2" x14ac:dyDescent="0.25">
      <c r="A2182" s="411">
        <v>40300</v>
      </c>
      <c r="B2182" s="412">
        <v>1.3285</v>
      </c>
    </row>
    <row r="2183" spans="1:2" x14ac:dyDescent="0.25">
      <c r="A2183" s="411">
        <v>40299</v>
      </c>
      <c r="B2183" s="412">
        <v>1.3294999999999999</v>
      </c>
    </row>
    <row r="2184" spans="1:2" x14ac:dyDescent="0.25">
      <c r="A2184" s="411">
        <v>40298</v>
      </c>
      <c r="B2184" s="412">
        <v>1.3236000000000001</v>
      </c>
    </row>
    <row r="2185" spans="1:2" x14ac:dyDescent="0.25">
      <c r="A2185" s="411">
        <v>40297</v>
      </c>
      <c r="B2185" s="412">
        <v>1.319</v>
      </c>
    </row>
    <row r="2186" spans="1:2" x14ac:dyDescent="0.25">
      <c r="A2186" s="411">
        <v>40296</v>
      </c>
      <c r="B2186" s="412">
        <v>1.3298000000000001</v>
      </c>
    </row>
    <row r="2187" spans="1:2" x14ac:dyDescent="0.25">
      <c r="A2187" s="411">
        <v>40295</v>
      </c>
      <c r="B2187" s="412">
        <v>1.3340000000000001</v>
      </c>
    </row>
    <row r="2188" spans="1:2" x14ac:dyDescent="0.25">
      <c r="A2188" s="411">
        <v>40294</v>
      </c>
      <c r="B2188" s="412">
        <v>1.3381000000000001</v>
      </c>
    </row>
    <row r="2189" spans="1:2" x14ac:dyDescent="0.25">
      <c r="A2189" s="411">
        <v>40293</v>
      </c>
      <c r="B2189" s="412">
        <v>1.3382000000000001</v>
      </c>
    </row>
    <row r="2190" spans="1:2" x14ac:dyDescent="0.25">
      <c r="A2190" s="411">
        <v>40292</v>
      </c>
      <c r="B2190" s="412">
        <v>1.3312999999999999</v>
      </c>
    </row>
    <row r="2191" spans="1:2" x14ac:dyDescent="0.25">
      <c r="A2191" s="411">
        <v>40291</v>
      </c>
      <c r="B2191" s="412">
        <v>1.3342000000000001</v>
      </c>
    </row>
    <row r="2192" spans="1:2" x14ac:dyDescent="0.25">
      <c r="A2192" s="411">
        <v>40290</v>
      </c>
      <c r="B2192" s="412">
        <v>1.3405</v>
      </c>
    </row>
    <row r="2193" spans="1:2" x14ac:dyDescent="0.25">
      <c r="A2193" s="411">
        <v>40289</v>
      </c>
      <c r="B2193" s="412">
        <v>1.3466</v>
      </c>
    </row>
    <row r="2194" spans="1:2" x14ac:dyDescent="0.25">
      <c r="A2194" s="411">
        <v>40288</v>
      </c>
      <c r="B2194" s="412">
        <v>1.3454999999999999</v>
      </c>
    </row>
    <row r="2195" spans="1:2" x14ac:dyDescent="0.25">
      <c r="A2195" s="411">
        <v>40287</v>
      </c>
      <c r="B2195" s="412">
        <v>1.349</v>
      </c>
    </row>
    <row r="2196" spans="1:2" x14ac:dyDescent="0.25">
      <c r="A2196" s="411">
        <v>40286</v>
      </c>
      <c r="B2196" s="412">
        <v>1.3495999999999999</v>
      </c>
    </row>
    <row r="2197" spans="1:2" x14ac:dyDescent="0.25">
      <c r="A2197" s="411">
        <v>40285</v>
      </c>
      <c r="B2197" s="412">
        <v>1.3521000000000001</v>
      </c>
    </row>
    <row r="2198" spans="1:2" x14ac:dyDescent="0.25">
      <c r="A2198" s="411">
        <v>40284</v>
      </c>
      <c r="B2198" s="412">
        <v>1.3573999999999999</v>
      </c>
    </row>
    <row r="2199" spans="1:2" x14ac:dyDescent="0.25">
      <c r="A2199" s="411">
        <v>40283</v>
      </c>
      <c r="B2199" s="412">
        <v>1.3641000000000001</v>
      </c>
    </row>
    <row r="2200" spans="1:2" x14ac:dyDescent="0.25">
      <c r="A2200" s="411">
        <v>40282</v>
      </c>
      <c r="B2200" s="412">
        <v>1.3586</v>
      </c>
    </row>
    <row r="2201" spans="1:2" x14ac:dyDescent="0.25">
      <c r="A2201" s="411">
        <v>40281</v>
      </c>
      <c r="B2201" s="412">
        <v>1.3605</v>
      </c>
    </row>
    <row r="2202" spans="1:2" x14ac:dyDescent="0.25">
      <c r="A2202" s="411">
        <v>40280</v>
      </c>
      <c r="B2202" s="412">
        <v>1.3496999999999999</v>
      </c>
    </row>
    <row r="2203" spans="1:2" x14ac:dyDescent="0.25">
      <c r="A2203" s="411">
        <v>40279</v>
      </c>
      <c r="B2203" s="412">
        <v>1.3494999999999999</v>
      </c>
    </row>
    <row r="2204" spans="1:2" x14ac:dyDescent="0.25">
      <c r="A2204" s="411">
        <v>40278</v>
      </c>
      <c r="B2204" s="412">
        <v>1.3419000000000001</v>
      </c>
    </row>
    <row r="2205" spans="1:2" x14ac:dyDescent="0.25">
      <c r="A2205" s="411">
        <v>40277</v>
      </c>
      <c r="B2205" s="412">
        <v>1.3327</v>
      </c>
    </row>
    <row r="2206" spans="1:2" x14ac:dyDescent="0.25">
      <c r="A2206" s="411">
        <v>40276</v>
      </c>
      <c r="B2206" s="412">
        <v>1.3364</v>
      </c>
    </row>
    <row r="2207" spans="1:2" x14ac:dyDescent="0.25">
      <c r="A2207" s="411">
        <v>40275</v>
      </c>
      <c r="B2207" s="412">
        <v>1.3398000000000001</v>
      </c>
    </row>
    <row r="2208" spans="1:2" x14ac:dyDescent="0.25">
      <c r="A2208" s="411">
        <v>40274</v>
      </c>
      <c r="B2208" s="412">
        <v>1.3488</v>
      </c>
    </row>
    <row r="2209" spans="1:2" x14ac:dyDescent="0.25">
      <c r="A2209" s="411">
        <v>40273</v>
      </c>
      <c r="B2209" s="412">
        <v>1.3492999999999999</v>
      </c>
    </row>
    <row r="2210" spans="1:2" x14ac:dyDescent="0.25">
      <c r="A2210" s="411">
        <v>40272</v>
      </c>
      <c r="B2210" s="412">
        <v>1.3492999999999999</v>
      </c>
    </row>
    <row r="2211" spans="1:2" x14ac:dyDescent="0.25">
      <c r="A2211" s="411">
        <v>40271</v>
      </c>
      <c r="B2211" s="412">
        <v>1.3540000000000001</v>
      </c>
    </row>
    <row r="2212" spans="1:2" x14ac:dyDescent="0.25">
      <c r="A2212" s="411">
        <v>40270</v>
      </c>
      <c r="B2212" s="412">
        <v>1.3528</v>
      </c>
    </row>
    <row r="2213" spans="1:2" x14ac:dyDescent="0.25">
      <c r="A2213" s="411">
        <v>40269</v>
      </c>
      <c r="B2213" s="412">
        <v>1.3485</v>
      </c>
    </row>
    <row r="2214" spans="1:2" x14ac:dyDescent="0.25">
      <c r="A2214" s="411">
        <v>40268</v>
      </c>
      <c r="B2214" s="412">
        <v>1.3452999999999999</v>
      </c>
    </row>
    <row r="2215" spans="1:2" x14ac:dyDescent="0.25">
      <c r="A2215" s="411">
        <v>40267</v>
      </c>
      <c r="B2215" s="412">
        <v>1.3465</v>
      </c>
    </row>
    <row r="2216" spans="1:2" x14ac:dyDescent="0.25">
      <c r="A2216" s="411">
        <v>40266</v>
      </c>
      <c r="B2216" s="412">
        <v>1.3413999999999999</v>
      </c>
    </row>
    <row r="2217" spans="1:2" x14ac:dyDescent="0.25">
      <c r="A2217" s="411">
        <v>40265</v>
      </c>
      <c r="B2217" s="412">
        <v>1.3387</v>
      </c>
    </row>
    <row r="2218" spans="1:2" x14ac:dyDescent="0.25">
      <c r="A2218" s="411">
        <v>40264</v>
      </c>
      <c r="B2218" s="412">
        <v>1.3380000000000001</v>
      </c>
    </row>
    <row r="2219" spans="1:2" x14ac:dyDescent="0.25">
      <c r="A2219" s="411">
        <v>40263</v>
      </c>
      <c r="B2219" s="412">
        <v>1.3324</v>
      </c>
    </row>
    <row r="2220" spans="1:2" x14ac:dyDescent="0.25">
      <c r="A2220" s="411">
        <v>40262</v>
      </c>
      <c r="B2220" s="412">
        <v>1.3363</v>
      </c>
    </row>
    <row r="2221" spans="1:2" x14ac:dyDescent="0.25">
      <c r="A2221" s="411">
        <v>40261</v>
      </c>
      <c r="B2221" s="412">
        <v>1.3513999999999999</v>
      </c>
    </row>
    <row r="2222" spans="1:2" x14ac:dyDescent="0.25">
      <c r="A2222" s="411">
        <v>40260</v>
      </c>
      <c r="B2222" s="412">
        <v>1.3525</v>
      </c>
    </row>
    <row r="2223" spans="1:2" x14ac:dyDescent="0.25">
      <c r="A2223" s="411">
        <v>40259</v>
      </c>
      <c r="B2223" s="412">
        <v>1.3525</v>
      </c>
    </row>
    <row r="2224" spans="1:2" x14ac:dyDescent="0.25">
      <c r="A2224" s="411">
        <v>40258</v>
      </c>
      <c r="B2224" s="412">
        <v>1.3531</v>
      </c>
    </row>
    <row r="2225" spans="1:2" x14ac:dyDescent="0.25">
      <c r="A2225" s="411">
        <v>40257</v>
      </c>
      <c r="B2225" s="412">
        <v>1.3559000000000001</v>
      </c>
    </row>
    <row r="2226" spans="1:2" x14ac:dyDescent="0.25">
      <c r="A2226" s="411">
        <v>40256</v>
      </c>
      <c r="B2226" s="412">
        <v>1.365</v>
      </c>
    </row>
    <row r="2227" spans="1:2" x14ac:dyDescent="0.25">
      <c r="A2227" s="411">
        <v>40255</v>
      </c>
      <c r="B2227" s="412">
        <v>1.3764000000000001</v>
      </c>
    </row>
    <row r="2228" spans="1:2" x14ac:dyDescent="0.25">
      <c r="A2228" s="411">
        <v>40254</v>
      </c>
      <c r="B2228" s="412">
        <v>1.3722000000000001</v>
      </c>
    </row>
    <row r="2229" spans="1:2" x14ac:dyDescent="0.25">
      <c r="A2229" s="411">
        <v>40253</v>
      </c>
      <c r="B2229" s="412">
        <v>1.37</v>
      </c>
    </row>
    <row r="2230" spans="1:2" x14ac:dyDescent="0.25">
      <c r="A2230" s="411">
        <v>40252</v>
      </c>
      <c r="B2230" s="412">
        <v>1.3765000000000001</v>
      </c>
    </row>
    <row r="2231" spans="1:2" x14ac:dyDescent="0.25">
      <c r="A2231" s="411">
        <v>40251</v>
      </c>
      <c r="B2231" s="412">
        <v>1.3764000000000001</v>
      </c>
    </row>
    <row r="2232" spans="1:2" x14ac:dyDescent="0.25">
      <c r="A2232" s="411">
        <v>40250</v>
      </c>
      <c r="B2232" s="412">
        <v>1.3744000000000001</v>
      </c>
    </row>
    <row r="2233" spans="1:2" x14ac:dyDescent="0.25">
      <c r="A2233" s="411">
        <v>40249</v>
      </c>
      <c r="B2233" s="412">
        <v>1.3656999999999999</v>
      </c>
    </row>
    <row r="2234" spans="1:2" x14ac:dyDescent="0.25">
      <c r="A2234" s="411">
        <v>40248</v>
      </c>
      <c r="B2234" s="412">
        <v>1.3614999999999999</v>
      </c>
    </row>
    <row r="2235" spans="1:2" x14ac:dyDescent="0.25">
      <c r="A2235" s="411">
        <v>40247</v>
      </c>
      <c r="B2235" s="412">
        <v>1.3587</v>
      </c>
    </row>
    <row r="2236" spans="1:2" x14ac:dyDescent="0.25">
      <c r="A2236" s="411">
        <v>40246</v>
      </c>
      <c r="B2236" s="412">
        <v>1.3653</v>
      </c>
    </row>
    <row r="2237" spans="1:2" x14ac:dyDescent="0.25">
      <c r="A2237" s="411">
        <v>40245</v>
      </c>
      <c r="B2237" s="412">
        <v>1.3621000000000001</v>
      </c>
    </row>
    <row r="2238" spans="1:2" x14ac:dyDescent="0.25">
      <c r="A2238" s="411">
        <v>40244</v>
      </c>
      <c r="B2238" s="412">
        <v>1.3620000000000001</v>
      </c>
    </row>
    <row r="2239" spans="1:2" x14ac:dyDescent="0.25">
      <c r="A2239" s="411">
        <v>40243</v>
      </c>
      <c r="B2239" s="412">
        <v>1.3593999999999999</v>
      </c>
    </row>
    <row r="2240" spans="1:2" x14ac:dyDescent="0.25">
      <c r="A2240" s="411">
        <v>40242</v>
      </c>
      <c r="B2240" s="412">
        <v>1.363</v>
      </c>
    </row>
    <row r="2241" spans="1:2" x14ac:dyDescent="0.25">
      <c r="A2241" s="411">
        <v>40241</v>
      </c>
      <c r="B2241" s="412">
        <v>1.3662000000000001</v>
      </c>
    </row>
    <row r="2242" spans="1:2" x14ac:dyDescent="0.25">
      <c r="A2242" s="411">
        <v>40240</v>
      </c>
      <c r="B2242" s="412">
        <v>1.3552</v>
      </c>
    </row>
    <row r="2243" spans="1:2" x14ac:dyDescent="0.25">
      <c r="A2243" s="411">
        <v>40239</v>
      </c>
      <c r="B2243" s="412">
        <v>1.3564000000000001</v>
      </c>
    </row>
    <row r="2244" spans="1:2" x14ac:dyDescent="0.25">
      <c r="A2244" s="411">
        <v>40238</v>
      </c>
      <c r="B2244" s="412">
        <v>1.3627</v>
      </c>
    </row>
    <row r="2245" spans="1:2" x14ac:dyDescent="0.25">
      <c r="A2245" s="411">
        <v>40237</v>
      </c>
      <c r="B2245" s="412">
        <v>1.3624000000000001</v>
      </c>
    </row>
    <row r="2246" spans="1:2" x14ac:dyDescent="0.25">
      <c r="A2246" s="411">
        <v>40236</v>
      </c>
      <c r="B2246" s="412">
        <v>1.3599000000000001</v>
      </c>
    </row>
    <row r="2247" spans="1:2" x14ac:dyDescent="0.25">
      <c r="A2247" s="411">
        <v>40235</v>
      </c>
      <c r="B2247" s="412">
        <v>1.3499000000000001</v>
      </c>
    </row>
    <row r="2248" spans="1:2" x14ac:dyDescent="0.25">
      <c r="A2248" s="411">
        <v>40234</v>
      </c>
      <c r="B2248" s="412">
        <v>1.3546</v>
      </c>
    </row>
    <row r="2249" spans="1:2" x14ac:dyDescent="0.25">
      <c r="A2249" s="411">
        <v>40233</v>
      </c>
      <c r="B2249" s="412">
        <v>1.3576999999999999</v>
      </c>
    </row>
    <row r="2250" spans="1:2" x14ac:dyDescent="0.25">
      <c r="A2250" s="411">
        <v>40232</v>
      </c>
      <c r="B2250" s="412">
        <v>1.3607</v>
      </c>
    </row>
    <row r="2251" spans="1:2" x14ac:dyDescent="0.25">
      <c r="A2251" s="411">
        <v>40231</v>
      </c>
      <c r="B2251" s="412">
        <v>1.361</v>
      </c>
    </row>
    <row r="2252" spans="1:2" x14ac:dyDescent="0.25">
      <c r="A2252" s="411">
        <v>40230</v>
      </c>
      <c r="B2252" s="412">
        <v>1.3607</v>
      </c>
    </row>
    <row r="2253" spans="1:2" x14ac:dyDescent="0.25">
      <c r="A2253" s="411">
        <v>40229</v>
      </c>
      <c r="B2253" s="412">
        <v>1.3522000000000001</v>
      </c>
    </row>
    <row r="2254" spans="1:2" x14ac:dyDescent="0.25">
      <c r="A2254" s="411">
        <v>40228</v>
      </c>
      <c r="B2254" s="412">
        <v>1.3583000000000001</v>
      </c>
    </row>
    <row r="2255" spans="1:2" x14ac:dyDescent="0.25">
      <c r="A2255" s="411">
        <v>40227</v>
      </c>
      <c r="B2255" s="412">
        <v>1.3694999999999999</v>
      </c>
    </row>
    <row r="2256" spans="1:2" x14ac:dyDescent="0.25">
      <c r="A2256" s="411">
        <v>40226</v>
      </c>
      <c r="B2256" s="412">
        <v>1.369</v>
      </c>
    </row>
    <row r="2257" spans="1:2" x14ac:dyDescent="0.25">
      <c r="A2257" s="411">
        <v>40225</v>
      </c>
      <c r="B2257" s="412">
        <v>1.3603000000000001</v>
      </c>
    </row>
    <row r="2258" spans="1:2" x14ac:dyDescent="0.25">
      <c r="A2258" s="411">
        <v>40224</v>
      </c>
      <c r="B2258" s="412">
        <v>1.3626</v>
      </c>
    </row>
    <row r="2259" spans="1:2" x14ac:dyDescent="0.25">
      <c r="A2259" s="411">
        <v>40223</v>
      </c>
      <c r="B2259" s="412">
        <v>1.3628</v>
      </c>
    </row>
    <row r="2260" spans="1:2" x14ac:dyDescent="0.25">
      <c r="A2260" s="411">
        <v>40222</v>
      </c>
      <c r="B2260" s="412">
        <v>1.3633</v>
      </c>
    </row>
    <row r="2261" spans="1:2" x14ac:dyDescent="0.25">
      <c r="A2261" s="411">
        <v>40221</v>
      </c>
      <c r="B2261" s="412">
        <v>1.373</v>
      </c>
    </row>
    <row r="2262" spans="1:2" x14ac:dyDescent="0.25">
      <c r="A2262" s="411">
        <v>40220</v>
      </c>
      <c r="B2262" s="412">
        <v>1.3759999999999999</v>
      </c>
    </row>
    <row r="2263" spans="1:2" x14ac:dyDescent="0.25">
      <c r="A2263" s="411">
        <v>40219</v>
      </c>
      <c r="B2263" s="412">
        <v>1.3716999999999999</v>
      </c>
    </row>
    <row r="2264" spans="1:2" x14ac:dyDescent="0.25">
      <c r="A2264" s="411">
        <v>40218</v>
      </c>
      <c r="B2264" s="412">
        <v>1.3666</v>
      </c>
    </row>
    <row r="2265" spans="1:2" x14ac:dyDescent="0.25">
      <c r="A2265" s="411">
        <v>40217</v>
      </c>
      <c r="B2265" s="412">
        <v>1.3677999999999999</v>
      </c>
    </row>
    <row r="2266" spans="1:2" x14ac:dyDescent="0.25">
      <c r="A2266" s="411">
        <v>40216</v>
      </c>
      <c r="B2266" s="412">
        <v>1.3673999999999999</v>
      </c>
    </row>
    <row r="2267" spans="1:2" x14ac:dyDescent="0.25">
      <c r="A2267" s="411">
        <v>40215</v>
      </c>
      <c r="B2267" s="412">
        <v>1.3688</v>
      </c>
    </row>
    <row r="2268" spans="1:2" x14ac:dyDescent="0.25">
      <c r="A2268" s="411">
        <v>40214</v>
      </c>
      <c r="B2268" s="412">
        <v>1.3842000000000001</v>
      </c>
    </row>
    <row r="2269" spans="1:2" x14ac:dyDescent="0.25">
      <c r="A2269" s="411">
        <v>40213</v>
      </c>
      <c r="B2269" s="412">
        <v>1.3957999999999999</v>
      </c>
    </row>
    <row r="2270" spans="1:2" x14ac:dyDescent="0.25">
      <c r="A2270" s="411">
        <v>40212</v>
      </c>
      <c r="B2270" s="412">
        <v>1.3935</v>
      </c>
    </row>
    <row r="2271" spans="1:2" x14ac:dyDescent="0.25">
      <c r="A2271" s="411">
        <v>40211</v>
      </c>
      <c r="B2271" s="412">
        <v>1.3892</v>
      </c>
    </row>
    <row r="2272" spans="1:2" x14ac:dyDescent="0.25">
      <c r="A2272" s="411">
        <v>40210</v>
      </c>
      <c r="B2272" s="412">
        <v>1.3857999999999999</v>
      </c>
    </row>
    <row r="2273" spans="1:2" x14ac:dyDescent="0.25">
      <c r="A2273" s="411">
        <v>40209</v>
      </c>
      <c r="B2273" s="412">
        <v>1.3857999999999999</v>
      </c>
    </row>
    <row r="2274" spans="1:2" x14ac:dyDescent="0.25">
      <c r="A2274" s="411">
        <v>40208</v>
      </c>
      <c r="B2274" s="412">
        <v>1.3935</v>
      </c>
    </row>
    <row r="2275" spans="1:2" x14ac:dyDescent="0.25">
      <c r="A2275" s="411">
        <v>40207</v>
      </c>
      <c r="B2275" s="412">
        <v>1.4001999999999999</v>
      </c>
    </row>
    <row r="2276" spans="1:2" x14ac:dyDescent="0.25">
      <c r="A2276" s="411">
        <v>40206</v>
      </c>
      <c r="B2276" s="412">
        <v>1.4059999999999999</v>
      </c>
    </row>
    <row r="2277" spans="1:2" x14ac:dyDescent="0.25">
      <c r="A2277" s="411">
        <v>40205</v>
      </c>
      <c r="B2277" s="412">
        <v>1.4105000000000001</v>
      </c>
    </row>
    <row r="2278" spans="1:2" x14ac:dyDescent="0.25">
      <c r="A2278" s="411">
        <v>40204</v>
      </c>
      <c r="B2278" s="412">
        <v>1.4155</v>
      </c>
    </row>
    <row r="2279" spans="1:2" x14ac:dyDescent="0.25">
      <c r="A2279" s="411">
        <v>40203</v>
      </c>
      <c r="B2279" s="412">
        <v>1.4139999999999999</v>
      </c>
    </row>
    <row r="2280" spans="1:2" x14ac:dyDescent="0.25">
      <c r="A2280" s="411">
        <v>40202</v>
      </c>
      <c r="B2280" s="412">
        <v>1.4131</v>
      </c>
    </row>
    <row r="2281" spans="1:2" x14ac:dyDescent="0.25">
      <c r="A2281" s="411">
        <v>40201</v>
      </c>
      <c r="B2281" s="412">
        <v>1.4127000000000001</v>
      </c>
    </row>
    <row r="2282" spans="1:2" x14ac:dyDescent="0.25">
      <c r="A2282" s="411">
        <v>40200</v>
      </c>
      <c r="B2282" s="412">
        <v>1.409</v>
      </c>
    </row>
    <row r="2283" spans="1:2" x14ac:dyDescent="0.25">
      <c r="A2283" s="411">
        <v>40199</v>
      </c>
      <c r="B2283" s="412">
        <v>1.4182999999999999</v>
      </c>
    </row>
    <row r="2284" spans="1:2" x14ac:dyDescent="0.25">
      <c r="A2284" s="411">
        <v>40198</v>
      </c>
      <c r="B2284" s="412">
        <v>1.4347000000000001</v>
      </c>
    </row>
    <row r="2285" spans="1:2" x14ac:dyDescent="0.25">
      <c r="A2285" s="411">
        <v>40197</v>
      </c>
      <c r="B2285" s="412">
        <v>1.4373</v>
      </c>
    </row>
    <row r="2286" spans="1:2" x14ac:dyDescent="0.25">
      <c r="A2286" s="411">
        <v>40196</v>
      </c>
      <c r="B2286" s="412">
        <v>1.4378</v>
      </c>
    </row>
    <row r="2287" spans="1:2" x14ac:dyDescent="0.25">
      <c r="A2287" s="411">
        <v>40195</v>
      </c>
      <c r="B2287" s="412">
        <v>1.4380999999999999</v>
      </c>
    </row>
    <row r="2288" spans="1:2" x14ac:dyDescent="0.25">
      <c r="A2288" s="411">
        <v>40194</v>
      </c>
      <c r="B2288" s="412">
        <v>1.4415</v>
      </c>
    </row>
    <row r="2289" spans="1:2" x14ac:dyDescent="0.25">
      <c r="A2289" s="411">
        <v>40193</v>
      </c>
      <c r="B2289" s="412">
        <v>1.4512</v>
      </c>
    </row>
    <row r="2290" spans="1:2" x14ac:dyDescent="0.25">
      <c r="A2290" s="411">
        <v>40192</v>
      </c>
      <c r="B2290" s="412">
        <v>1.4501999999999999</v>
      </c>
    </row>
    <row r="2291" spans="1:2" x14ac:dyDescent="0.25">
      <c r="A2291" s="411">
        <v>40191</v>
      </c>
      <c r="B2291" s="412">
        <v>1.4496</v>
      </c>
    </row>
    <row r="2292" spans="1:2" x14ac:dyDescent="0.25">
      <c r="A2292" s="411">
        <v>40190</v>
      </c>
      <c r="B2292" s="412">
        <v>1.4502999999999999</v>
      </c>
    </row>
    <row r="2293" spans="1:2" x14ac:dyDescent="0.25">
      <c r="A2293" s="411">
        <v>40189</v>
      </c>
      <c r="B2293" s="412">
        <v>1.4407000000000001</v>
      </c>
    </row>
    <row r="2294" spans="1:2" x14ac:dyDescent="0.25">
      <c r="A2294" s="411">
        <v>40188</v>
      </c>
      <c r="B2294" s="412">
        <v>1.4404999999999999</v>
      </c>
    </row>
    <row r="2295" spans="1:2" x14ac:dyDescent="0.25">
      <c r="A2295" s="411">
        <v>40187</v>
      </c>
      <c r="B2295" s="412">
        <v>1.4333</v>
      </c>
    </row>
    <row r="2296" spans="1:2" x14ac:dyDescent="0.25">
      <c r="A2296" s="411">
        <v>40186</v>
      </c>
      <c r="B2296" s="412">
        <v>1.4365000000000001</v>
      </c>
    </row>
    <row r="2297" spans="1:2" x14ac:dyDescent="0.25">
      <c r="A2297" s="411">
        <v>40185</v>
      </c>
      <c r="B2297" s="412">
        <v>1.4365000000000001</v>
      </c>
    </row>
    <row r="2298" spans="1:2" x14ac:dyDescent="0.25">
      <c r="A2298" s="411">
        <v>40184</v>
      </c>
      <c r="B2298" s="412">
        <v>1.4416</v>
      </c>
    </row>
    <row r="2299" spans="1:2" x14ac:dyDescent="0.25">
      <c r="A2299" s="411">
        <v>40183</v>
      </c>
      <c r="B2299" s="412">
        <v>1.4353</v>
      </c>
    </row>
    <row r="2300" spans="1:2" x14ac:dyDescent="0.25">
      <c r="A2300" s="411">
        <v>40182</v>
      </c>
      <c r="B2300" s="412">
        <v>1.4307000000000001</v>
      </c>
    </row>
    <row r="2301" spans="1:2" x14ac:dyDescent="0.25">
      <c r="A2301" s="411">
        <v>40181</v>
      </c>
      <c r="B2301" s="412">
        <v>1.4388000000000001</v>
      </c>
    </row>
    <row r="2302" spans="1:2" x14ac:dyDescent="0.25">
      <c r="A2302" s="411">
        <v>40180</v>
      </c>
      <c r="B2302" s="412">
        <v>1.4307000000000001</v>
      </c>
    </row>
    <row r="2303" spans="1:2" x14ac:dyDescent="0.25">
      <c r="A2303" s="411">
        <v>40179</v>
      </c>
      <c r="B2303" s="412">
        <v>1.4366000000000001</v>
      </c>
    </row>
    <row r="2304" spans="1:2" x14ac:dyDescent="0.25">
      <c r="A2304" s="411">
        <v>40178</v>
      </c>
      <c r="B2304" s="412">
        <v>1.4332</v>
      </c>
    </row>
    <row r="2305" spans="1:2" x14ac:dyDescent="0.25">
      <c r="A2305" s="411">
        <v>40177</v>
      </c>
      <c r="B2305" s="412">
        <v>1.4388000000000001</v>
      </c>
    </row>
    <row r="2306" spans="1:2" x14ac:dyDescent="0.25">
      <c r="A2306" s="411">
        <v>40176</v>
      </c>
      <c r="B2306" s="412">
        <v>1.4388000000000001</v>
      </c>
    </row>
    <row r="2307" spans="1:2" x14ac:dyDescent="0.25">
      <c r="A2307" s="411">
        <v>40175</v>
      </c>
      <c r="B2307" s="412">
        <v>1.4382999999999999</v>
      </c>
    </row>
    <row r="2308" spans="1:2" x14ac:dyDescent="0.25">
      <c r="A2308" s="411">
        <v>40174</v>
      </c>
      <c r="B2308" s="412">
        <v>1.4397</v>
      </c>
    </row>
    <row r="2309" spans="1:2" x14ac:dyDescent="0.25">
      <c r="A2309" s="411">
        <v>40173</v>
      </c>
      <c r="B2309" s="412">
        <v>1.4379</v>
      </c>
    </row>
    <row r="2310" spans="1:2" x14ac:dyDescent="0.25">
      <c r="A2310" s="411">
        <v>40172</v>
      </c>
      <c r="B2310" s="412">
        <v>1.4359999999999999</v>
      </c>
    </row>
    <row r="2311" spans="1:2" x14ac:dyDescent="0.25">
      <c r="A2311" s="411">
        <v>40171</v>
      </c>
      <c r="B2311" s="412">
        <v>1.4278</v>
      </c>
    </row>
    <row r="2312" spans="1:2" x14ac:dyDescent="0.25">
      <c r="A2312" s="411">
        <v>40170</v>
      </c>
      <c r="B2312" s="412">
        <v>1.4285000000000001</v>
      </c>
    </row>
    <row r="2313" spans="1:2" x14ac:dyDescent="0.25">
      <c r="A2313" s="411">
        <v>40169</v>
      </c>
      <c r="B2313" s="412">
        <v>1.4326000000000001</v>
      </c>
    </row>
    <row r="2314" spans="1:2" x14ac:dyDescent="0.25">
      <c r="A2314" s="411">
        <v>40168</v>
      </c>
      <c r="B2314" s="412">
        <v>1.4331</v>
      </c>
    </row>
    <row r="2315" spans="1:2" x14ac:dyDescent="0.25">
      <c r="A2315" s="411">
        <v>40167</v>
      </c>
      <c r="B2315" s="412">
        <v>1.4333</v>
      </c>
    </row>
    <row r="2316" spans="1:2" x14ac:dyDescent="0.25">
      <c r="A2316" s="411">
        <v>40166</v>
      </c>
      <c r="B2316" s="412">
        <v>1.4351</v>
      </c>
    </row>
    <row r="2317" spans="1:2" x14ac:dyDescent="0.25">
      <c r="A2317" s="411">
        <v>40165</v>
      </c>
      <c r="B2317" s="412">
        <v>1.4404999999999999</v>
      </c>
    </row>
    <row r="2318" spans="1:2" x14ac:dyDescent="0.25">
      <c r="A2318" s="411">
        <v>40164</v>
      </c>
      <c r="B2318" s="412">
        <v>1.4545999999999999</v>
      </c>
    </row>
    <row r="2319" spans="1:2" x14ac:dyDescent="0.25">
      <c r="A2319" s="411">
        <v>40163</v>
      </c>
      <c r="B2319" s="412">
        <v>1.4589000000000001</v>
      </c>
    </row>
    <row r="2320" spans="1:2" x14ac:dyDescent="0.25">
      <c r="A2320" s="411">
        <v>40162</v>
      </c>
      <c r="B2320" s="412">
        <v>1.4644999999999999</v>
      </c>
    </row>
    <row r="2321" spans="1:2" x14ac:dyDescent="0.25">
      <c r="A2321" s="411">
        <v>40161</v>
      </c>
      <c r="B2321" s="412">
        <v>1.4613</v>
      </c>
    </row>
    <row r="2322" spans="1:2" x14ac:dyDescent="0.25">
      <c r="A2322" s="411">
        <v>40160</v>
      </c>
      <c r="B2322" s="412">
        <v>1.4612000000000001</v>
      </c>
    </row>
    <row r="2323" spans="1:2" x14ac:dyDescent="0.25">
      <c r="A2323" s="411">
        <v>40159</v>
      </c>
      <c r="B2323" s="412">
        <v>1.4703999999999999</v>
      </c>
    </row>
    <row r="2324" spans="1:2" x14ac:dyDescent="0.25">
      <c r="A2324" s="411">
        <v>40158</v>
      </c>
      <c r="B2324" s="412">
        <v>1.4725999999999999</v>
      </c>
    </row>
    <row r="2325" spans="1:2" x14ac:dyDescent="0.25">
      <c r="A2325" s="411">
        <v>40157</v>
      </c>
      <c r="B2325" s="412">
        <v>1.4722</v>
      </c>
    </row>
    <row r="2326" spans="1:2" x14ac:dyDescent="0.25">
      <c r="A2326" s="411">
        <v>40156</v>
      </c>
      <c r="B2326" s="412">
        <v>1.4797</v>
      </c>
    </row>
    <row r="2327" spans="1:2" x14ac:dyDescent="0.25">
      <c r="A2327" s="411">
        <v>40155</v>
      </c>
      <c r="B2327" s="412">
        <v>1.4843999999999999</v>
      </c>
    </row>
    <row r="2328" spans="1:2" x14ac:dyDescent="0.25">
      <c r="A2328" s="411">
        <v>40154</v>
      </c>
      <c r="B2328" s="412">
        <v>1.4852000000000001</v>
      </c>
    </row>
    <row r="2329" spans="1:2" x14ac:dyDescent="0.25">
      <c r="A2329" s="411">
        <v>40153</v>
      </c>
      <c r="B2329" s="412">
        <v>1.4851000000000001</v>
      </c>
    </row>
    <row r="2330" spans="1:2" x14ac:dyDescent="0.25">
      <c r="A2330" s="411">
        <v>40152</v>
      </c>
      <c r="B2330" s="412">
        <v>1.5007999999999999</v>
      </c>
    </row>
    <row r="2331" spans="1:2" x14ac:dyDescent="0.25">
      <c r="A2331" s="411">
        <v>40151</v>
      </c>
      <c r="B2331" s="412">
        <v>1.5089999999999999</v>
      </c>
    </row>
    <row r="2332" spans="1:2" x14ac:dyDescent="0.25">
      <c r="A2332" s="411">
        <v>40150</v>
      </c>
      <c r="B2332" s="412">
        <v>1.5079</v>
      </c>
    </row>
    <row r="2333" spans="1:2" x14ac:dyDescent="0.25">
      <c r="A2333" s="411">
        <v>40149</v>
      </c>
      <c r="B2333" s="412">
        <v>1.5049999999999999</v>
      </c>
    </row>
    <row r="2334" spans="1:2" x14ac:dyDescent="0.25">
      <c r="A2334" s="411">
        <v>40148</v>
      </c>
      <c r="B2334" s="412">
        <v>1.5026999999999999</v>
      </c>
    </row>
    <row r="2335" spans="1:2" x14ac:dyDescent="0.25">
      <c r="A2335" s="411">
        <v>40147</v>
      </c>
      <c r="B2335" s="412">
        <v>1.4986999999999999</v>
      </c>
    </row>
    <row r="2336" spans="1:2" x14ac:dyDescent="0.25">
      <c r="A2336" s="411">
        <v>40146</v>
      </c>
      <c r="B2336" s="412">
        <v>1.4984</v>
      </c>
    </row>
    <row r="2337" spans="1:2" x14ac:dyDescent="0.25">
      <c r="A2337" s="411">
        <v>40145</v>
      </c>
      <c r="B2337" s="412">
        <v>1.4938</v>
      </c>
    </row>
    <row r="2338" spans="1:2" x14ac:dyDescent="0.25">
      <c r="A2338" s="411">
        <v>40144</v>
      </c>
      <c r="B2338" s="412">
        <v>1.5075000000000001</v>
      </c>
    </row>
    <row r="2339" spans="1:2" x14ac:dyDescent="0.25">
      <c r="A2339" s="411">
        <v>40143</v>
      </c>
      <c r="B2339" s="412">
        <v>1.5027999999999999</v>
      </c>
    </row>
    <row r="2340" spans="1:2" x14ac:dyDescent="0.25">
      <c r="A2340" s="411">
        <v>40142</v>
      </c>
      <c r="B2340" s="412">
        <v>1.4948999999999999</v>
      </c>
    </row>
    <row r="2341" spans="1:2" x14ac:dyDescent="0.25">
      <c r="A2341" s="411">
        <v>40141</v>
      </c>
      <c r="B2341" s="412">
        <v>1.4944</v>
      </c>
    </row>
    <row r="2342" spans="1:2" x14ac:dyDescent="0.25">
      <c r="A2342" s="411">
        <v>40140</v>
      </c>
      <c r="B2342" s="412">
        <v>1.4859</v>
      </c>
    </row>
    <row r="2343" spans="1:2" x14ac:dyDescent="0.25">
      <c r="A2343" s="411">
        <v>40139</v>
      </c>
      <c r="B2343" s="412">
        <v>1.4858</v>
      </c>
    </row>
    <row r="2344" spans="1:2" x14ac:dyDescent="0.25">
      <c r="A2344" s="411">
        <v>40138</v>
      </c>
      <c r="B2344" s="412">
        <v>1.4883</v>
      </c>
    </row>
    <row r="2345" spans="1:2" x14ac:dyDescent="0.25">
      <c r="A2345" s="411">
        <v>40137</v>
      </c>
      <c r="B2345" s="412">
        <v>1.4904999999999999</v>
      </c>
    </row>
    <row r="2346" spans="1:2" x14ac:dyDescent="0.25">
      <c r="A2346" s="411">
        <v>40136</v>
      </c>
      <c r="B2346" s="412">
        <v>1.4918</v>
      </c>
    </row>
    <row r="2347" spans="1:2" x14ac:dyDescent="0.25">
      <c r="A2347" s="411">
        <v>40135</v>
      </c>
      <c r="B2347" s="412">
        <v>1.4918</v>
      </c>
    </row>
    <row r="2348" spans="1:2" x14ac:dyDescent="0.25">
      <c r="A2348" s="411">
        <v>40134</v>
      </c>
      <c r="B2348" s="412">
        <v>1.4961</v>
      </c>
    </row>
    <row r="2349" spans="1:2" x14ac:dyDescent="0.25">
      <c r="A2349" s="411">
        <v>40133</v>
      </c>
      <c r="B2349" s="412">
        <v>1.4901</v>
      </c>
    </row>
    <row r="2350" spans="1:2" x14ac:dyDescent="0.25">
      <c r="A2350" s="411">
        <v>40132</v>
      </c>
      <c r="B2350" s="412">
        <v>1.4898</v>
      </c>
    </row>
    <row r="2351" spans="1:2" x14ac:dyDescent="0.25">
      <c r="A2351" s="411">
        <v>40131</v>
      </c>
      <c r="B2351" s="412">
        <v>1.4874000000000001</v>
      </c>
    </row>
    <row r="2352" spans="1:2" x14ac:dyDescent="0.25">
      <c r="A2352" s="411">
        <v>40130</v>
      </c>
      <c r="B2352" s="412">
        <v>1.4945999999999999</v>
      </c>
    </row>
    <row r="2353" spans="1:2" x14ac:dyDescent="0.25">
      <c r="A2353" s="411">
        <v>40129</v>
      </c>
      <c r="B2353" s="412">
        <v>1.4998</v>
      </c>
    </row>
    <row r="2354" spans="1:2" x14ac:dyDescent="0.25">
      <c r="A2354" s="411">
        <v>40128</v>
      </c>
      <c r="B2354" s="412">
        <v>1.4982</v>
      </c>
    </row>
    <row r="2355" spans="1:2" x14ac:dyDescent="0.25">
      <c r="A2355" s="411">
        <v>40127</v>
      </c>
      <c r="B2355" s="412">
        <v>1.4952000000000001</v>
      </c>
    </row>
    <row r="2356" spans="1:2" x14ac:dyDescent="0.25">
      <c r="A2356" s="411">
        <v>40126</v>
      </c>
      <c r="B2356" s="412">
        <v>1.4846999999999999</v>
      </c>
    </row>
    <row r="2357" spans="1:2" x14ac:dyDescent="0.25">
      <c r="A2357" s="411">
        <v>40125</v>
      </c>
      <c r="B2357" s="412">
        <v>1.4843</v>
      </c>
    </row>
    <row r="2358" spans="1:2" x14ac:dyDescent="0.25">
      <c r="A2358" s="411">
        <v>40124</v>
      </c>
      <c r="B2358" s="412">
        <v>1.4867999999999999</v>
      </c>
    </row>
    <row r="2359" spans="1:2" x14ac:dyDescent="0.25">
      <c r="A2359" s="411">
        <v>40123</v>
      </c>
      <c r="B2359" s="412">
        <v>1.4855</v>
      </c>
    </row>
    <row r="2360" spans="1:2" x14ac:dyDescent="0.25">
      <c r="A2360" s="411">
        <v>40122</v>
      </c>
      <c r="B2360" s="412">
        <v>1.4767999999999999</v>
      </c>
    </row>
    <row r="2361" spans="1:2" x14ac:dyDescent="0.25">
      <c r="A2361" s="411">
        <v>40121</v>
      </c>
      <c r="B2361" s="412">
        <v>1.4728000000000001</v>
      </c>
    </row>
    <row r="2362" spans="1:2" x14ac:dyDescent="0.25">
      <c r="A2362" s="411">
        <v>40120</v>
      </c>
      <c r="B2362" s="412">
        <v>1.4759</v>
      </c>
    </row>
    <row r="2363" spans="1:2" x14ac:dyDescent="0.25">
      <c r="A2363" s="411">
        <v>40119</v>
      </c>
      <c r="B2363" s="412">
        <v>1.4711000000000001</v>
      </c>
    </row>
    <row r="2364" spans="1:2" x14ac:dyDescent="0.25">
      <c r="A2364" s="411">
        <v>40118</v>
      </c>
      <c r="B2364" s="412">
        <v>1.4711000000000001</v>
      </c>
    </row>
    <row r="2365" spans="1:2" x14ac:dyDescent="0.25">
      <c r="A2365" s="411">
        <v>40117</v>
      </c>
      <c r="B2365" s="412">
        <v>1.4804999999999999</v>
      </c>
    </row>
    <row r="2366" spans="1:2" x14ac:dyDescent="0.25">
      <c r="A2366" s="411">
        <v>40116</v>
      </c>
      <c r="B2366" s="412">
        <v>1.4758</v>
      </c>
    </row>
    <row r="2367" spans="1:2" x14ac:dyDescent="0.25">
      <c r="A2367" s="411">
        <v>40115</v>
      </c>
      <c r="B2367" s="412">
        <v>1.4786999999999999</v>
      </c>
    </row>
    <row r="2368" spans="1:2" x14ac:dyDescent="0.25">
      <c r="A2368" s="411">
        <v>40114</v>
      </c>
      <c r="B2368" s="412">
        <v>1.4856</v>
      </c>
    </row>
    <row r="2369" spans="1:2" x14ac:dyDescent="0.25">
      <c r="A2369" s="411">
        <v>40113</v>
      </c>
      <c r="B2369" s="412">
        <v>1.4990000000000001</v>
      </c>
    </row>
    <row r="2370" spans="1:2" x14ac:dyDescent="0.25">
      <c r="A2370" s="411">
        <v>40112</v>
      </c>
      <c r="B2370" s="412">
        <v>1.5002</v>
      </c>
    </row>
    <row r="2371" spans="1:2" x14ac:dyDescent="0.25">
      <c r="A2371" s="411">
        <v>40111</v>
      </c>
      <c r="B2371" s="412">
        <v>1.5004</v>
      </c>
    </row>
    <row r="2372" spans="1:2" x14ac:dyDescent="0.25">
      <c r="A2372" s="411">
        <v>40110</v>
      </c>
      <c r="B2372" s="412">
        <v>1.5024</v>
      </c>
    </row>
    <row r="2373" spans="1:2" x14ac:dyDescent="0.25">
      <c r="A2373" s="411">
        <v>40109</v>
      </c>
      <c r="B2373" s="412">
        <v>1.4998</v>
      </c>
    </row>
    <row r="2374" spans="1:2" x14ac:dyDescent="0.25">
      <c r="A2374" s="411">
        <v>40108</v>
      </c>
      <c r="B2374" s="412">
        <v>1.4956</v>
      </c>
    </row>
    <row r="2375" spans="1:2" x14ac:dyDescent="0.25">
      <c r="A2375" s="411">
        <v>40107</v>
      </c>
      <c r="B2375" s="412">
        <v>1.4957</v>
      </c>
    </row>
    <row r="2376" spans="1:2" x14ac:dyDescent="0.25">
      <c r="A2376" s="411">
        <v>40106</v>
      </c>
      <c r="B2376" s="412">
        <v>1.4912000000000001</v>
      </c>
    </row>
    <row r="2377" spans="1:2" x14ac:dyDescent="0.25">
      <c r="A2377" s="411">
        <v>40105</v>
      </c>
      <c r="B2377" s="412">
        <v>1.4902</v>
      </c>
    </row>
    <row r="2378" spans="1:2" x14ac:dyDescent="0.25">
      <c r="A2378" s="411">
        <v>40104</v>
      </c>
      <c r="B2378" s="412">
        <v>1.4902</v>
      </c>
    </row>
    <row r="2379" spans="1:2" x14ac:dyDescent="0.25">
      <c r="A2379" s="411">
        <v>40103</v>
      </c>
      <c r="B2379" s="412">
        <v>1.4912000000000001</v>
      </c>
    </row>
    <row r="2380" spans="1:2" x14ac:dyDescent="0.25">
      <c r="A2380" s="411">
        <v>40102</v>
      </c>
      <c r="B2380" s="412">
        <v>1.4930000000000001</v>
      </c>
    </row>
    <row r="2381" spans="1:2" x14ac:dyDescent="0.25">
      <c r="A2381" s="411">
        <v>40101</v>
      </c>
      <c r="B2381" s="412">
        <v>1.4885999999999999</v>
      </c>
    </row>
    <row r="2382" spans="1:2" x14ac:dyDescent="0.25">
      <c r="A2382" s="411">
        <v>40100</v>
      </c>
      <c r="B2382" s="412">
        <v>1.4803999999999999</v>
      </c>
    </row>
    <row r="2383" spans="1:2" x14ac:dyDescent="0.25">
      <c r="A2383" s="411">
        <v>40099</v>
      </c>
      <c r="B2383" s="412">
        <v>1.4742999999999999</v>
      </c>
    </row>
    <row r="2384" spans="1:2" x14ac:dyDescent="0.25">
      <c r="A2384" s="411">
        <v>40098</v>
      </c>
      <c r="B2384" s="412">
        <v>1.4724999999999999</v>
      </c>
    </row>
    <row r="2385" spans="1:2" x14ac:dyDescent="0.25">
      <c r="A2385" s="411">
        <v>40097</v>
      </c>
      <c r="B2385" s="412">
        <v>1.4725999999999999</v>
      </c>
    </row>
    <row r="2386" spans="1:2" x14ac:dyDescent="0.25">
      <c r="A2386" s="411">
        <v>40096</v>
      </c>
      <c r="B2386" s="412">
        <v>1.4736</v>
      </c>
    </row>
    <row r="2387" spans="1:2" x14ac:dyDescent="0.25">
      <c r="A2387" s="411">
        <v>40095</v>
      </c>
      <c r="B2387" s="412">
        <v>1.4756</v>
      </c>
    </row>
    <row r="2388" spans="1:2" x14ac:dyDescent="0.25">
      <c r="A2388" s="411">
        <v>40094</v>
      </c>
      <c r="B2388" s="412">
        <v>1.4698</v>
      </c>
    </row>
    <row r="2389" spans="1:2" x14ac:dyDescent="0.25">
      <c r="A2389" s="411">
        <v>40093</v>
      </c>
      <c r="B2389" s="412">
        <v>1.4709000000000001</v>
      </c>
    </row>
    <row r="2390" spans="1:2" x14ac:dyDescent="0.25">
      <c r="A2390" s="411">
        <v>40092</v>
      </c>
      <c r="B2390" s="412">
        <v>1.4626999999999999</v>
      </c>
    </row>
    <row r="2391" spans="1:2" x14ac:dyDescent="0.25">
      <c r="A2391" s="411">
        <v>40091</v>
      </c>
      <c r="B2391" s="412">
        <v>1.4575</v>
      </c>
    </row>
    <row r="2392" spans="1:2" x14ac:dyDescent="0.25">
      <c r="A2392" s="411">
        <v>40090</v>
      </c>
      <c r="B2392" s="412">
        <v>1.4571000000000001</v>
      </c>
    </row>
    <row r="2393" spans="1:2" x14ac:dyDescent="0.25">
      <c r="A2393" s="411">
        <v>40089</v>
      </c>
      <c r="B2393" s="412">
        <v>1.4555</v>
      </c>
    </row>
    <row r="2394" spans="1:2" x14ac:dyDescent="0.25">
      <c r="A2394" s="411">
        <v>40088</v>
      </c>
      <c r="B2394" s="412">
        <v>1.4584999999999999</v>
      </c>
    </row>
    <row r="2395" spans="1:2" x14ac:dyDescent="0.25">
      <c r="A2395" s="411">
        <v>40087</v>
      </c>
      <c r="B2395" s="412">
        <v>1.4622999999999999</v>
      </c>
    </row>
    <row r="2396" spans="1:2" x14ac:dyDescent="0.25">
      <c r="A2396" s="411">
        <v>40086</v>
      </c>
      <c r="B2396" s="412">
        <v>1.4591000000000001</v>
      </c>
    </row>
    <row r="2397" spans="1:2" x14ac:dyDescent="0.25">
      <c r="A2397" s="411">
        <v>40085</v>
      </c>
      <c r="B2397" s="412">
        <v>1.4633</v>
      </c>
    </row>
    <row r="2398" spans="1:2" x14ac:dyDescent="0.25">
      <c r="A2398" s="411">
        <v>40084</v>
      </c>
      <c r="B2398" s="412">
        <v>1.4685999999999999</v>
      </c>
    </row>
    <row r="2399" spans="1:2" x14ac:dyDescent="0.25">
      <c r="A2399" s="411">
        <v>40083</v>
      </c>
      <c r="B2399" s="412">
        <v>1.4683999999999999</v>
      </c>
    </row>
    <row r="2400" spans="1:2" x14ac:dyDescent="0.25">
      <c r="A2400" s="411">
        <v>40082</v>
      </c>
      <c r="B2400" s="412">
        <v>1.4669000000000001</v>
      </c>
    </row>
    <row r="2401" spans="1:2" x14ac:dyDescent="0.25">
      <c r="A2401" s="411">
        <v>40081</v>
      </c>
      <c r="B2401" s="412">
        <v>1.4723999999999999</v>
      </c>
    </row>
    <row r="2402" spans="1:2" x14ac:dyDescent="0.25">
      <c r="A2402" s="411">
        <v>40080</v>
      </c>
      <c r="B2402" s="412">
        <v>1.4789000000000001</v>
      </c>
    </row>
    <row r="2403" spans="1:2" x14ac:dyDescent="0.25">
      <c r="A2403" s="411">
        <v>40079</v>
      </c>
      <c r="B2403" s="412">
        <v>1.4754</v>
      </c>
    </row>
    <row r="2404" spans="1:2" x14ac:dyDescent="0.25">
      <c r="A2404" s="411">
        <v>40078</v>
      </c>
      <c r="B2404" s="412">
        <v>1.4674</v>
      </c>
    </row>
    <row r="2405" spans="1:2" x14ac:dyDescent="0.25">
      <c r="A2405" s="411">
        <v>40077</v>
      </c>
      <c r="B2405" s="412">
        <v>1.4705999999999999</v>
      </c>
    </row>
    <row r="2406" spans="1:2" x14ac:dyDescent="0.25">
      <c r="A2406" s="411">
        <v>40076</v>
      </c>
      <c r="B2406" s="412">
        <v>1.4705999999999999</v>
      </c>
    </row>
    <row r="2407" spans="1:2" x14ac:dyDescent="0.25">
      <c r="A2407" s="411">
        <v>40075</v>
      </c>
      <c r="B2407" s="412">
        <v>1.4712000000000001</v>
      </c>
    </row>
    <row r="2408" spans="1:2" x14ac:dyDescent="0.25">
      <c r="A2408" s="411">
        <v>40074</v>
      </c>
      <c r="B2408" s="412">
        <v>1.4726999999999999</v>
      </c>
    </row>
    <row r="2409" spans="1:2" x14ac:dyDescent="0.25">
      <c r="A2409" s="411">
        <v>40073</v>
      </c>
      <c r="B2409" s="412">
        <v>1.4685999999999999</v>
      </c>
    </row>
    <row r="2410" spans="1:2" x14ac:dyDescent="0.25">
      <c r="A2410" s="411">
        <v>40072</v>
      </c>
      <c r="B2410" s="412">
        <v>1.462</v>
      </c>
    </row>
    <row r="2411" spans="1:2" x14ac:dyDescent="0.25">
      <c r="A2411" s="411">
        <v>40071</v>
      </c>
      <c r="B2411" s="412">
        <v>1.4573</v>
      </c>
    </row>
    <row r="2412" spans="1:2" x14ac:dyDescent="0.25">
      <c r="A2412" s="411">
        <v>40070</v>
      </c>
      <c r="B2412" s="412">
        <v>1.4568000000000001</v>
      </c>
    </row>
    <row r="2413" spans="1:2" x14ac:dyDescent="0.25">
      <c r="A2413" s="411">
        <v>40069</v>
      </c>
      <c r="B2413" s="412">
        <v>1.4565999999999999</v>
      </c>
    </row>
    <row r="2414" spans="1:2" x14ac:dyDescent="0.25">
      <c r="A2414" s="411">
        <v>40068</v>
      </c>
      <c r="B2414" s="412">
        <v>1.4592000000000001</v>
      </c>
    </row>
    <row r="2415" spans="1:2" x14ac:dyDescent="0.25">
      <c r="A2415" s="411">
        <v>40067</v>
      </c>
      <c r="B2415" s="412">
        <v>1.4562999999999999</v>
      </c>
    </row>
    <row r="2416" spans="1:2" x14ac:dyDescent="0.25">
      <c r="A2416" s="411">
        <v>40066</v>
      </c>
      <c r="B2416" s="412">
        <v>1.4519</v>
      </c>
    </row>
    <row r="2417" spans="1:2" x14ac:dyDescent="0.25">
      <c r="A2417" s="411">
        <v>40065</v>
      </c>
      <c r="B2417" s="412">
        <v>1.4419999999999999</v>
      </c>
    </row>
    <row r="2418" spans="1:2" x14ac:dyDescent="0.25">
      <c r="A2418" s="411">
        <v>40064</v>
      </c>
      <c r="B2418" s="412">
        <v>1.4332</v>
      </c>
    </row>
    <row r="2419" spans="1:2" x14ac:dyDescent="0.25">
      <c r="A2419" s="411">
        <v>40063</v>
      </c>
      <c r="B2419" s="412">
        <v>1.4286000000000001</v>
      </c>
    </row>
    <row r="2420" spans="1:2" x14ac:dyDescent="0.25">
      <c r="A2420" s="411">
        <v>40062</v>
      </c>
      <c r="B2420" s="412">
        <v>1.4286000000000001</v>
      </c>
    </row>
    <row r="2421" spans="1:2" x14ac:dyDescent="0.25">
      <c r="A2421" s="411">
        <v>40061</v>
      </c>
      <c r="B2421" s="412">
        <v>1.4265000000000001</v>
      </c>
    </row>
    <row r="2422" spans="1:2" x14ac:dyDescent="0.25">
      <c r="A2422" s="411">
        <v>40060</v>
      </c>
      <c r="B2422" s="412">
        <v>1.4277</v>
      </c>
    </row>
    <row r="2423" spans="1:2" x14ac:dyDescent="0.25">
      <c r="A2423" s="411">
        <v>40059</v>
      </c>
      <c r="B2423" s="412">
        <v>1.4228000000000001</v>
      </c>
    </row>
    <row r="2424" spans="1:2" x14ac:dyDescent="0.25">
      <c r="A2424" s="411">
        <v>40058</v>
      </c>
      <c r="B2424" s="412">
        <v>1.4306000000000001</v>
      </c>
    </row>
    <row r="2425" spans="1:2" x14ac:dyDescent="0.25">
      <c r="A2425" s="411">
        <v>40057</v>
      </c>
      <c r="B2425" s="412">
        <v>1.4302999999999999</v>
      </c>
    </row>
    <row r="2426" spans="1:2" x14ac:dyDescent="0.25">
      <c r="A2426" s="411">
        <v>40056</v>
      </c>
      <c r="B2426" s="412">
        <v>1.4298</v>
      </c>
    </row>
    <row r="2427" spans="1:2" x14ac:dyDescent="0.25">
      <c r="A2427" s="411">
        <v>40055</v>
      </c>
      <c r="B2427" s="412">
        <v>1.4298</v>
      </c>
    </row>
    <row r="2428" spans="1:2" x14ac:dyDescent="0.25">
      <c r="A2428" s="411">
        <v>40054</v>
      </c>
      <c r="B2428" s="412">
        <v>1.4349000000000001</v>
      </c>
    </row>
    <row r="2429" spans="1:2" x14ac:dyDescent="0.25">
      <c r="A2429" s="411">
        <v>40053</v>
      </c>
      <c r="B2429" s="412">
        <v>1.4262999999999999</v>
      </c>
    </row>
    <row r="2430" spans="1:2" x14ac:dyDescent="0.25">
      <c r="A2430" s="411">
        <v>40052</v>
      </c>
      <c r="B2430" s="412">
        <v>1.4278999999999999</v>
      </c>
    </row>
    <row r="2431" spans="1:2" x14ac:dyDescent="0.25">
      <c r="A2431" s="411">
        <v>40051</v>
      </c>
      <c r="B2431" s="412">
        <v>1.4303999999999999</v>
      </c>
    </row>
    <row r="2432" spans="1:2" x14ac:dyDescent="0.25">
      <c r="A2432" s="411">
        <v>40050</v>
      </c>
      <c r="B2432" s="412">
        <v>1.4320999999999999</v>
      </c>
    </row>
    <row r="2433" spans="1:2" x14ac:dyDescent="0.25">
      <c r="A2433" s="411">
        <v>40049</v>
      </c>
      <c r="B2433" s="412">
        <v>1.4321999999999999</v>
      </c>
    </row>
    <row r="2434" spans="1:2" x14ac:dyDescent="0.25">
      <c r="A2434" s="411">
        <v>40048</v>
      </c>
      <c r="B2434" s="412">
        <v>1.4320999999999999</v>
      </c>
    </row>
    <row r="2435" spans="1:2" x14ac:dyDescent="0.25">
      <c r="A2435" s="411">
        <v>40047</v>
      </c>
      <c r="B2435" s="412">
        <v>1.4287000000000001</v>
      </c>
    </row>
    <row r="2436" spans="1:2" x14ac:dyDescent="0.25">
      <c r="A2436" s="411">
        <v>40046</v>
      </c>
      <c r="B2436" s="412">
        <v>1.4232</v>
      </c>
    </row>
    <row r="2437" spans="1:2" x14ac:dyDescent="0.25">
      <c r="A2437" s="411">
        <v>40045</v>
      </c>
      <c r="B2437" s="412">
        <v>1.4156</v>
      </c>
    </row>
    <row r="2438" spans="1:2" x14ac:dyDescent="0.25">
      <c r="A2438" s="411">
        <v>40044</v>
      </c>
      <c r="B2438" s="412">
        <v>1.4111</v>
      </c>
    </row>
    <row r="2439" spans="1:2" x14ac:dyDescent="0.25">
      <c r="A2439" s="411">
        <v>40043</v>
      </c>
      <c r="B2439" s="412">
        <v>1.4115</v>
      </c>
    </row>
    <row r="2440" spans="1:2" x14ac:dyDescent="0.25">
      <c r="A2440" s="411">
        <v>40042</v>
      </c>
      <c r="B2440" s="412">
        <v>1.4197</v>
      </c>
    </row>
    <row r="2441" spans="1:2" x14ac:dyDescent="0.25">
      <c r="A2441" s="411">
        <v>40041</v>
      </c>
      <c r="B2441" s="412">
        <v>1.4198</v>
      </c>
    </row>
    <row r="2442" spans="1:2" x14ac:dyDescent="0.25">
      <c r="A2442" s="411">
        <v>40040</v>
      </c>
      <c r="B2442" s="412">
        <v>1.4256</v>
      </c>
    </row>
    <row r="2443" spans="1:2" x14ac:dyDescent="0.25">
      <c r="A2443" s="411">
        <v>40039</v>
      </c>
      <c r="B2443" s="412">
        <v>1.4253</v>
      </c>
    </row>
    <row r="2444" spans="1:2" x14ac:dyDescent="0.25">
      <c r="A2444" s="411">
        <v>40038</v>
      </c>
      <c r="B2444" s="412">
        <v>1.4164000000000001</v>
      </c>
    </row>
    <row r="2445" spans="1:2" x14ac:dyDescent="0.25">
      <c r="A2445" s="411">
        <v>40037</v>
      </c>
      <c r="B2445" s="412">
        <v>1.4148000000000001</v>
      </c>
    </row>
    <row r="2446" spans="1:2" x14ac:dyDescent="0.25">
      <c r="A2446" s="411">
        <v>40036</v>
      </c>
      <c r="B2446" s="412">
        <v>1.4177999999999999</v>
      </c>
    </row>
    <row r="2447" spans="1:2" x14ac:dyDescent="0.25">
      <c r="A2447" s="411">
        <v>40035</v>
      </c>
      <c r="B2447" s="412">
        <v>1.4178999999999999</v>
      </c>
    </row>
    <row r="2448" spans="1:2" x14ac:dyDescent="0.25">
      <c r="A2448" s="411">
        <v>40034</v>
      </c>
      <c r="B2448" s="412">
        <v>1.4177999999999999</v>
      </c>
    </row>
    <row r="2449" spans="1:2" x14ac:dyDescent="0.25">
      <c r="A2449" s="411">
        <v>40033</v>
      </c>
      <c r="B2449" s="412">
        <v>1.4306000000000001</v>
      </c>
    </row>
    <row r="2450" spans="1:2" x14ac:dyDescent="0.25">
      <c r="A2450" s="411">
        <v>40032</v>
      </c>
      <c r="B2450" s="412">
        <v>1.4386000000000001</v>
      </c>
    </row>
    <row r="2451" spans="1:2" x14ac:dyDescent="0.25">
      <c r="A2451" s="411">
        <v>40031</v>
      </c>
      <c r="B2451" s="412">
        <v>1.4402999999999999</v>
      </c>
    </row>
    <row r="2452" spans="1:2" x14ac:dyDescent="0.25">
      <c r="A2452" s="411">
        <v>40030</v>
      </c>
      <c r="B2452" s="412">
        <v>1.4400999999999999</v>
      </c>
    </row>
    <row r="2453" spans="1:2" x14ac:dyDescent="0.25">
      <c r="A2453" s="411">
        <v>40029</v>
      </c>
      <c r="B2453" s="412">
        <v>1.4308000000000001</v>
      </c>
    </row>
    <row r="2454" spans="1:2" x14ac:dyDescent="0.25">
      <c r="A2454" s="411">
        <v>40028</v>
      </c>
      <c r="B2454" s="412">
        <v>1.4254</v>
      </c>
    </row>
    <row r="2455" spans="1:2" x14ac:dyDescent="0.25">
      <c r="A2455" s="411">
        <v>40027</v>
      </c>
      <c r="B2455" s="412">
        <v>1.4252</v>
      </c>
    </row>
    <row r="2456" spans="1:2" x14ac:dyDescent="0.25">
      <c r="A2456" s="411">
        <v>40026</v>
      </c>
      <c r="B2456" s="412">
        <v>1.4147000000000001</v>
      </c>
    </row>
    <row r="2457" spans="1:2" x14ac:dyDescent="0.25">
      <c r="A2457" s="411">
        <v>40025</v>
      </c>
      <c r="B2457" s="412">
        <v>1.4058999999999999</v>
      </c>
    </row>
    <row r="2458" spans="1:2" x14ac:dyDescent="0.25">
      <c r="A2458" s="411">
        <v>40024</v>
      </c>
      <c r="B2458" s="412">
        <v>1.4120999999999999</v>
      </c>
    </row>
    <row r="2459" spans="1:2" x14ac:dyDescent="0.25">
      <c r="A2459" s="411">
        <v>40023</v>
      </c>
      <c r="B2459" s="412">
        <v>1.4226000000000001</v>
      </c>
    </row>
    <row r="2460" spans="1:2" x14ac:dyDescent="0.25">
      <c r="A2460" s="411">
        <v>40022</v>
      </c>
      <c r="B2460" s="412">
        <v>1.4234</v>
      </c>
    </row>
    <row r="2461" spans="1:2" x14ac:dyDescent="0.25">
      <c r="A2461" s="411">
        <v>40021</v>
      </c>
      <c r="B2461" s="412">
        <v>1.4198999999999999</v>
      </c>
    </row>
    <row r="2462" spans="1:2" x14ac:dyDescent="0.25">
      <c r="A2462" s="411">
        <v>40020</v>
      </c>
      <c r="B2462" s="412">
        <v>1.4197</v>
      </c>
    </row>
    <row r="2463" spans="1:2" x14ac:dyDescent="0.25">
      <c r="A2463" s="411">
        <v>40019</v>
      </c>
      <c r="B2463" s="412">
        <v>1.4193</v>
      </c>
    </row>
    <row r="2464" spans="1:2" x14ac:dyDescent="0.25">
      <c r="A2464" s="411">
        <v>40018</v>
      </c>
      <c r="B2464" s="412">
        <v>1.4224000000000001</v>
      </c>
    </row>
    <row r="2465" spans="1:2" x14ac:dyDescent="0.25">
      <c r="A2465" s="411">
        <v>40017</v>
      </c>
      <c r="B2465" s="412">
        <v>1.4202999999999999</v>
      </c>
    </row>
    <row r="2466" spans="1:2" x14ac:dyDescent="0.25">
      <c r="A2466" s="411">
        <v>40016</v>
      </c>
      <c r="B2466" s="412">
        <v>1.4212</v>
      </c>
    </row>
    <row r="2467" spans="1:2" x14ac:dyDescent="0.25">
      <c r="A2467" s="411">
        <v>40015</v>
      </c>
      <c r="B2467" s="412">
        <v>1.419</v>
      </c>
    </row>
    <row r="2468" spans="1:2" x14ac:dyDescent="0.25">
      <c r="A2468" s="411">
        <v>40014</v>
      </c>
      <c r="B2468" s="412">
        <v>1.4097</v>
      </c>
    </row>
    <row r="2469" spans="1:2" x14ac:dyDescent="0.25">
      <c r="A2469" s="411">
        <v>40013</v>
      </c>
      <c r="B2469" s="412">
        <v>1.4097</v>
      </c>
    </row>
    <row r="2470" spans="1:2" x14ac:dyDescent="0.25">
      <c r="A2470" s="411">
        <v>40012</v>
      </c>
      <c r="B2470" s="412">
        <v>1.4113</v>
      </c>
    </row>
    <row r="2471" spans="1:2" x14ac:dyDescent="0.25">
      <c r="A2471" s="411">
        <v>40011</v>
      </c>
      <c r="B2471" s="412">
        <v>1.4100999999999999</v>
      </c>
    </row>
    <row r="2472" spans="1:2" x14ac:dyDescent="0.25">
      <c r="A2472" s="411">
        <v>40010</v>
      </c>
      <c r="B2472" s="412">
        <v>1.4044000000000001</v>
      </c>
    </row>
    <row r="2473" spans="1:2" x14ac:dyDescent="0.25">
      <c r="A2473" s="411">
        <v>40009</v>
      </c>
      <c r="B2473" s="412">
        <v>1.3974</v>
      </c>
    </row>
    <row r="2474" spans="1:2" x14ac:dyDescent="0.25">
      <c r="A2474" s="411">
        <v>40008</v>
      </c>
      <c r="B2474" s="412">
        <v>1.3944000000000001</v>
      </c>
    </row>
    <row r="2475" spans="1:2" x14ac:dyDescent="0.25">
      <c r="A2475" s="411">
        <v>40007</v>
      </c>
      <c r="B2475" s="412">
        <v>1.3932</v>
      </c>
    </row>
    <row r="2476" spans="1:2" x14ac:dyDescent="0.25">
      <c r="A2476" s="411">
        <v>40006</v>
      </c>
      <c r="B2476" s="412">
        <v>1.3932</v>
      </c>
    </row>
    <row r="2477" spans="1:2" x14ac:dyDescent="0.25">
      <c r="A2477" s="411">
        <v>40005</v>
      </c>
      <c r="B2477" s="412">
        <v>1.3953</v>
      </c>
    </row>
    <row r="2478" spans="1:2" x14ac:dyDescent="0.25">
      <c r="A2478" s="411">
        <v>40004</v>
      </c>
      <c r="B2478" s="412">
        <v>1.3952</v>
      </c>
    </row>
    <row r="2479" spans="1:2" x14ac:dyDescent="0.25">
      <c r="A2479" s="411">
        <v>40003</v>
      </c>
      <c r="B2479" s="412">
        <v>1.3894</v>
      </c>
    </row>
    <row r="2480" spans="1:2" x14ac:dyDescent="0.25">
      <c r="A2480" s="411">
        <v>40002</v>
      </c>
      <c r="B2480" s="412">
        <v>1.3966000000000001</v>
      </c>
    </row>
    <row r="2481" spans="1:2" x14ac:dyDescent="0.25">
      <c r="A2481" s="411">
        <v>40001</v>
      </c>
      <c r="B2481" s="412">
        <v>1.3946000000000001</v>
      </c>
    </row>
    <row r="2482" spans="1:2" x14ac:dyDescent="0.25">
      <c r="A2482" s="411">
        <v>40000</v>
      </c>
      <c r="B2482" s="412">
        <v>1.3974</v>
      </c>
    </row>
    <row r="2483" spans="1:2" x14ac:dyDescent="0.25">
      <c r="A2483" s="411">
        <v>39999</v>
      </c>
      <c r="B2483" s="412">
        <v>1.3975</v>
      </c>
    </row>
    <row r="2484" spans="1:2" x14ac:dyDescent="0.25">
      <c r="A2484" s="411">
        <v>39998</v>
      </c>
      <c r="B2484" s="412">
        <v>1.3986000000000001</v>
      </c>
    </row>
    <row r="2485" spans="1:2" x14ac:dyDescent="0.25">
      <c r="A2485" s="411">
        <v>39997</v>
      </c>
      <c r="B2485" s="412">
        <v>1.4077</v>
      </c>
    </row>
    <row r="2486" spans="1:2" x14ac:dyDescent="0.25">
      <c r="A2486" s="411">
        <v>39996</v>
      </c>
      <c r="B2486" s="412">
        <v>1.4083000000000001</v>
      </c>
    </row>
    <row r="2487" spans="1:2" x14ac:dyDescent="0.25">
      <c r="A2487" s="411">
        <v>39995</v>
      </c>
      <c r="B2487" s="412">
        <v>1.4085000000000001</v>
      </c>
    </row>
    <row r="2488" spans="1:2" x14ac:dyDescent="0.25">
      <c r="A2488" s="411">
        <v>39994</v>
      </c>
      <c r="B2488" s="412">
        <v>1.4047000000000001</v>
      </c>
    </row>
    <row r="2489" spans="1:2" x14ac:dyDescent="0.25">
      <c r="A2489" s="411">
        <v>39993</v>
      </c>
      <c r="B2489" s="412">
        <v>1.4053</v>
      </c>
    </row>
    <row r="2490" spans="1:2" x14ac:dyDescent="0.25">
      <c r="A2490" s="411">
        <v>39992</v>
      </c>
      <c r="B2490" s="412">
        <v>1.4052</v>
      </c>
    </row>
    <row r="2491" spans="1:2" x14ac:dyDescent="0.25">
      <c r="A2491" s="411">
        <v>39991</v>
      </c>
      <c r="B2491" s="412">
        <v>1.4051</v>
      </c>
    </row>
    <row r="2492" spans="1:2" x14ac:dyDescent="0.25">
      <c r="A2492" s="411">
        <v>39990</v>
      </c>
      <c r="B2492" s="412">
        <v>1.3952</v>
      </c>
    </row>
    <row r="2493" spans="1:2" x14ac:dyDescent="0.25">
      <c r="A2493" s="411">
        <v>39989</v>
      </c>
      <c r="B2493" s="412">
        <v>1.4049</v>
      </c>
    </row>
    <row r="2494" spans="1:2" x14ac:dyDescent="0.25">
      <c r="A2494" s="411">
        <v>39988</v>
      </c>
      <c r="B2494" s="412">
        <v>1.3940999999999999</v>
      </c>
    </row>
    <row r="2495" spans="1:2" x14ac:dyDescent="0.25">
      <c r="A2495" s="411">
        <v>39987</v>
      </c>
      <c r="B2495" s="412">
        <v>1.3880999999999999</v>
      </c>
    </row>
    <row r="2496" spans="1:2" x14ac:dyDescent="0.25">
      <c r="A2496" s="411">
        <v>39986</v>
      </c>
      <c r="B2496" s="412">
        <v>1.3933</v>
      </c>
    </row>
    <row r="2497" spans="1:2" x14ac:dyDescent="0.25">
      <c r="A2497" s="411">
        <v>39985</v>
      </c>
      <c r="B2497" s="412">
        <v>1.3932</v>
      </c>
    </row>
    <row r="2498" spans="1:2" x14ac:dyDescent="0.25">
      <c r="A2498" s="411">
        <v>39984</v>
      </c>
      <c r="B2498" s="412">
        <v>1.3928</v>
      </c>
    </row>
    <row r="2499" spans="1:2" x14ac:dyDescent="0.25">
      <c r="A2499" s="411">
        <v>39983</v>
      </c>
      <c r="B2499" s="412">
        <v>1.3944000000000001</v>
      </c>
    </row>
    <row r="2500" spans="1:2" x14ac:dyDescent="0.25">
      <c r="A2500" s="411">
        <v>39982</v>
      </c>
      <c r="B2500" s="412">
        <v>1.3871</v>
      </c>
    </row>
    <row r="2501" spans="1:2" x14ac:dyDescent="0.25">
      <c r="A2501" s="411">
        <v>39981</v>
      </c>
      <c r="B2501" s="412">
        <v>1.3839999999999999</v>
      </c>
    </row>
    <row r="2502" spans="1:2" x14ac:dyDescent="0.25">
      <c r="A2502" s="411">
        <v>39980</v>
      </c>
      <c r="B2502" s="412">
        <v>1.3884000000000001</v>
      </c>
    </row>
    <row r="2503" spans="1:2" x14ac:dyDescent="0.25">
      <c r="A2503" s="411">
        <v>39979</v>
      </c>
      <c r="B2503" s="412">
        <v>1.4011</v>
      </c>
    </row>
    <row r="2504" spans="1:2" x14ac:dyDescent="0.25">
      <c r="A2504" s="411">
        <v>39978</v>
      </c>
      <c r="B2504" s="412">
        <v>1.4011</v>
      </c>
    </row>
    <row r="2505" spans="1:2" x14ac:dyDescent="0.25">
      <c r="A2505" s="411">
        <v>39977</v>
      </c>
      <c r="B2505" s="412">
        <v>1.4052</v>
      </c>
    </row>
    <row r="2506" spans="1:2" x14ac:dyDescent="0.25">
      <c r="A2506" s="411">
        <v>39976</v>
      </c>
      <c r="B2506" s="412">
        <v>1.4036999999999999</v>
      </c>
    </row>
    <row r="2507" spans="1:2" x14ac:dyDescent="0.25">
      <c r="A2507" s="411">
        <v>39975</v>
      </c>
      <c r="B2507" s="412">
        <v>1.4053</v>
      </c>
    </row>
    <row r="2508" spans="1:2" x14ac:dyDescent="0.25">
      <c r="A2508" s="411">
        <v>39974</v>
      </c>
      <c r="B2508" s="412">
        <v>1.3949</v>
      </c>
    </row>
    <row r="2509" spans="1:2" x14ac:dyDescent="0.25">
      <c r="A2509" s="411">
        <v>39973</v>
      </c>
      <c r="B2509" s="412">
        <v>1.3914</v>
      </c>
    </row>
    <row r="2510" spans="1:2" x14ac:dyDescent="0.25">
      <c r="A2510" s="411">
        <v>39972</v>
      </c>
      <c r="B2510" s="412">
        <v>1.3963000000000001</v>
      </c>
    </row>
    <row r="2511" spans="1:2" x14ac:dyDescent="0.25">
      <c r="A2511" s="411">
        <v>39971</v>
      </c>
      <c r="B2511" s="412">
        <v>1.3963000000000001</v>
      </c>
    </row>
    <row r="2512" spans="1:2" x14ac:dyDescent="0.25">
      <c r="A2512" s="411">
        <v>39970</v>
      </c>
      <c r="B2512" s="412">
        <v>1.4124000000000001</v>
      </c>
    </row>
    <row r="2513" spans="1:2" x14ac:dyDescent="0.25">
      <c r="A2513" s="411">
        <v>39969</v>
      </c>
      <c r="B2513" s="412">
        <v>1.4172</v>
      </c>
    </row>
    <row r="2514" spans="1:2" x14ac:dyDescent="0.25">
      <c r="A2514" s="411">
        <v>39968</v>
      </c>
      <c r="B2514" s="412">
        <v>1.4233</v>
      </c>
    </row>
    <row r="2515" spans="1:2" x14ac:dyDescent="0.25">
      <c r="A2515" s="411">
        <v>39967</v>
      </c>
      <c r="B2515" s="412">
        <v>1.4205000000000001</v>
      </c>
    </row>
    <row r="2516" spans="1:2" x14ac:dyDescent="0.25">
      <c r="A2516" s="411">
        <v>39966</v>
      </c>
      <c r="B2516" s="412">
        <v>1.4172</v>
      </c>
    </row>
    <row r="2517" spans="1:2" x14ac:dyDescent="0.25">
      <c r="A2517" s="411">
        <v>39965</v>
      </c>
      <c r="B2517" s="412">
        <v>1.4144000000000001</v>
      </c>
    </row>
    <row r="2518" spans="1:2" x14ac:dyDescent="0.25">
      <c r="A2518" s="411">
        <v>39964</v>
      </c>
      <c r="B2518" s="412">
        <v>1.4144000000000001</v>
      </c>
    </row>
    <row r="2519" spans="1:2" x14ac:dyDescent="0.25">
      <c r="A2519" s="411">
        <v>39963</v>
      </c>
      <c r="B2519" s="412">
        <v>1.4043000000000001</v>
      </c>
    </row>
    <row r="2520" spans="1:2" x14ac:dyDescent="0.25">
      <c r="A2520" s="411">
        <v>39962</v>
      </c>
      <c r="B2520" s="412">
        <v>1.3875999999999999</v>
      </c>
    </row>
    <row r="2521" spans="1:2" x14ac:dyDescent="0.25">
      <c r="A2521" s="411">
        <v>39961</v>
      </c>
      <c r="B2521" s="412">
        <v>1.3948</v>
      </c>
    </row>
    <row r="2522" spans="1:2" x14ac:dyDescent="0.25">
      <c r="A2522" s="411">
        <v>39960</v>
      </c>
      <c r="B2522" s="412">
        <v>1.3960999999999999</v>
      </c>
    </row>
    <row r="2523" spans="1:2" x14ac:dyDescent="0.25">
      <c r="A2523" s="411">
        <v>39959</v>
      </c>
      <c r="B2523" s="412">
        <v>1.4001999999999999</v>
      </c>
    </row>
    <row r="2524" spans="1:2" x14ac:dyDescent="0.25">
      <c r="A2524" s="411">
        <v>39958</v>
      </c>
      <c r="B2524" s="412">
        <v>1.3994</v>
      </c>
    </row>
    <row r="2525" spans="1:2" x14ac:dyDescent="0.25">
      <c r="A2525" s="411">
        <v>39957</v>
      </c>
      <c r="B2525" s="412">
        <v>1.3993</v>
      </c>
    </row>
    <row r="2526" spans="1:2" x14ac:dyDescent="0.25">
      <c r="A2526" s="411">
        <v>39956</v>
      </c>
      <c r="B2526" s="412">
        <v>1.3959999999999999</v>
      </c>
    </row>
    <row r="2527" spans="1:2" x14ac:dyDescent="0.25">
      <c r="A2527" s="411">
        <v>39955</v>
      </c>
      <c r="B2527" s="412">
        <v>1.3798999999999999</v>
      </c>
    </row>
    <row r="2528" spans="1:2" x14ac:dyDescent="0.25">
      <c r="A2528" s="411">
        <v>39954</v>
      </c>
      <c r="B2528" s="412">
        <v>1.3677999999999999</v>
      </c>
    </row>
    <row r="2529" spans="1:2" x14ac:dyDescent="0.25">
      <c r="A2529" s="411">
        <v>39953</v>
      </c>
      <c r="B2529" s="412">
        <v>1.3592</v>
      </c>
    </row>
    <row r="2530" spans="1:2" x14ac:dyDescent="0.25">
      <c r="A2530" s="411">
        <v>39952</v>
      </c>
      <c r="B2530" s="412">
        <v>1.3479000000000001</v>
      </c>
    </row>
    <row r="2531" spans="1:2" x14ac:dyDescent="0.25">
      <c r="A2531" s="411">
        <v>39951</v>
      </c>
      <c r="B2531" s="412">
        <v>1.3489</v>
      </c>
    </row>
    <row r="2532" spans="1:2" x14ac:dyDescent="0.25">
      <c r="A2532" s="411">
        <v>39950</v>
      </c>
      <c r="B2532" s="412">
        <v>1.349</v>
      </c>
    </row>
    <row r="2533" spans="1:2" x14ac:dyDescent="0.25">
      <c r="A2533" s="411">
        <v>39949</v>
      </c>
      <c r="B2533" s="412">
        <v>1.3580000000000001</v>
      </c>
    </row>
    <row r="2534" spans="1:2" x14ac:dyDescent="0.25">
      <c r="A2534" s="411">
        <v>39948</v>
      </c>
      <c r="B2534" s="412">
        <v>1.3588</v>
      </c>
    </row>
    <row r="2535" spans="1:2" x14ac:dyDescent="0.25">
      <c r="A2535" s="411">
        <v>39947</v>
      </c>
      <c r="B2535" s="412">
        <v>1.3648</v>
      </c>
    </row>
    <row r="2536" spans="1:2" x14ac:dyDescent="0.25">
      <c r="A2536" s="411">
        <v>39946</v>
      </c>
      <c r="B2536" s="412">
        <v>1.3621000000000001</v>
      </c>
    </row>
    <row r="2537" spans="1:2" x14ac:dyDescent="0.25">
      <c r="A2537" s="411">
        <v>39945</v>
      </c>
      <c r="B2537" s="412">
        <v>1.3613999999999999</v>
      </c>
    </row>
    <row r="2538" spans="1:2" x14ac:dyDescent="0.25">
      <c r="A2538" s="411">
        <v>39944</v>
      </c>
      <c r="B2538" s="412">
        <v>1.363</v>
      </c>
    </row>
    <row r="2539" spans="1:2" x14ac:dyDescent="0.25">
      <c r="A2539" s="411">
        <v>39943</v>
      </c>
      <c r="B2539" s="412">
        <v>1.3628</v>
      </c>
    </row>
    <row r="2540" spans="1:2" x14ac:dyDescent="0.25">
      <c r="A2540" s="411">
        <v>39942</v>
      </c>
      <c r="B2540" s="412">
        <v>1.3446</v>
      </c>
    </row>
    <row r="2541" spans="1:2" x14ac:dyDescent="0.25">
      <c r="A2541" s="411">
        <v>39941</v>
      </c>
      <c r="B2541" s="412">
        <v>1.3345</v>
      </c>
    </row>
    <row r="2542" spans="1:2" x14ac:dyDescent="0.25">
      <c r="A2542" s="411">
        <v>39940</v>
      </c>
      <c r="B2542" s="412">
        <v>1.3303</v>
      </c>
    </row>
    <row r="2543" spans="1:2" x14ac:dyDescent="0.25">
      <c r="A2543" s="411">
        <v>39939</v>
      </c>
      <c r="B2543" s="412">
        <v>1.3378000000000001</v>
      </c>
    </row>
    <row r="2544" spans="1:2" x14ac:dyDescent="0.25">
      <c r="A2544" s="411">
        <v>39938</v>
      </c>
      <c r="B2544" s="412">
        <v>1.331</v>
      </c>
    </row>
    <row r="2545" spans="1:2" x14ac:dyDescent="0.25">
      <c r="A2545" s="411">
        <v>39937</v>
      </c>
      <c r="B2545" s="412">
        <v>1.3265</v>
      </c>
    </row>
    <row r="2546" spans="1:2" x14ac:dyDescent="0.25">
      <c r="A2546" s="411">
        <v>39936</v>
      </c>
      <c r="B2546" s="412">
        <v>1.3265</v>
      </c>
    </row>
    <row r="2547" spans="1:2" x14ac:dyDescent="0.25">
      <c r="A2547" s="411">
        <v>39935</v>
      </c>
      <c r="B2547" s="412">
        <v>1.3260000000000001</v>
      </c>
    </row>
    <row r="2548" spans="1:2" x14ac:dyDescent="0.25">
      <c r="A2548" s="411">
        <v>39934</v>
      </c>
      <c r="B2548" s="412">
        <v>1.3278000000000001</v>
      </c>
    </row>
    <row r="2549" spans="1:2" x14ac:dyDescent="0.25">
      <c r="A2549" s="411">
        <v>39933</v>
      </c>
      <c r="B2549" s="412">
        <v>1.3213999999999999</v>
      </c>
    </row>
    <row r="2550" spans="1:2" x14ac:dyDescent="0.25">
      <c r="A2550" s="411">
        <v>39932</v>
      </c>
      <c r="B2550" s="412">
        <v>1.3038000000000001</v>
      </c>
    </row>
    <row r="2551" spans="1:2" x14ac:dyDescent="0.25">
      <c r="A2551" s="411">
        <v>39931</v>
      </c>
      <c r="B2551" s="412">
        <v>1.3149</v>
      </c>
    </row>
    <row r="2552" spans="1:2" x14ac:dyDescent="0.25">
      <c r="A2552" s="411">
        <v>39930</v>
      </c>
      <c r="B2552" s="412">
        <v>1.3237000000000001</v>
      </c>
    </row>
    <row r="2553" spans="1:2" x14ac:dyDescent="0.25">
      <c r="A2553" s="411">
        <v>39929</v>
      </c>
      <c r="B2553" s="412">
        <v>1.3239000000000001</v>
      </c>
    </row>
    <row r="2554" spans="1:2" x14ac:dyDescent="0.25">
      <c r="A2554" s="411">
        <v>39928</v>
      </c>
      <c r="B2554" s="412">
        <v>1.3201000000000001</v>
      </c>
    </row>
    <row r="2555" spans="1:2" x14ac:dyDescent="0.25">
      <c r="A2555" s="411">
        <v>39927</v>
      </c>
      <c r="B2555" s="412">
        <v>1.3031999999999999</v>
      </c>
    </row>
    <row r="2556" spans="1:2" x14ac:dyDescent="0.25">
      <c r="A2556" s="411">
        <v>39926</v>
      </c>
      <c r="B2556" s="412">
        <v>1.2955000000000001</v>
      </c>
    </row>
    <row r="2557" spans="1:2" x14ac:dyDescent="0.25">
      <c r="A2557" s="411">
        <v>39925</v>
      </c>
      <c r="B2557" s="412">
        <v>1.2939000000000001</v>
      </c>
    </row>
    <row r="2558" spans="1:2" x14ac:dyDescent="0.25">
      <c r="A2558" s="411">
        <v>39924</v>
      </c>
      <c r="B2558" s="412">
        <v>1.2976000000000001</v>
      </c>
    </row>
    <row r="2559" spans="1:2" x14ac:dyDescent="0.25">
      <c r="A2559" s="411">
        <v>39923</v>
      </c>
      <c r="B2559" s="412">
        <v>1.304</v>
      </c>
    </row>
    <row r="2560" spans="1:2" x14ac:dyDescent="0.25">
      <c r="A2560" s="411">
        <v>39922</v>
      </c>
      <c r="B2560" s="412">
        <v>1.3039000000000001</v>
      </c>
    </row>
    <row r="2561" spans="1:2" x14ac:dyDescent="0.25">
      <c r="A2561" s="411">
        <v>39921</v>
      </c>
      <c r="B2561" s="412">
        <v>1.3096000000000001</v>
      </c>
    </row>
    <row r="2562" spans="1:2" x14ac:dyDescent="0.25">
      <c r="A2562" s="411">
        <v>39920</v>
      </c>
      <c r="B2562" s="412">
        <v>1.3197000000000001</v>
      </c>
    </row>
    <row r="2563" spans="1:2" x14ac:dyDescent="0.25">
      <c r="A2563" s="411">
        <v>39919</v>
      </c>
      <c r="B2563" s="412">
        <v>1.3228</v>
      </c>
    </row>
    <row r="2564" spans="1:2" x14ac:dyDescent="0.25">
      <c r="A2564" s="411">
        <v>39918</v>
      </c>
      <c r="B2564" s="412">
        <v>1.3307</v>
      </c>
    </row>
    <row r="2565" spans="1:2" x14ac:dyDescent="0.25">
      <c r="A2565" s="411">
        <v>39917</v>
      </c>
      <c r="B2565" s="412">
        <v>1.3229</v>
      </c>
    </row>
    <row r="2566" spans="1:2" x14ac:dyDescent="0.25">
      <c r="A2566" s="411">
        <v>39916</v>
      </c>
      <c r="B2566" s="412">
        <v>1.3180000000000001</v>
      </c>
    </row>
    <row r="2567" spans="1:2" x14ac:dyDescent="0.25">
      <c r="A2567" s="411">
        <v>39915</v>
      </c>
      <c r="B2567" s="412">
        <v>1.3180000000000001</v>
      </c>
    </row>
    <row r="2568" spans="1:2" x14ac:dyDescent="0.25">
      <c r="A2568" s="411">
        <v>39914</v>
      </c>
      <c r="B2568" s="412">
        <v>1.3139000000000001</v>
      </c>
    </row>
    <row r="2569" spans="1:2" x14ac:dyDescent="0.25">
      <c r="A2569" s="411">
        <v>39913</v>
      </c>
      <c r="B2569" s="412">
        <v>1.3244</v>
      </c>
    </row>
    <row r="2570" spans="1:2" x14ac:dyDescent="0.25">
      <c r="A2570" s="411">
        <v>39912</v>
      </c>
      <c r="B2570" s="412">
        <v>1.3230999999999999</v>
      </c>
    </row>
    <row r="2571" spans="1:2" x14ac:dyDescent="0.25">
      <c r="A2571" s="411">
        <v>39911</v>
      </c>
      <c r="B2571" s="412">
        <v>1.3323</v>
      </c>
    </row>
    <row r="2572" spans="1:2" x14ac:dyDescent="0.25">
      <c r="A2572" s="411">
        <v>39910</v>
      </c>
      <c r="B2572" s="412">
        <v>1.3496999999999999</v>
      </c>
    </row>
    <row r="2573" spans="1:2" x14ac:dyDescent="0.25">
      <c r="A2573" s="411">
        <v>39909</v>
      </c>
      <c r="B2573" s="412">
        <v>1.3481000000000001</v>
      </c>
    </row>
    <row r="2574" spans="1:2" x14ac:dyDescent="0.25">
      <c r="A2574" s="411">
        <v>39908</v>
      </c>
      <c r="B2574" s="412">
        <v>1.3480000000000001</v>
      </c>
    </row>
    <row r="2575" spans="1:2" x14ac:dyDescent="0.25">
      <c r="A2575" s="411">
        <v>39907</v>
      </c>
      <c r="B2575" s="412">
        <v>1.3441000000000001</v>
      </c>
    </row>
    <row r="2576" spans="1:2" x14ac:dyDescent="0.25">
      <c r="A2576" s="411">
        <v>39906</v>
      </c>
      <c r="B2576" s="412">
        <v>1.3331</v>
      </c>
    </row>
    <row r="2577" spans="1:2" x14ac:dyDescent="0.25">
      <c r="A2577" s="411">
        <v>39905</v>
      </c>
      <c r="B2577" s="412">
        <v>1.3226</v>
      </c>
    </row>
    <row r="2578" spans="1:2" x14ac:dyDescent="0.25">
      <c r="A2578" s="411">
        <v>39904</v>
      </c>
      <c r="B2578" s="412">
        <v>1.3273999999999999</v>
      </c>
    </row>
    <row r="2579" spans="1:2" x14ac:dyDescent="0.25">
      <c r="A2579" s="411">
        <v>39903</v>
      </c>
      <c r="B2579" s="412">
        <v>1.3205</v>
      </c>
    </row>
    <row r="2580" spans="1:2" x14ac:dyDescent="0.25">
      <c r="A2580" s="411">
        <v>39902</v>
      </c>
      <c r="B2580" s="412">
        <v>1.3283</v>
      </c>
    </row>
    <row r="2581" spans="1:2" x14ac:dyDescent="0.25">
      <c r="A2581" s="411">
        <v>39901</v>
      </c>
      <c r="B2581" s="412">
        <v>1.3285</v>
      </c>
    </row>
    <row r="2582" spans="1:2" x14ac:dyDescent="0.25">
      <c r="A2582" s="411">
        <v>39900</v>
      </c>
      <c r="B2582" s="412">
        <v>1.3452</v>
      </c>
    </row>
    <row r="2583" spans="1:2" x14ac:dyDescent="0.25">
      <c r="A2583" s="411">
        <v>39899</v>
      </c>
      <c r="B2583" s="412">
        <v>1.3572</v>
      </c>
    </row>
    <row r="2584" spans="1:2" x14ac:dyDescent="0.25">
      <c r="A2584" s="411">
        <v>39898</v>
      </c>
      <c r="B2584" s="412">
        <v>1.3496999999999999</v>
      </c>
    </row>
    <row r="2585" spans="1:2" x14ac:dyDescent="0.25">
      <c r="A2585" s="411">
        <v>39897</v>
      </c>
      <c r="B2585" s="412">
        <v>1.3593999999999999</v>
      </c>
    </row>
    <row r="2586" spans="1:2" x14ac:dyDescent="0.25">
      <c r="A2586" s="411">
        <v>39896</v>
      </c>
      <c r="B2586" s="412">
        <v>1.3629</v>
      </c>
    </row>
    <row r="2587" spans="1:2" x14ac:dyDescent="0.25">
      <c r="A2587" s="411">
        <v>39895</v>
      </c>
      <c r="B2587" s="412">
        <v>1.3576999999999999</v>
      </c>
    </row>
    <row r="2588" spans="1:2" x14ac:dyDescent="0.25">
      <c r="A2588" s="411">
        <v>39894</v>
      </c>
      <c r="B2588" s="412">
        <v>1.3575999999999999</v>
      </c>
    </row>
    <row r="2589" spans="1:2" x14ac:dyDescent="0.25">
      <c r="A2589" s="411">
        <v>39893</v>
      </c>
      <c r="B2589" s="412">
        <v>1.3626</v>
      </c>
    </row>
    <row r="2590" spans="1:2" x14ac:dyDescent="0.25">
      <c r="A2590" s="411">
        <v>39892</v>
      </c>
      <c r="B2590" s="412">
        <v>1.3540000000000001</v>
      </c>
    </row>
    <row r="2591" spans="1:2" x14ac:dyDescent="0.25">
      <c r="A2591" s="411">
        <v>39891</v>
      </c>
      <c r="B2591" s="412">
        <v>1.3080000000000001</v>
      </c>
    </row>
    <row r="2592" spans="1:2" x14ac:dyDescent="0.25">
      <c r="A2592" s="411">
        <v>39890</v>
      </c>
      <c r="B2592" s="412">
        <v>1.2986</v>
      </c>
    </row>
    <row r="2593" spans="1:2" x14ac:dyDescent="0.25">
      <c r="A2593" s="411">
        <v>39889</v>
      </c>
      <c r="B2593" s="412">
        <v>1.2950999999999999</v>
      </c>
    </row>
    <row r="2594" spans="1:2" x14ac:dyDescent="0.25">
      <c r="A2594" s="411">
        <v>39888</v>
      </c>
      <c r="B2594" s="412">
        <v>1.2924</v>
      </c>
    </row>
    <row r="2595" spans="1:2" x14ac:dyDescent="0.25">
      <c r="A2595" s="411">
        <v>39887</v>
      </c>
      <c r="B2595" s="412">
        <v>1.2924</v>
      </c>
    </row>
    <row r="2596" spans="1:2" x14ac:dyDescent="0.25">
      <c r="A2596" s="411">
        <v>39886</v>
      </c>
      <c r="B2596" s="412">
        <v>1.2907</v>
      </c>
    </row>
    <row r="2597" spans="1:2" x14ac:dyDescent="0.25">
      <c r="A2597" s="411">
        <v>39885</v>
      </c>
      <c r="B2597" s="412">
        <v>1.2811999999999999</v>
      </c>
    </row>
    <row r="2598" spans="1:2" x14ac:dyDescent="0.25">
      <c r="A2598" s="411">
        <v>39884</v>
      </c>
      <c r="B2598" s="412">
        <v>1.2718</v>
      </c>
    </row>
    <row r="2599" spans="1:2" x14ac:dyDescent="0.25">
      <c r="A2599" s="411">
        <v>39883</v>
      </c>
      <c r="B2599" s="412">
        <v>1.2685</v>
      </c>
    </row>
    <row r="2600" spans="1:2" x14ac:dyDescent="0.25">
      <c r="A2600" s="411">
        <v>39882</v>
      </c>
      <c r="B2600" s="412">
        <v>1.2645</v>
      </c>
    </row>
    <row r="2601" spans="1:2" x14ac:dyDescent="0.25">
      <c r="A2601" s="411">
        <v>39881</v>
      </c>
      <c r="B2601" s="412">
        <v>1.2648999999999999</v>
      </c>
    </row>
    <row r="2602" spans="1:2" x14ac:dyDescent="0.25">
      <c r="A2602" s="411">
        <v>39880</v>
      </c>
      <c r="B2602" s="412">
        <v>1.2648999999999999</v>
      </c>
    </row>
    <row r="2603" spans="1:2" x14ac:dyDescent="0.25">
      <c r="A2603" s="411">
        <v>39879</v>
      </c>
      <c r="B2603" s="412">
        <v>1.2632000000000001</v>
      </c>
    </row>
    <row r="2604" spans="1:2" x14ac:dyDescent="0.25">
      <c r="A2604" s="411">
        <v>39878</v>
      </c>
      <c r="B2604" s="412">
        <v>1.2585</v>
      </c>
    </row>
    <row r="2605" spans="1:2" x14ac:dyDescent="0.25">
      <c r="A2605" s="411">
        <v>39877</v>
      </c>
      <c r="B2605" s="412">
        <v>1.2543</v>
      </c>
    </row>
    <row r="2606" spans="1:2" x14ac:dyDescent="0.25">
      <c r="A2606" s="411">
        <v>39876</v>
      </c>
      <c r="B2606" s="412">
        <v>1.26</v>
      </c>
    </row>
    <row r="2607" spans="1:2" x14ac:dyDescent="0.25">
      <c r="A2607" s="411">
        <v>39875</v>
      </c>
      <c r="B2607" s="412">
        <v>1.2589999999999999</v>
      </c>
    </row>
    <row r="2608" spans="1:2" x14ac:dyDescent="0.25">
      <c r="A2608" s="411">
        <v>39874</v>
      </c>
      <c r="B2608" s="412">
        <v>1.2662</v>
      </c>
    </row>
    <row r="2609" spans="1:2" x14ac:dyDescent="0.25">
      <c r="A2609" s="411">
        <v>39873</v>
      </c>
      <c r="B2609" s="412">
        <v>1.2664</v>
      </c>
    </row>
    <row r="2610" spans="1:2" x14ac:dyDescent="0.25">
      <c r="A2610" s="411">
        <v>39872</v>
      </c>
      <c r="B2610" s="412">
        <v>1.2694000000000001</v>
      </c>
    </row>
    <row r="2611" spans="1:2" x14ac:dyDescent="0.25">
      <c r="A2611" s="411">
        <v>39871</v>
      </c>
      <c r="B2611" s="412">
        <v>1.2744</v>
      </c>
    </row>
    <row r="2612" spans="1:2" x14ac:dyDescent="0.25">
      <c r="A2612" s="411">
        <v>39870</v>
      </c>
      <c r="B2612" s="412">
        <v>1.2811999999999999</v>
      </c>
    </row>
    <row r="2613" spans="1:2" x14ac:dyDescent="0.25">
      <c r="A2613" s="411">
        <v>39869</v>
      </c>
      <c r="B2613" s="412">
        <v>1.2749999999999999</v>
      </c>
    </row>
    <row r="2614" spans="1:2" x14ac:dyDescent="0.25">
      <c r="A2614" s="411">
        <v>39868</v>
      </c>
      <c r="B2614" s="412">
        <v>1.2829999999999999</v>
      </c>
    </row>
    <row r="2615" spans="1:2" x14ac:dyDescent="0.25">
      <c r="A2615" s="411">
        <v>39867</v>
      </c>
      <c r="B2615" s="412">
        <v>1.2817000000000001</v>
      </c>
    </row>
    <row r="2616" spans="1:2" x14ac:dyDescent="0.25">
      <c r="A2616" s="411">
        <v>39866</v>
      </c>
      <c r="B2616" s="412">
        <v>1.2822</v>
      </c>
    </row>
    <row r="2617" spans="1:2" x14ac:dyDescent="0.25">
      <c r="A2617" s="411">
        <v>39865</v>
      </c>
      <c r="B2617" s="412">
        <v>1.2654000000000001</v>
      </c>
    </row>
    <row r="2618" spans="1:2" x14ac:dyDescent="0.25">
      <c r="A2618" s="411">
        <v>39864</v>
      </c>
      <c r="B2618" s="412">
        <v>1.2630999999999999</v>
      </c>
    </row>
    <row r="2619" spans="1:2" x14ac:dyDescent="0.25">
      <c r="A2619" s="411">
        <v>39863</v>
      </c>
      <c r="B2619" s="412">
        <v>1.2582</v>
      </c>
    </row>
    <row r="2620" spans="1:2" x14ac:dyDescent="0.25">
      <c r="A2620" s="411">
        <v>39862</v>
      </c>
      <c r="B2620" s="412">
        <v>1.2652000000000001</v>
      </c>
    </row>
    <row r="2621" spans="1:2" x14ac:dyDescent="0.25">
      <c r="A2621" s="411">
        <v>39861</v>
      </c>
      <c r="B2621" s="412">
        <v>1.2771999999999999</v>
      </c>
    </row>
    <row r="2622" spans="1:2" x14ac:dyDescent="0.25">
      <c r="A2622" s="411">
        <v>39860</v>
      </c>
      <c r="B2622" s="412">
        <v>1.2854000000000001</v>
      </c>
    </row>
    <row r="2623" spans="1:2" x14ac:dyDescent="0.25">
      <c r="A2623" s="411">
        <v>39859</v>
      </c>
      <c r="B2623" s="412">
        <v>1.2858000000000001</v>
      </c>
    </row>
    <row r="2624" spans="1:2" x14ac:dyDescent="0.25">
      <c r="A2624" s="411">
        <v>39858</v>
      </c>
      <c r="B2624" s="412">
        <v>1.2888999999999999</v>
      </c>
    </row>
    <row r="2625" spans="1:2" x14ac:dyDescent="0.25">
      <c r="A2625" s="411">
        <v>39857</v>
      </c>
      <c r="B2625" s="412">
        <v>1.286</v>
      </c>
    </row>
    <row r="2626" spans="1:2" x14ac:dyDescent="0.25">
      <c r="A2626" s="411">
        <v>39856</v>
      </c>
      <c r="B2626" s="412">
        <v>1.2908999999999999</v>
      </c>
    </row>
    <row r="2627" spans="1:2" x14ac:dyDescent="0.25">
      <c r="A2627" s="411">
        <v>39855</v>
      </c>
      <c r="B2627" s="412">
        <v>1.2925</v>
      </c>
    </row>
    <row r="2628" spans="1:2" x14ac:dyDescent="0.25">
      <c r="A2628" s="411">
        <v>39854</v>
      </c>
      <c r="B2628" s="412">
        <v>1.2972999999999999</v>
      </c>
    </row>
    <row r="2629" spans="1:2" x14ac:dyDescent="0.25">
      <c r="A2629" s="411">
        <v>39853</v>
      </c>
      <c r="B2629" s="412">
        <v>1.2936000000000001</v>
      </c>
    </row>
    <row r="2630" spans="1:2" x14ac:dyDescent="0.25">
      <c r="A2630" s="411">
        <v>39852</v>
      </c>
      <c r="B2630" s="412">
        <v>1.2935000000000001</v>
      </c>
    </row>
    <row r="2631" spans="1:2" x14ac:dyDescent="0.25">
      <c r="A2631" s="411">
        <v>39851</v>
      </c>
      <c r="B2631" s="412">
        <v>1.2824</v>
      </c>
    </row>
    <row r="2632" spans="1:2" x14ac:dyDescent="0.25">
      <c r="A2632" s="411">
        <v>39850</v>
      </c>
      <c r="B2632" s="412">
        <v>1.2837000000000001</v>
      </c>
    </row>
    <row r="2633" spans="1:2" x14ac:dyDescent="0.25">
      <c r="A2633" s="411">
        <v>39849</v>
      </c>
      <c r="B2633" s="412">
        <v>1.2943</v>
      </c>
    </row>
    <row r="2634" spans="1:2" x14ac:dyDescent="0.25">
      <c r="A2634" s="411">
        <v>39848</v>
      </c>
      <c r="B2634" s="412">
        <v>1.2885</v>
      </c>
    </row>
    <row r="2635" spans="1:2" x14ac:dyDescent="0.25">
      <c r="A2635" s="411">
        <v>39847</v>
      </c>
      <c r="B2635" s="412">
        <v>1.2766999999999999</v>
      </c>
    </row>
    <row r="2636" spans="1:2" x14ac:dyDescent="0.25">
      <c r="A2636" s="411">
        <v>39846</v>
      </c>
      <c r="B2636" s="412">
        <v>1.2805</v>
      </c>
    </row>
    <row r="2637" spans="1:2" x14ac:dyDescent="0.25">
      <c r="A2637" s="411">
        <v>39845</v>
      </c>
      <c r="B2637" s="412">
        <v>1.2806999999999999</v>
      </c>
    </row>
    <row r="2638" spans="1:2" x14ac:dyDescent="0.25">
      <c r="A2638" s="411">
        <v>39844</v>
      </c>
      <c r="B2638" s="412">
        <v>1.2871999999999999</v>
      </c>
    </row>
    <row r="2639" spans="1:2" x14ac:dyDescent="0.25">
      <c r="A2639" s="411">
        <v>39843</v>
      </c>
      <c r="B2639" s="412">
        <v>1.3085</v>
      </c>
    </row>
    <row r="2640" spans="1:2" x14ac:dyDescent="0.25">
      <c r="A2640" s="411">
        <v>39842</v>
      </c>
      <c r="B2640" s="412">
        <v>1.3233999999999999</v>
      </c>
    </row>
    <row r="2641" spans="1:2" x14ac:dyDescent="0.25">
      <c r="A2641" s="411">
        <v>39841</v>
      </c>
      <c r="B2641" s="412">
        <v>1.3201000000000001</v>
      </c>
    </row>
    <row r="2642" spans="1:2" x14ac:dyDescent="0.25">
      <c r="A2642" s="411">
        <v>39840</v>
      </c>
      <c r="B2642" s="412">
        <v>1.2992999999999999</v>
      </c>
    </row>
    <row r="2643" spans="1:2" x14ac:dyDescent="0.25">
      <c r="A2643" s="411">
        <v>39839</v>
      </c>
      <c r="B2643" s="412">
        <v>1.2983</v>
      </c>
    </row>
    <row r="2644" spans="1:2" x14ac:dyDescent="0.25">
      <c r="A2644" s="411">
        <v>39838</v>
      </c>
      <c r="B2644" s="412">
        <v>1.2983</v>
      </c>
    </row>
    <row r="2645" spans="1:2" x14ac:dyDescent="0.25">
      <c r="A2645" s="411">
        <v>39837</v>
      </c>
      <c r="B2645" s="412">
        <v>1.2910999999999999</v>
      </c>
    </row>
    <row r="2646" spans="1:2" x14ac:dyDescent="0.25">
      <c r="A2646" s="411">
        <v>39836</v>
      </c>
      <c r="B2646" s="412">
        <v>1.2999000000000001</v>
      </c>
    </row>
    <row r="2647" spans="1:2" x14ac:dyDescent="0.25">
      <c r="A2647" s="411">
        <v>39835</v>
      </c>
      <c r="B2647" s="412">
        <v>1.2916000000000001</v>
      </c>
    </row>
    <row r="2648" spans="1:2" x14ac:dyDescent="0.25">
      <c r="A2648" s="411">
        <v>39834</v>
      </c>
      <c r="B2648" s="412">
        <v>1.2979000000000001</v>
      </c>
    </row>
    <row r="2649" spans="1:2" x14ac:dyDescent="0.25">
      <c r="A2649" s="411">
        <v>39833</v>
      </c>
      <c r="B2649" s="412">
        <v>1.3260000000000001</v>
      </c>
    </row>
    <row r="2650" spans="1:2" x14ac:dyDescent="0.25">
      <c r="A2650" s="411">
        <v>39832</v>
      </c>
      <c r="B2650" s="412">
        <v>1.327</v>
      </c>
    </row>
    <row r="2651" spans="1:2" x14ac:dyDescent="0.25">
      <c r="A2651" s="411">
        <v>39831</v>
      </c>
      <c r="B2651" s="412">
        <v>1.3263</v>
      </c>
    </row>
    <row r="2652" spans="1:2" x14ac:dyDescent="0.25">
      <c r="A2652" s="411">
        <v>39830</v>
      </c>
      <c r="B2652" s="412">
        <v>1.3229</v>
      </c>
    </row>
    <row r="2653" spans="1:2" x14ac:dyDescent="0.25">
      <c r="A2653" s="411">
        <v>39829</v>
      </c>
      <c r="B2653" s="412">
        <v>1.3151999999999999</v>
      </c>
    </row>
    <row r="2654" spans="1:2" x14ac:dyDescent="0.25">
      <c r="A2654" s="411">
        <v>39828</v>
      </c>
      <c r="B2654" s="412">
        <v>1.3211999999999999</v>
      </c>
    </row>
    <row r="2655" spans="1:2" x14ac:dyDescent="0.25">
      <c r="A2655" s="411">
        <v>39827</v>
      </c>
      <c r="B2655" s="412">
        <v>1.3275999999999999</v>
      </c>
    </row>
    <row r="2656" spans="1:2" x14ac:dyDescent="0.25">
      <c r="A2656" s="411">
        <v>39826</v>
      </c>
      <c r="B2656" s="412">
        <v>1.3399000000000001</v>
      </c>
    </row>
    <row r="2657" spans="1:2" x14ac:dyDescent="0.25">
      <c r="A2657" s="411">
        <v>39825</v>
      </c>
      <c r="B2657" s="412">
        <v>1.347</v>
      </c>
    </row>
    <row r="2658" spans="1:2" x14ac:dyDescent="0.25">
      <c r="A2658" s="411">
        <v>39824</v>
      </c>
      <c r="B2658" s="412">
        <v>1.347</v>
      </c>
    </row>
    <row r="2659" spans="1:2" x14ac:dyDescent="0.25">
      <c r="A2659" s="411">
        <v>39823</v>
      </c>
      <c r="B2659" s="412">
        <v>1.3621000000000001</v>
      </c>
    </row>
    <row r="2660" spans="1:2" x14ac:dyDescent="0.25">
      <c r="A2660" s="411">
        <v>39822</v>
      </c>
      <c r="B2660" s="412">
        <v>1.3640000000000001</v>
      </c>
    </row>
    <row r="2661" spans="1:2" x14ac:dyDescent="0.25">
      <c r="A2661" s="411">
        <v>39821</v>
      </c>
      <c r="B2661" s="412">
        <v>1.3576999999999999</v>
      </c>
    </row>
    <row r="2662" spans="1:2" x14ac:dyDescent="0.25">
      <c r="A2662" s="411">
        <v>39820</v>
      </c>
      <c r="B2662" s="412">
        <v>1.3494999999999999</v>
      </c>
    </row>
    <row r="2663" spans="1:2" x14ac:dyDescent="0.25">
      <c r="A2663" s="411">
        <v>39819</v>
      </c>
      <c r="B2663" s="412">
        <v>1.3753</v>
      </c>
    </row>
    <row r="2664" spans="1:2" x14ac:dyDescent="0.25">
      <c r="A2664" s="411">
        <v>39818</v>
      </c>
      <c r="B2664" s="412">
        <v>1.3913</v>
      </c>
    </row>
    <row r="2665" spans="1:2" x14ac:dyDescent="0.25">
      <c r="A2665" s="411">
        <v>39817</v>
      </c>
      <c r="B2665" s="412">
        <v>1.3915</v>
      </c>
    </row>
    <row r="2666" spans="1:2" x14ac:dyDescent="0.25">
      <c r="A2666" s="411">
        <v>39816</v>
      </c>
      <c r="B2666" s="412">
        <v>1.3922000000000001</v>
      </c>
    </row>
    <row r="2667" spans="1:2" x14ac:dyDescent="0.25">
      <c r="A2667" s="411">
        <v>39815</v>
      </c>
      <c r="B2667" s="412">
        <v>1.3968</v>
      </c>
    </row>
    <row r="2668" spans="1:2" x14ac:dyDescent="0.25">
      <c r="A2668" s="411">
        <v>39814</v>
      </c>
      <c r="B2668" s="412">
        <v>1.4039999999999999</v>
      </c>
    </row>
    <row r="2669" spans="1:2" x14ac:dyDescent="0.25">
      <c r="A2669" s="411">
        <v>39813</v>
      </c>
      <c r="B2669" s="412">
        <v>1.4095</v>
      </c>
    </row>
    <row r="2670" spans="1:2" x14ac:dyDescent="0.25">
      <c r="A2670" s="411">
        <v>39812</v>
      </c>
      <c r="B2670" s="412">
        <v>1.4187000000000001</v>
      </c>
    </row>
    <row r="2671" spans="1:2" x14ac:dyDescent="0.25">
      <c r="A2671" s="411">
        <v>39811</v>
      </c>
      <c r="B2671" s="412">
        <v>1.4027000000000001</v>
      </c>
    </row>
    <row r="2672" spans="1:2" x14ac:dyDescent="0.25">
      <c r="A2672" s="411">
        <v>39810</v>
      </c>
      <c r="B2672" s="412">
        <v>1.4027000000000001</v>
      </c>
    </row>
    <row r="2673" spans="1:2" x14ac:dyDescent="0.25">
      <c r="A2673" s="411">
        <v>39809</v>
      </c>
      <c r="B2673" s="412">
        <v>1.4048</v>
      </c>
    </row>
    <row r="2674" spans="1:2" x14ac:dyDescent="0.25">
      <c r="A2674" s="411">
        <v>39808</v>
      </c>
      <c r="B2674" s="412">
        <v>1.4006000000000001</v>
      </c>
    </row>
    <row r="2675" spans="1:2" x14ac:dyDescent="0.25">
      <c r="A2675" s="411">
        <v>39807</v>
      </c>
      <c r="B2675" s="412">
        <v>1.3971</v>
      </c>
    </row>
    <row r="2676" spans="1:2" x14ac:dyDescent="0.25">
      <c r="A2676" s="411">
        <v>39806</v>
      </c>
      <c r="B2676" s="412">
        <v>1.3974</v>
      </c>
    </row>
    <row r="2677" spans="1:2" x14ac:dyDescent="0.25">
      <c r="A2677" s="411">
        <v>39805</v>
      </c>
      <c r="B2677" s="412">
        <v>1.3979999999999999</v>
      </c>
    </row>
    <row r="2678" spans="1:2" x14ac:dyDescent="0.25">
      <c r="A2678" s="411">
        <v>39804</v>
      </c>
      <c r="B2678" s="412">
        <v>1.3908</v>
      </c>
    </row>
    <row r="2679" spans="1:2" x14ac:dyDescent="0.25">
      <c r="A2679" s="411">
        <v>39803</v>
      </c>
      <c r="B2679" s="412">
        <v>1.3907</v>
      </c>
    </row>
    <row r="2680" spans="1:2" x14ac:dyDescent="0.25">
      <c r="A2680" s="411">
        <v>39802</v>
      </c>
      <c r="B2680" s="412">
        <v>1.4117999999999999</v>
      </c>
    </row>
    <row r="2681" spans="1:2" x14ac:dyDescent="0.25">
      <c r="A2681" s="411">
        <v>39801</v>
      </c>
      <c r="B2681" s="412">
        <v>1.4437</v>
      </c>
    </row>
    <row r="2682" spans="1:2" x14ac:dyDescent="0.25">
      <c r="A2682" s="411">
        <v>39800</v>
      </c>
      <c r="B2682" s="412">
        <v>1.4137</v>
      </c>
    </row>
    <row r="2683" spans="1:2" x14ac:dyDescent="0.25">
      <c r="A2683" s="411">
        <v>39799</v>
      </c>
      <c r="B2683" s="412">
        <v>1.3721000000000001</v>
      </c>
    </row>
    <row r="2684" spans="1:2" x14ac:dyDescent="0.25">
      <c r="A2684" s="411">
        <v>39798</v>
      </c>
      <c r="B2684" s="412">
        <v>1.35</v>
      </c>
    </row>
    <row r="2685" spans="1:2" x14ac:dyDescent="0.25">
      <c r="A2685" s="411">
        <v>39797</v>
      </c>
      <c r="B2685" s="412">
        <v>1.3382000000000001</v>
      </c>
    </row>
    <row r="2686" spans="1:2" x14ac:dyDescent="0.25">
      <c r="A2686" s="411">
        <v>39796</v>
      </c>
      <c r="B2686" s="412">
        <v>1.3385</v>
      </c>
    </row>
    <row r="2687" spans="1:2" x14ac:dyDescent="0.25">
      <c r="A2687" s="411">
        <v>39795</v>
      </c>
      <c r="B2687" s="412">
        <v>1.3339000000000001</v>
      </c>
    </row>
    <row r="2688" spans="1:2" x14ac:dyDescent="0.25">
      <c r="A2688" s="411">
        <v>39794</v>
      </c>
      <c r="B2688" s="412">
        <v>1.3141</v>
      </c>
    </row>
    <row r="2689" spans="1:2" x14ac:dyDescent="0.25">
      <c r="A2689" s="411">
        <v>39793</v>
      </c>
      <c r="B2689" s="412">
        <v>1.2958000000000001</v>
      </c>
    </row>
    <row r="2690" spans="1:2" x14ac:dyDescent="0.25">
      <c r="A2690" s="411">
        <v>39792</v>
      </c>
      <c r="B2690" s="412">
        <v>1.2889999999999999</v>
      </c>
    </row>
    <row r="2691" spans="1:2" x14ac:dyDescent="0.25">
      <c r="A2691" s="411">
        <v>39791</v>
      </c>
      <c r="B2691" s="412">
        <v>1.2827999999999999</v>
      </c>
    </row>
    <row r="2692" spans="1:2" x14ac:dyDescent="0.25">
      <c r="A2692" s="411">
        <v>39790</v>
      </c>
      <c r="B2692" s="412">
        <v>1.2714000000000001</v>
      </c>
    </row>
    <row r="2693" spans="1:2" x14ac:dyDescent="0.25">
      <c r="A2693" s="411">
        <v>39789</v>
      </c>
      <c r="B2693" s="412">
        <v>1.2713000000000001</v>
      </c>
    </row>
    <row r="2694" spans="1:2" x14ac:dyDescent="0.25">
      <c r="A2694" s="411">
        <v>39788</v>
      </c>
      <c r="B2694" s="412">
        <v>1.2732000000000001</v>
      </c>
    </row>
    <row r="2695" spans="1:2" x14ac:dyDescent="0.25">
      <c r="A2695" s="411">
        <v>39787</v>
      </c>
      <c r="B2695" s="412">
        <v>1.2692000000000001</v>
      </c>
    </row>
    <row r="2696" spans="1:2" x14ac:dyDescent="0.25">
      <c r="A2696" s="411">
        <v>39786</v>
      </c>
      <c r="B2696" s="412">
        <v>1.2677</v>
      </c>
    </row>
    <row r="2697" spans="1:2" x14ac:dyDescent="0.25">
      <c r="A2697" s="411">
        <v>39785</v>
      </c>
      <c r="B2697" s="412">
        <v>1.2649999999999999</v>
      </c>
    </row>
    <row r="2698" spans="1:2" x14ac:dyDescent="0.25">
      <c r="A2698" s="411">
        <v>39784</v>
      </c>
      <c r="B2698" s="412">
        <v>1.2661</v>
      </c>
    </row>
    <row r="2699" spans="1:2" x14ac:dyDescent="0.25">
      <c r="A2699" s="411">
        <v>39783</v>
      </c>
      <c r="B2699" s="412">
        <v>1.2687999999999999</v>
      </c>
    </row>
    <row r="2700" spans="1:2" x14ac:dyDescent="0.25">
      <c r="A2700" s="411">
        <v>39782</v>
      </c>
      <c r="B2700" s="412">
        <v>1.2686999999999999</v>
      </c>
    </row>
    <row r="2701" spans="1:2" x14ac:dyDescent="0.25">
      <c r="A2701" s="411">
        <v>39781</v>
      </c>
      <c r="B2701" s="412">
        <v>1.2836000000000001</v>
      </c>
    </row>
    <row r="2702" spans="1:2" x14ac:dyDescent="0.25">
      <c r="A2702" s="411">
        <v>39780</v>
      </c>
      <c r="B2702" s="412">
        <v>1.2904</v>
      </c>
    </row>
    <row r="2703" spans="1:2" x14ac:dyDescent="0.25">
      <c r="A2703" s="411">
        <v>39779</v>
      </c>
      <c r="B2703" s="412">
        <v>1.2969999999999999</v>
      </c>
    </row>
    <row r="2704" spans="1:2" x14ac:dyDescent="0.25">
      <c r="A2704" s="411">
        <v>39778</v>
      </c>
      <c r="B2704" s="412">
        <v>1.2910999999999999</v>
      </c>
    </row>
    <row r="2705" spans="1:2" x14ac:dyDescent="0.25">
      <c r="A2705" s="411">
        <v>39777</v>
      </c>
      <c r="B2705" s="412">
        <v>1.2687999999999999</v>
      </c>
    </row>
    <row r="2706" spans="1:2" x14ac:dyDescent="0.25">
      <c r="A2706" s="411">
        <v>39776</v>
      </c>
      <c r="B2706" s="412">
        <v>1.2583</v>
      </c>
    </row>
    <row r="2707" spans="1:2" x14ac:dyDescent="0.25">
      <c r="A2707" s="411">
        <v>39775</v>
      </c>
      <c r="B2707" s="412">
        <v>1.2581</v>
      </c>
    </row>
    <row r="2708" spans="1:2" x14ac:dyDescent="0.25">
      <c r="A2708" s="411">
        <v>39774</v>
      </c>
      <c r="B2708" s="412">
        <v>1.2518</v>
      </c>
    </row>
    <row r="2709" spans="1:2" x14ac:dyDescent="0.25">
      <c r="A2709" s="411">
        <v>39773</v>
      </c>
      <c r="B2709" s="412">
        <v>1.2517</v>
      </c>
    </row>
    <row r="2710" spans="1:2" x14ac:dyDescent="0.25">
      <c r="A2710" s="411">
        <v>39772</v>
      </c>
      <c r="B2710" s="412">
        <v>1.2626999999999999</v>
      </c>
    </row>
    <row r="2711" spans="1:2" x14ac:dyDescent="0.25">
      <c r="A2711" s="411">
        <v>39771</v>
      </c>
      <c r="B2711" s="412">
        <v>1.2628999999999999</v>
      </c>
    </row>
    <row r="2712" spans="1:2" x14ac:dyDescent="0.25">
      <c r="A2712" s="411">
        <v>39770</v>
      </c>
      <c r="B2712" s="412">
        <v>1.2615000000000001</v>
      </c>
    </row>
    <row r="2713" spans="1:2" x14ac:dyDescent="0.25">
      <c r="A2713" s="411">
        <v>39769</v>
      </c>
      <c r="B2713" s="412">
        <v>1.2597</v>
      </c>
    </row>
    <row r="2714" spans="1:2" x14ac:dyDescent="0.25">
      <c r="A2714" s="411">
        <v>39768</v>
      </c>
      <c r="B2714" s="412">
        <v>1.2606999999999999</v>
      </c>
    </row>
    <row r="2715" spans="1:2" x14ac:dyDescent="0.25">
      <c r="A2715" s="411">
        <v>39767</v>
      </c>
      <c r="B2715" s="412">
        <v>1.2726999999999999</v>
      </c>
    </row>
    <row r="2716" spans="1:2" x14ac:dyDescent="0.25">
      <c r="A2716" s="411">
        <v>39766</v>
      </c>
      <c r="B2716" s="412">
        <v>1.2494000000000001</v>
      </c>
    </row>
    <row r="2717" spans="1:2" x14ac:dyDescent="0.25">
      <c r="A2717" s="411">
        <v>39765</v>
      </c>
      <c r="B2717" s="412">
        <v>1.2544999999999999</v>
      </c>
    </row>
    <row r="2718" spans="1:2" x14ac:dyDescent="0.25">
      <c r="A2718" s="411">
        <v>39764</v>
      </c>
      <c r="B2718" s="412">
        <v>1.2698</v>
      </c>
    </row>
    <row r="2719" spans="1:2" x14ac:dyDescent="0.25">
      <c r="A2719" s="411">
        <v>39763</v>
      </c>
      <c r="B2719" s="412">
        <v>1.284</v>
      </c>
    </row>
    <row r="2720" spans="1:2" x14ac:dyDescent="0.25">
      <c r="A2720" s="411">
        <v>39762</v>
      </c>
      <c r="B2720" s="412">
        <v>1.2716000000000001</v>
      </c>
    </row>
    <row r="2721" spans="1:2" x14ac:dyDescent="0.25">
      <c r="A2721" s="411">
        <v>39761</v>
      </c>
      <c r="B2721" s="412">
        <v>1.2713000000000001</v>
      </c>
    </row>
    <row r="2722" spans="1:2" x14ac:dyDescent="0.25">
      <c r="A2722" s="411">
        <v>39760</v>
      </c>
      <c r="B2722" s="412">
        <v>1.2748999999999999</v>
      </c>
    </row>
    <row r="2723" spans="1:2" x14ac:dyDescent="0.25">
      <c r="A2723" s="411">
        <v>39759</v>
      </c>
      <c r="B2723" s="412">
        <v>1.2855000000000001</v>
      </c>
    </row>
    <row r="2724" spans="1:2" x14ac:dyDescent="0.25">
      <c r="A2724" s="411">
        <v>39758</v>
      </c>
      <c r="B2724" s="412">
        <v>1.2935000000000001</v>
      </c>
    </row>
    <row r="2725" spans="1:2" x14ac:dyDescent="0.25">
      <c r="A2725" s="411">
        <v>39757</v>
      </c>
      <c r="B2725" s="412">
        <v>1.2726999999999999</v>
      </c>
    </row>
    <row r="2726" spans="1:2" x14ac:dyDescent="0.25">
      <c r="A2726" s="411">
        <v>39756</v>
      </c>
      <c r="B2726" s="412">
        <v>1.2786999999999999</v>
      </c>
    </row>
    <row r="2727" spans="1:2" x14ac:dyDescent="0.25">
      <c r="A2727" s="411">
        <v>39755</v>
      </c>
      <c r="B2727" s="412">
        <v>1.272</v>
      </c>
    </row>
    <row r="2728" spans="1:2" x14ac:dyDescent="0.25">
      <c r="A2728" s="411">
        <v>39754</v>
      </c>
      <c r="B2728" s="412">
        <v>1.2717000000000001</v>
      </c>
    </row>
    <row r="2729" spans="1:2" x14ac:dyDescent="0.25">
      <c r="A2729" s="411">
        <v>39753</v>
      </c>
      <c r="B2729" s="412">
        <v>1.2739</v>
      </c>
    </row>
    <row r="2730" spans="1:2" x14ac:dyDescent="0.25">
      <c r="A2730" s="411">
        <v>39752</v>
      </c>
      <c r="B2730" s="412">
        <v>1.3052999999999999</v>
      </c>
    </row>
    <row r="2731" spans="1:2" x14ac:dyDescent="0.25">
      <c r="A2731" s="411">
        <v>39751</v>
      </c>
      <c r="B2731" s="412">
        <v>1.2783</v>
      </c>
    </row>
    <row r="2732" spans="1:2" x14ac:dyDescent="0.25">
      <c r="A2732" s="411">
        <v>39750</v>
      </c>
      <c r="B2732" s="412">
        <v>1.2488999999999999</v>
      </c>
    </row>
    <row r="2733" spans="1:2" x14ac:dyDescent="0.25">
      <c r="A2733" s="411">
        <v>39749</v>
      </c>
      <c r="B2733" s="412">
        <v>1.2515000000000001</v>
      </c>
    </row>
    <row r="2734" spans="1:2" x14ac:dyDescent="0.25">
      <c r="A2734" s="411">
        <v>39748</v>
      </c>
      <c r="B2734" s="412">
        <v>1.2614000000000001</v>
      </c>
    </row>
    <row r="2735" spans="1:2" x14ac:dyDescent="0.25">
      <c r="A2735" s="411">
        <v>39747</v>
      </c>
      <c r="B2735" s="412">
        <v>1.2697000000000001</v>
      </c>
    </row>
    <row r="2736" spans="1:2" x14ac:dyDescent="0.25">
      <c r="A2736" s="411">
        <v>39746</v>
      </c>
      <c r="B2736" s="412">
        <v>1.2653000000000001</v>
      </c>
    </row>
    <row r="2737" spans="1:2" x14ac:dyDescent="0.25">
      <c r="A2737" s="411">
        <v>39745</v>
      </c>
      <c r="B2737" s="412">
        <v>1.2819</v>
      </c>
    </row>
    <row r="2738" spans="1:2" x14ac:dyDescent="0.25">
      <c r="A2738" s="411">
        <v>39744</v>
      </c>
      <c r="B2738" s="412">
        <v>1.2916000000000001</v>
      </c>
    </row>
    <row r="2739" spans="1:2" x14ac:dyDescent="0.25">
      <c r="A2739" s="411">
        <v>39743</v>
      </c>
      <c r="B2739" s="412">
        <v>1.3247</v>
      </c>
    </row>
    <row r="2740" spans="1:2" x14ac:dyDescent="0.25">
      <c r="A2740" s="411">
        <v>39742</v>
      </c>
      <c r="B2740" s="412">
        <v>1.3414999999999999</v>
      </c>
    </row>
    <row r="2741" spans="1:2" x14ac:dyDescent="0.25">
      <c r="A2741" s="411">
        <v>39741</v>
      </c>
      <c r="B2741" s="412">
        <v>1.3404</v>
      </c>
    </row>
    <row r="2742" spans="1:2" x14ac:dyDescent="0.25">
      <c r="A2742" s="411">
        <v>39740</v>
      </c>
      <c r="B2742" s="412">
        <v>1.3404</v>
      </c>
    </row>
    <row r="2743" spans="1:2" x14ac:dyDescent="0.25">
      <c r="A2743" s="411">
        <v>39739</v>
      </c>
      <c r="B2743" s="412">
        <v>1.3455999999999999</v>
      </c>
    </row>
    <row r="2744" spans="1:2" x14ac:dyDescent="0.25">
      <c r="A2744" s="411">
        <v>39738</v>
      </c>
      <c r="B2744" s="412">
        <v>1.3447</v>
      </c>
    </row>
    <row r="2745" spans="1:2" x14ac:dyDescent="0.25">
      <c r="A2745" s="411">
        <v>39737</v>
      </c>
      <c r="B2745" s="412">
        <v>1.3585</v>
      </c>
    </row>
    <row r="2746" spans="1:2" x14ac:dyDescent="0.25">
      <c r="A2746" s="411">
        <v>39736</v>
      </c>
      <c r="B2746" s="412">
        <v>1.3663000000000001</v>
      </c>
    </row>
    <row r="2747" spans="1:2" x14ac:dyDescent="0.25">
      <c r="A2747" s="411">
        <v>39735</v>
      </c>
      <c r="B2747" s="412">
        <v>1.3576999999999999</v>
      </c>
    </row>
    <row r="2748" spans="1:2" x14ac:dyDescent="0.25">
      <c r="A2748" s="411">
        <v>39734</v>
      </c>
      <c r="B2748" s="412">
        <v>1.3403</v>
      </c>
    </row>
    <row r="2749" spans="1:2" x14ac:dyDescent="0.25">
      <c r="A2749" s="411">
        <v>39733</v>
      </c>
      <c r="B2749" s="412">
        <v>1.3391999999999999</v>
      </c>
    </row>
    <row r="2750" spans="1:2" x14ac:dyDescent="0.25">
      <c r="A2750" s="411">
        <v>39732</v>
      </c>
      <c r="B2750" s="412">
        <v>1.3536999999999999</v>
      </c>
    </row>
    <row r="2751" spans="1:2" x14ac:dyDescent="0.25">
      <c r="A2751" s="411">
        <v>39731</v>
      </c>
      <c r="B2751" s="412">
        <v>1.3667</v>
      </c>
    </row>
    <row r="2752" spans="1:2" x14ac:dyDescent="0.25">
      <c r="A2752" s="411">
        <v>39730</v>
      </c>
      <c r="B2752" s="412">
        <v>1.363</v>
      </c>
    </row>
    <row r="2753" spans="1:2" x14ac:dyDescent="0.25">
      <c r="A2753" s="411">
        <v>39729</v>
      </c>
      <c r="B2753" s="412">
        <v>1.3571</v>
      </c>
    </row>
    <row r="2754" spans="1:2" x14ac:dyDescent="0.25">
      <c r="A2754" s="411">
        <v>39728</v>
      </c>
      <c r="B2754" s="412">
        <v>1.3588</v>
      </c>
    </row>
    <row r="2755" spans="1:2" x14ac:dyDescent="0.25">
      <c r="A2755" s="411">
        <v>39727</v>
      </c>
      <c r="B2755" s="412">
        <v>1.3762000000000001</v>
      </c>
    </row>
    <row r="2756" spans="1:2" x14ac:dyDescent="0.25">
      <c r="A2756" s="411">
        <v>39726</v>
      </c>
      <c r="B2756" s="412">
        <v>1.377</v>
      </c>
    </row>
    <row r="2757" spans="1:2" x14ac:dyDescent="0.25">
      <c r="A2757" s="411">
        <v>39725</v>
      </c>
      <c r="B2757" s="412">
        <v>1.3827</v>
      </c>
    </row>
    <row r="2758" spans="1:2" x14ac:dyDescent="0.25">
      <c r="A2758" s="411">
        <v>39724</v>
      </c>
      <c r="B2758" s="412">
        <v>1.3912</v>
      </c>
    </row>
    <row r="2759" spans="1:2" x14ac:dyDescent="0.25">
      <c r="A2759" s="411">
        <v>39723</v>
      </c>
      <c r="B2759" s="412">
        <v>1.4089</v>
      </c>
    </row>
    <row r="2760" spans="1:2" x14ac:dyDescent="0.25">
      <c r="A2760" s="411">
        <v>39722</v>
      </c>
      <c r="B2760" s="412">
        <v>1.4292</v>
      </c>
    </row>
    <row r="2761" spans="1:2" x14ac:dyDescent="0.25">
      <c r="A2761" s="411">
        <v>39721</v>
      </c>
      <c r="B2761" s="412">
        <v>1.4444999999999999</v>
      </c>
    </row>
    <row r="2762" spans="1:2" x14ac:dyDescent="0.25">
      <c r="A2762" s="411">
        <v>39720</v>
      </c>
      <c r="B2762" s="412">
        <v>1.4607000000000001</v>
      </c>
    </row>
    <row r="2763" spans="1:2" x14ac:dyDescent="0.25">
      <c r="A2763" s="411">
        <v>39719</v>
      </c>
      <c r="B2763" s="412">
        <v>1.4607000000000001</v>
      </c>
    </row>
    <row r="2764" spans="1:2" x14ac:dyDescent="0.25">
      <c r="A2764" s="411">
        <v>39718</v>
      </c>
      <c r="B2764" s="412">
        <v>1.4613</v>
      </c>
    </row>
    <row r="2765" spans="1:2" x14ac:dyDescent="0.25">
      <c r="A2765" s="411">
        <v>39717</v>
      </c>
      <c r="B2765" s="412">
        <v>1.4673</v>
      </c>
    </row>
    <row r="2766" spans="1:2" x14ac:dyDescent="0.25">
      <c r="A2766" s="411">
        <v>39716</v>
      </c>
      <c r="B2766" s="412">
        <v>1.4674</v>
      </c>
    </row>
    <row r="2767" spans="1:2" x14ac:dyDescent="0.25">
      <c r="A2767" s="411">
        <v>39715</v>
      </c>
      <c r="B2767" s="412">
        <v>1.4754</v>
      </c>
    </row>
    <row r="2768" spans="1:2" x14ac:dyDescent="0.25">
      <c r="A2768" s="411">
        <v>39714</v>
      </c>
      <c r="B2768" s="412">
        <v>1.4579</v>
      </c>
    </row>
    <row r="2769" spans="1:2" x14ac:dyDescent="0.25">
      <c r="A2769" s="411">
        <v>39713</v>
      </c>
      <c r="B2769" s="412">
        <v>1.4462999999999999</v>
      </c>
    </row>
    <row r="2770" spans="1:2" x14ac:dyDescent="0.25">
      <c r="A2770" s="411">
        <v>39712</v>
      </c>
      <c r="B2770" s="412">
        <v>1.4461999999999999</v>
      </c>
    </row>
    <row r="2771" spans="1:2" x14ac:dyDescent="0.25">
      <c r="A2771" s="411">
        <v>39711</v>
      </c>
      <c r="B2771" s="412">
        <v>1.4311</v>
      </c>
    </row>
    <row r="2772" spans="1:2" x14ac:dyDescent="0.25">
      <c r="A2772" s="411">
        <v>39710</v>
      </c>
      <c r="B2772" s="412">
        <v>1.4376</v>
      </c>
    </row>
    <row r="2773" spans="1:2" x14ac:dyDescent="0.25">
      <c r="A2773" s="411">
        <v>39709</v>
      </c>
      <c r="B2773" s="412">
        <v>1.4194</v>
      </c>
    </row>
    <row r="2774" spans="1:2" x14ac:dyDescent="0.25">
      <c r="A2774" s="411">
        <v>39708</v>
      </c>
      <c r="B2774" s="412">
        <v>1.4214</v>
      </c>
    </row>
    <row r="2775" spans="1:2" x14ac:dyDescent="0.25">
      <c r="A2775" s="411">
        <v>39707</v>
      </c>
      <c r="B2775" s="412">
        <v>1.4274</v>
      </c>
    </row>
    <row r="2776" spans="1:2" x14ac:dyDescent="0.25">
      <c r="A2776" s="411">
        <v>39706</v>
      </c>
      <c r="B2776" s="412">
        <v>1.4226000000000001</v>
      </c>
    </row>
    <row r="2777" spans="1:2" x14ac:dyDescent="0.25">
      <c r="A2777" s="411">
        <v>39705</v>
      </c>
      <c r="B2777" s="412">
        <v>1.4222999999999999</v>
      </c>
    </row>
    <row r="2778" spans="1:2" x14ac:dyDescent="0.25">
      <c r="A2778" s="411">
        <v>39704</v>
      </c>
      <c r="B2778" s="412">
        <v>1.4074</v>
      </c>
    </row>
    <row r="2779" spans="1:2" x14ac:dyDescent="0.25">
      <c r="A2779" s="411">
        <v>39703</v>
      </c>
      <c r="B2779" s="412">
        <v>1.3948</v>
      </c>
    </row>
    <row r="2780" spans="1:2" x14ac:dyDescent="0.25">
      <c r="A2780" s="411">
        <v>39702</v>
      </c>
      <c r="B2780" s="412">
        <v>1.411</v>
      </c>
    </row>
    <row r="2781" spans="1:2" x14ac:dyDescent="0.25">
      <c r="A2781" s="411">
        <v>39701</v>
      </c>
      <c r="B2781" s="412">
        <v>1.4132</v>
      </c>
    </row>
    <row r="2782" spans="1:2" x14ac:dyDescent="0.25">
      <c r="A2782" s="411">
        <v>39700</v>
      </c>
      <c r="B2782" s="412">
        <v>1.4276</v>
      </c>
    </row>
    <row r="2783" spans="1:2" x14ac:dyDescent="0.25">
      <c r="A2783" s="411">
        <v>39699</v>
      </c>
      <c r="B2783" s="412">
        <v>1.4265000000000001</v>
      </c>
    </row>
    <row r="2784" spans="1:2" x14ac:dyDescent="0.25">
      <c r="A2784" s="411">
        <v>39698</v>
      </c>
      <c r="B2784" s="412">
        <v>1.4261999999999999</v>
      </c>
    </row>
    <row r="2785" spans="1:2" x14ac:dyDescent="0.25">
      <c r="A2785" s="411">
        <v>39697</v>
      </c>
      <c r="B2785" s="412">
        <v>1.4267000000000001</v>
      </c>
    </row>
    <row r="2786" spans="1:2" x14ac:dyDescent="0.25">
      <c r="A2786" s="411">
        <v>39696</v>
      </c>
      <c r="B2786" s="412">
        <v>1.4462999999999999</v>
      </c>
    </row>
    <row r="2787" spans="1:2" x14ac:dyDescent="0.25">
      <c r="A2787" s="411">
        <v>39695</v>
      </c>
      <c r="B2787" s="412">
        <v>1.4468000000000001</v>
      </c>
    </row>
    <row r="2788" spans="1:2" x14ac:dyDescent="0.25">
      <c r="A2788" s="411">
        <v>39694</v>
      </c>
      <c r="B2788" s="412">
        <v>1.4541999999999999</v>
      </c>
    </row>
    <row r="2789" spans="1:2" x14ac:dyDescent="0.25">
      <c r="A2789" s="411">
        <v>39693</v>
      </c>
      <c r="B2789" s="412">
        <v>1.4638</v>
      </c>
    </row>
    <row r="2790" spans="1:2" x14ac:dyDescent="0.25">
      <c r="A2790" s="411">
        <v>39692</v>
      </c>
      <c r="B2790" s="412">
        <v>1.4670000000000001</v>
      </c>
    </row>
    <row r="2791" spans="1:2" x14ac:dyDescent="0.25">
      <c r="A2791" s="411">
        <v>39691</v>
      </c>
      <c r="B2791" s="412">
        <v>1.4669000000000001</v>
      </c>
    </row>
    <row r="2792" spans="1:2" x14ac:dyDescent="0.25">
      <c r="A2792" s="411">
        <v>39690</v>
      </c>
      <c r="B2792" s="412">
        <v>1.4714</v>
      </c>
    </row>
    <row r="2793" spans="1:2" x14ac:dyDescent="0.25">
      <c r="A2793" s="411">
        <v>39689</v>
      </c>
      <c r="B2793" s="412">
        <v>1.4750000000000001</v>
      </c>
    </row>
    <row r="2794" spans="1:2" x14ac:dyDescent="0.25">
      <c r="A2794" s="411">
        <v>39688</v>
      </c>
      <c r="B2794" s="412">
        <v>1.4702</v>
      </c>
    </row>
    <row r="2795" spans="1:2" x14ac:dyDescent="0.25">
      <c r="A2795" s="411">
        <v>39687</v>
      </c>
      <c r="B2795" s="412">
        <v>1.4673</v>
      </c>
    </row>
    <row r="2796" spans="1:2" x14ac:dyDescent="0.25">
      <c r="A2796" s="411">
        <v>39686</v>
      </c>
      <c r="B2796" s="412">
        <v>1.4757</v>
      </c>
    </row>
    <row r="2797" spans="1:2" x14ac:dyDescent="0.25">
      <c r="A2797" s="411">
        <v>39685</v>
      </c>
      <c r="B2797" s="412">
        <v>1.4787999999999999</v>
      </c>
    </row>
    <row r="2798" spans="1:2" x14ac:dyDescent="0.25">
      <c r="A2798" s="411">
        <v>39684</v>
      </c>
      <c r="B2798" s="412">
        <v>1.4786999999999999</v>
      </c>
    </row>
    <row r="2799" spans="1:2" x14ac:dyDescent="0.25">
      <c r="A2799" s="411">
        <v>39683</v>
      </c>
      <c r="B2799" s="412">
        <v>1.4847999999999999</v>
      </c>
    </row>
    <row r="2800" spans="1:2" x14ac:dyDescent="0.25">
      <c r="A2800" s="411">
        <v>39682</v>
      </c>
      <c r="B2800" s="412">
        <v>1.4801</v>
      </c>
    </row>
    <row r="2801" spans="1:2" x14ac:dyDescent="0.25">
      <c r="A2801" s="411">
        <v>39681</v>
      </c>
      <c r="B2801" s="412">
        <v>1.4746999999999999</v>
      </c>
    </row>
    <row r="2802" spans="1:2" x14ac:dyDescent="0.25">
      <c r="A2802" s="411">
        <v>39680</v>
      </c>
      <c r="B2802" s="412">
        <v>1.4696</v>
      </c>
    </row>
    <row r="2803" spans="1:2" x14ac:dyDescent="0.25">
      <c r="A2803" s="411">
        <v>39679</v>
      </c>
      <c r="B2803" s="412">
        <v>1.4718</v>
      </c>
    </row>
    <row r="2804" spans="1:2" x14ac:dyDescent="0.25">
      <c r="A2804" s="411">
        <v>39678</v>
      </c>
      <c r="B2804" s="412">
        <v>1.4681</v>
      </c>
    </row>
    <row r="2805" spans="1:2" x14ac:dyDescent="0.25">
      <c r="A2805" s="411">
        <v>39677</v>
      </c>
      <c r="B2805" s="412">
        <v>1.4681</v>
      </c>
    </row>
    <row r="2806" spans="1:2" x14ac:dyDescent="0.25">
      <c r="A2806" s="411">
        <v>39676</v>
      </c>
      <c r="B2806" s="412">
        <v>1.474</v>
      </c>
    </row>
    <row r="2807" spans="1:2" x14ac:dyDescent="0.25">
      <c r="A2807" s="411">
        <v>39675</v>
      </c>
      <c r="B2807" s="412">
        <v>1.4885999999999999</v>
      </c>
    </row>
    <row r="2808" spans="1:2" x14ac:dyDescent="0.25">
      <c r="A2808" s="411">
        <v>39674</v>
      </c>
      <c r="B2808" s="412">
        <v>1.4914000000000001</v>
      </c>
    </row>
    <row r="2809" spans="1:2" x14ac:dyDescent="0.25">
      <c r="A2809" s="411">
        <v>39673</v>
      </c>
      <c r="B2809" s="412">
        <v>1.4898</v>
      </c>
    </row>
    <row r="2810" spans="1:2" x14ac:dyDescent="0.25">
      <c r="A2810" s="411">
        <v>39672</v>
      </c>
      <c r="B2810" s="412">
        <v>1.4976</v>
      </c>
    </row>
    <row r="2811" spans="1:2" x14ac:dyDescent="0.25">
      <c r="A2811" s="411">
        <v>39671</v>
      </c>
      <c r="B2811" s="412">
        <v>1.5001</v>
      </c>
    </row>
    <row r="2812" spans="1:2" x14ac:dyDescent="0.25">
      <c r="A2812" s="411">
        <v>39670</v>
      </c>
      <c r="B2812" s="412">
        <v>1.5001</v>
      </c>
    </row>
    <row r="2813" spans="1:2" x14ac:dyDescent="0.25">
      <c r="A2813" s="411">
        <v>39669</v>
      </c>
      <c r="B2813" s="412">
        <v>1.5165</v>
      </c>
    </row>
    <row r="2814" spans="1:2" x14ac:dyDescent="0.25">
      <c r="A2814" s="411">
        <v>39668</v>
      </c>
      <c r="B2814" s="412">
        <v>1.5415000000000001</v>
      </c>
    </row>
    <row r="2815" spans="1:2" x14ac:dyDescent="0.25">
      <c r="A2815" s="411">
        <v>39667</v>
      </c>
      <c r="B2815" s="412">
        <v>1.546</v>
      </c>
    </row>
    <row r="2816" spans="1:2" x14ac:dyDescent="0.25">
      <c r="A2816" s="411">
        <v>39666</v>
      </c>
      <c r="B2816" s="412">
        <v>1.5513999999999999</v>
      </c>
    </row>
    <row r="2817" spans="1:2" x14ac:dyDescent="0.25">
      <c r="A2817" s="411">
        <v>39665</v>
      </c>
      <c r="B2817" s="412">
        <v>1.5580000000000001</v>
      </c>
    </row>
    <row r="2818" spans="1:2" x14ac:dyDescent="0.25">
      <c r="A2818" s="411">
        <v>39664</v>
      </c>
      <c r="B2818" s="412">
        <v>1.5559000000000001</v>
      </c>
    </row>
    <row r="2819" spans="1:2" x14ac:dyDescent="0.25">
      <c r="A2819" s="411">
        <v>39663</v>
      </c>
      <c r="B2819" s="412">
        <v>1.5558000000000001</v>
      </c>
    </row>
    <row r="2820" spans="1:2" x14ac:dyDescent="0.25">
      <c r="A2820" s="411">
        <v>39662</v>
      </c>
      <c r="B2820" s="412">
        <v>1.5539000000000001</v>
      </c>
    </row>
    <row r="2821" spans="1:2" x14ac:dyDescent="0.25">
      <c r="A2821" s="411">
        <v>39661</v>
      </c>
      <c r="B2821" s="412">
        <v>1.5599000000000001</v>
      </c>
    </row>
    <row r="2822" spans="1:2" x14ac:dyDescent="0.25">
      <c r="A2822" s="411">
        <v>39660</v>
      </c>
      <c r="B2822" s="412">
        <v>1.5582</v>
      </c>
    </row>
    <row r="2823" spans="1:2" x14ac:dyDescent="0.25">
      <c r="A2823" s="411">
        <v>39659</v>
      </c>
      <c r="B2823" s="412">
        <v>1.5698000000000001</v>
      </c>
    </row>
    <row r="2824" spans="1:2" x14ac:dyDescent="0.25">
      <c r="A2824" s="411">
        <v>39658</v>
      </c>
      <c r="B2824" s="412">
        <v>1.5723</v>
      </c>
    </row>
    <row r="2825" spans="1:2" x14ac:dyDescent="0.25">
      <c r="A2825" s="411">
        <v>39657</v>
      </c>
      <c r="B2825" s="412">
        <v>1.5704</v>
      </c>
    </row>
    <row r="2826" spans="1:2" x14ac:dyDescent="0.25">
      <c r="A2826" s="411">
        <v>39656</v>
      </c>
      <c r="B2826" s="412">
        <v>1.5704</v>
      </c>
    </row>
    <row r="2827" spans="1:2" x14ac:dyDescent="0.25">
      <c r="A2827" s="411">
        <v>39655</v>
      </c>
      <c r="B2827" s="412">
        <v>1.5704</v>
      </c>
    </row>
    <row r="2828" spans="1:2" x14ac:dyDescent="0.25">
      <c r="A2828" s="411">
        <v>39654</v>
      </c>
      <c r="B2828" s="412">
        <v>1.5678000000000001</v>
      </c>
    </row>
    <row r="2829" spans="1:2" x14ac:dyDescent="0.25">
      <c r="A2829" s="411">
        <v>39653</v>
      </c>
      <c r="B2829" s="412">
        <v>1.5751999999999999</v>
      </c>
    </row>
    <row r="2830" spans="1:2" x14ac:dyDescent="0.25">
      <c r="A2830" s="411">
        <v>39652</v>
      </c>
      <c r="B2830" s="412">
        <v>1.5888</v>
      </c>
    </row>
    <row r="2831" spans="1:2" x14ac:dyDescent="0.25">
      <c r="A2831" s="411">
        <v>39651</v>
      </c>
      <c r="B2831" s="412">
        <v>1.5863</v>
      </c>
    </row>
    <row r="2832" spans="1:2" x14ac:dyDescent="0.25">
      <c r="A2832" s="411">
        <v>39650</v>
      </c>
      <c r="B2832" s="412">
        <v>1.5842000000000001</v>
      </c>
    </row>
    <row r="2833" spans="1:2" x14ac:dyDescent="0.25">
      <c r="A2833" s="411">
        <v>39649</v>
      </c>
      <c r="B2833" s="412">
        <v>1.5843</v>
      </c>
    </row>
    <row r="2834" spans="1:2" x14ac:dyDescent="0.25">
      <c r="A2834" s="411">
        <v>39648</v>
      </c>
      <c r="B2834" s="412">
        <v>1.5847</v>
      </c>
    </row>
    <row r="2835" spans="1:2" x14ac:dyDescent="0.25">
      <c r="A2835" s="411">
        <v>39647</v>
      </c>
      <c r="B2835" s="412">
        <v>1.5845</v>
      </c>
    </row>
    <row r="2836" spans="1:2" x14ac:dyDescent="0.25">
      <c r="A2836" s="411">
        <v>39646</v>
      </c>
      <c r="B2836" s="412">
        <v>1.5891999999999999</v>
      </c>
    </row>
    <row r="2837" spans="1:2" x14ac:dyDescent="0.25">
      <c r="A2837" s="411">
        <v>39645</v>
      </c>
      <c r="B2837" s="412">
        <v>1.5938000000000001</v>
      </c>
    </row>
    <row r="2838" spans="1:2" x14ac:dyDescent="0.25">
      <c r="A2838" s="411">
        <v>39644</v>
      </c>
      <c r="B2838" s="412">
        <v>1.5896999999999999</v>
      </c>
    </row>
    <row r="2839" spans="1:2" x14ac:dyDescent="0.25">
      <c r="A2839" s="411">
        <v>39643</v>
      </c>
      <c r="B2839" s="412">
        <v>1.5932999999999999</v>
      </c>
    </row>
    <row r="2840" spans="1:2" x14ac:dyDescent="0.25">
      <c r="A2840" s="411">
        <v>39642</v>
      </c>
      <c r="B2840" s="412">
        <v>1.5931999999999999</v>
      </c>
    </row>
    <row r="2841" spans="1:2" x14ac:dyDescent="0.25">
      <c r="A2841" s="411">
        <v>39641</v>
      </c>
      <c r="B2841" s="412">
        <v>1.5822000000000001</v>
      </c>
    </row>
    <row r="2842" spans="1:2" x14ac:dyDescent="0.25">
      <c r="A2842" s="411">
        <v>39640</v>
      </c>
      <c r="B2842" s="412">
        <v>1.5737000000000001</v>
      </c>
    </row>
    <row r="2843" spans="1:2" x14ac:dyDescent="0.25">
      <c r="A2843" s="411">
        <v>39639</v>
      </c>
      <c r="B2843" s="412">
        <v>1.5696000000000001</v>
      </c>
    </row>
    <row r="2844" spans="1:2" x14ac:dyDescent="0.25">
      <c r="A2844" s="411">
        <v>39638</v>
      </c>
      <c r="B2844" s="412">
        <v>1.5697000000000001</v>
      </c>
    </row>
    <row r="2845" spans="1:2" x14ac:dyDescent="0.25">
      <c r="A2845" s="411">
        <v>39637</v>
      </c>
      <c r="B2845" s="412">
        <v>1.5666</v>
      </c>
    </row>
    <row r="2846" spans="1:2" x14ac:dyDescent="0.25">
      <c r="A2846" s="411">
        <v>39636</v>
      </c>
      <c r="B2846" s="412">
        <v>1.5704</v>
      </c>
    </row>
    <row r="2847" spans="1:2" x14ac:dyDescent="0.25">
      <c r="A2847" s="411">
        <v>39635</v>
      </c>
      <c r="B2847" s="412">
        <v>1.5704</v>
      </c>
    </row>
    <row r="2848" spans="1:2" x14ac:dyDescent="0.25">
      <c r="A2848" s="411">
        <v>39634</v>
      </c>
      <c r="B2848" s="412">
        <v>1.5699000000000001</v>
      </c>
    </row>
    <row r="2849" spans="1:2" x14ac:dyDescent="0.25">
      <c r="A2849" s="411">
        <v>39633</v>
      </c>
      <c r="B2849" s="412">
        <v>1.5827</v>
      </c>
    </row>
    <row r="2850" spans="1:2" x14ac:dyDescent="0.25">
      <c r="A2850" s="411">
        <v>39632</v>
      </c>
      <c r="B2850" s="412">
        <v>1.5823</v>
      </c>
    </row>
    <row r="2851" spans="1:2" x14ac:dyDescent="0.25">
      <c r="A2851" s="411">
        <v>39631</v>
      </c>
      <c r="B2851" s="412">
        <v>1.5767</v>
      </c>
    </row>
    <row r="2852" spans="1:2" x14ac:dyDescent="0.25">
      <c r="A2852" s="411">
        <v>39630</v>
      </c>
      <c r="B2852" s="412">
        <v>1.5778000000000001</v>
      </c>
    </row>
    <row r="2853" spans="1:2" x14ac:dyDescent="0.25">
      <c r="A2853" s="411">
        <v>39629</v>
      </c>
      <c r="B2853" s="412">
        <v>1.5789</v>
      </c>
    </row>
    <row r="2854" spans="1:2" x14ac:dyDescent="0.25">
      <c r="A2854" s="411">
        <v>39628</v>
      </c>
      <c r="B2854" s="412">
        <v>1.5789</v>
      </c>
    </row>
    <row r="2855" spans="1:2" x14ac:dyDescent="0.25">
      <c r="A2855" s="411">
        <v>39627</v>
      </c>
      <c r="B2855" s="412">
        <v>1.575</v>
      </c>
    </row>
    <row r="2856" spans="1:2" x14ac:dyDescent="0.25">
      <c r="A2856" s="411">
        <v>39626</v>
      </c>
      <c r="B2856" s="412">
        <v>1.5696000000000001</v>
      </c>
    </row>
    <row r="2857" spans="1:2" x14ac:dyDescent="0.25">
      <c r="A2857" s="411">
        <v>39625</v>
      </c>
      <c r="B2857" s="412">
        <v>1.5581</v>
      </c>
    </row>
    <row r="2858" spans="1:2" x14ac:dyDescent="0.25">
      <c r="A2858" s="411">
        <v>39624</v>
      </c>
      <c r="B2858" s="412">
        <v>1.5548999999999999</v>
      </c>
    </row>
    <row r="2859" spans="1:2" x14ac:dyDescent="0.25">
      <c r="A2859" s="411">
        <v>39623</v>
      </c>
      <c r="B2859" s="412">
        <v>1.5558000000000001</v>
      </c>
    </row>
    <row r="2860" spans="1:2" x14ac:dyDescent="0.25">
      <c r="A2860" s="411">
        <v>39622</v>
      </c>
      <c r="B2860" s="412">
        <v>1.5602</v>
      </c>
    </row>
    <row r="2861" spans="1:2" x14ac:dyDescent="0.25">
      <c r="A2861" s="411">
        <v>39621</v>
      </c>
      <c r="B2861" s="412">
        <v>1.5602</v>
      </c>
    </row>
    <row r="2862" spans="1:2" x14ac:dyDescent="0.25">
      <c r="A2862" s="411">
        <v>39620</v>
      </c>
      <c r="B2862" s="412">
        <v>1.5590999999999999</v>
      </c>
    </row>
    <row r="2863" spans="1:2" x14ac:dyDescent="0.25">
      <c r="A2863" s="411">
        <v>39619</v>
      </c>
      <c r="B2863" s="412">
        <v>1.5525</v>
      </c>
    </row>
    <row r="2864" spans="1:2" x14ac:dyDescent="0.25">
      <c r="A2864" s="411">
        <v>39618</v>
      </c>
      <c r="B2864" s="412">
        <v>1.5503</v>
      </c>
    </row>
    <row r="2865" spans="1:2" x14ac:dyDescent="0.25">
      <c r="A2865" s="411">
        <v>39617</v>
      </c>
      <c r="B2865" s="412">
        <v>1.5502</v>
      </c>
    </row>
    <row r="2866" spans="1:2" x14ac:dyDescent="0.25">
      <c r="A2866" s="411">
        <v>39616</v>
      </c>
      <c r="B2866" s="412">
        <v>1.5428999999999999</v>
      </c>
    </row>
    <row r="2867" spans="1:2" x14ac:dyDescent="0.25">
      <c r="A2867" s="411">
        <v>39615</v>
      </c>
      <c r="B2867" s="412">
        <v>1.5378000000000001</v>
      </c>
    </row>
    <row r="2868" spans="1:2" x14ac:dyDescent="0.25">
      <c r="A2868" s="411">
        <v>39614</v>
      </c>
      <c r="B2868" s="412">
        <v>1.5376000000000001</v>
      </c>
    </row>
    <row r="2869" spans="1:2" x14ac:dyDescent="0.25">
      <c r="A2869" s="411">
        <v>39613</v>
      </c>
      <c r="B2869" s="412">
        <v>1.5370999999999999</v>
      </c>
    </row>
    <row r="2870" spans="1:2" x14ac:dyDescent="0.25">
      <c r="A2870" s="411">
        <v>39612</v>
      </c>
      <c r="B2870" s="412">
        <v>1.5463</v>
      </c>
    </row>
    <row r="2871" spans="1:2" x14ac:dyDescent="0.25">
      <c r="A2871" s="411">
        <v>39611</v>
      </c>
      <c r="B2871" s="412">
        <v>1.55</v>
      </c>
    </row>
    <row r="2872" spans="1:2" x14ac:dyDescent="0.25">
      <c r="A2872" s="411">
        <v>39610</v>
      </c>
      <c r="B2872" s="412">
        <v>1.5551999999999999</v>
      </c>
    </row>
    <row r="2873" spans="1:2" x14ac:dyDescent="0.25">
      <c r="A2873" s="411">
        <v>39609</v>
      </c>
      <c r="B2873" s="412">
        <v>1.5757000000000001</v>
      </c>
    </row>
    <row r="2874" spans="1:2" x14ac:dyDescent="0.25">
      <c r="A2874" s="411">
        <v>39608</v>
      </c>
      <c r="B2874" s="412">
        <v>1.5772999999999999</v>
      </c>
    </row>
    <row r="2875" spans="1:2" x14ac:dyDescent="0.25">
      <c r="A2875" s="411">
        <v>39607</v>
      </c>
      <c r="B2875" s="412">
        <v>1.5732999999999999</v>
      </c>
    </row>
    <row r="2876" spans="1:2" x14ac:dyDescent="0.25">
      <c r="A2876" s="411">
        <v>39606</v>
      </c>
      <c r="B2876" s="412">
        <v>1.5660000000000001</v>
      </c>
    </row>
    <row r="2877" spans="1:2" x14ac:dyDescent="0.25">
      <c r="A2877" s="411">
        <v>39605</v>
      </c>
      <c r="B2877" s="412">
        <v>1.5458000000000001</v>
      </c>
    </row>
    <row r="2878" spans="1:2" x14ac:dyDescent="0.25">
      <c r="A2878" s="411">
        <v>39604</v>
      </c>
      <c r="B2878" s="412">
        <v>1.5449999999999999</v>
      </c>
    </row>
    <row r="2879" spans="1:2" x14ac:dyDescent="0.25">
      <c r="A2879" s="411">
        <v>39603</v>
      </c>
      <c r="B2879" s="412">
        <v>1.5528</v>
      </c>
    </row>
    <row r="2880" spans="1:2" x14ac:dyDescent="0.25">
      <c r="A2880" s="411">
        <v>39602</v>
      </c>
      <c r="B2880" s="412">
        <v>1.554</v>
      </c>
    </row>
    <row r="2881" spans="1:2" x14ac:dyDescent="0.25">
      <c r="A2881" s="411">
        <v>39601</v>
      </c>
      <c r="B2881" s="412">
        <v>1.5548999999999999</v>
      </c>
    </row>
    <row r="2882" spans="1:2" x14ac:dyDescent="0.25">
      <c r="A2882" s="411">
        <v>39600</v>
      </c>
      <c r="B2882" s="412">
        <v>1.5548999999999999</v>
      </c>
    </row>
    <row r="2883" spans="1:2" x14ac:dyDescent="0.25">
      <c r="A2883" s="411">
        <v>39599</v>
      </c>
      <c r="B2883" s="412">
        <v>1.5523</v>
      </c>
    </row>
    <row r="2884" spans="1:2" x14ac:dyDescent="0.25">
      <c r="A2884" s="411">
        <v>39598</v>
      </c>
      <c r="B2884" s="412">
        <v>1.5586</v>
      </c>
    </row>
    <row r="2885" spans="1:2" x14ac:dyDescent="0.25">
      <c r="A2885" s="411">
        <v>39597</v>
      </c>
      <c r="B2885" s="412">
        <v>1.5676000000000001</v>
      </c>
    </row>
    <row r="2886" spans="1:2" x14ac:dyDescent="0.25">
      <c r="A2886" s="411">
        <v>39596</v>
      </c>
      <c r="B2886" s="412">
        <v>1.5758000000000001</v>
      </c>
    </row>
    <row r="2887" spans="1:2" x14ac:dyDescent="0.25">
      <c r="A2887" s="411">
        <v>39595</v>
      </c>
      <c r="B2887" s="412">
        <v>1.5765</v>
      </c>
    </row>
    <row r="2888" spans="1:2" x14ac:dyDescent="0.25">
      <c r="A2888" s="411">
        <v>39594</v>
      </c>
      <c r="B2888" s="412">
        <v>1.5757000000000001</v>
      </c>
    </row>
    <row r="2889" spans="1:2" x14ac:dyDescent="0.25">
      <c r="A2889" s="411">
        <v>39593</v>
      </c>
      <c r="B2889" s="412">
        <v>1.5757000000000001</v>
      </c>
    </row>
    <row r="2890" spans="1:2" x14ac:dyDescent="0.25">
      <c r="A2890" s="411">
        <v>39592</v>
      </c>
      <c r="B2890" s="412">
        <v>1.5749</v>
      </c>
    </row>
    <row r="2891" spans="1:2" x14ac:dyDescent="0.25">
      <c r="A2891" s="411">
        <v>39591</v>
      </c>
      <c r="B2891" s="412">
        <v>1.5758000000000001</v>
      </c>
    </row>
    <row r="2892" spans="1:2" x14ac:dyDescent="0.25">
      <c r="A2892" s="411">
        <v>39590</v>
      </c>
      <c r="B2892" s="412">
        <v>1.5708</v>
      </c>
    </row>
    <row r="2893" spans="1:2" x14ac:dyDescent="0.25">
      <c r="A2893" s="411">
        <v>39589</v>
      </c>
      <c r="B2893" s="412">
        <v>1.5589999999999999</v>
      </c>
    </row>
    <row r="2894" spans="1:2" x14ac:dyDescent="0.25">
      <c r="A2894" s="411">
        <v>39588</v>
      </c>
      <c r="B2894" s="412">
        <v>1.5563</v>
      </c>
    </row>
    <row r="2895" spans="1:2" x14ac:dyDescent="0.25">
      <c r="A2895" s="411">
        <v>39587</v>
      </c>
      <c r="B2895" s="412">
        <v>1.5571999999999999</v>
      </c>
    </row>
    <row r="2896" spans="1:2" x14ac:dyDescent="0.25">
      <c r="A2896" s="411">
        <v>39586</v>
      </c>
      <c r="B2896" s="412">
        <v>1.5571999999999999</v>
      </c>
    </row>
    <row r="2897" spans="1:2" x14ac:dyDescent="0.25">
      <c r="A2897" s="411">
        <v>39585</v>
      </c>
      <c r="B2897" s="412">
        <v>1.5498000000000001</v>
      </c>
    </row>
    <row r="2898" spans="1:2" x14ac:dyDescent="0.25">
      <c r="A2898" s="411">
        <v>39584</v>
      </c>
      <c r="B2898" s="412">
        <v>1.5479000000000001</v>
      </c>
    </row>
    <row r="2899" spans="1:2" x14ac:dyDescent="0.25">
      <c r="A2899" s="411">
        <v>39583</v>
      </c>
      <c r="B2899" s="412">
        <v>1.5455000000000001</v>
      </c>
    </row>
    <row r="2900" spans="1:2" x14ac:dyDescent="0.25">
      <c r="A2900" s="411">
        <v>39582</v>
      </c>
      <c r="B2900" s="412">
        <v>1.5506</v>
      </c>
    </row>
    <row r="2901" spans="1:2" x14ac:dyDescent="0.25">
      <c r="A2901" s="411">
        <v>39581</v>
      </c>
      <c r="B2901" s="412">
        <v>1.546</v>
      </c>
    </row>
    <row r="2902" spans="1:2" x14ac:dyDescent="0.25">
      <c r="A2902" s="411">
        <v>39580</v>
      </c>
      <c r="B2902" s="412">
        <v>1.5477000000000001</v>
      </c>
    </row>
    <row r="2903" spans="1:2" x14ac:dyDescent="0.25">
      <c r="A2903" s="411">
        <v>39579</v>
      </c>
      <c r="B2903" s="412">
        <v>1.5478000000000001</v>
      </c>
    </row>
    <row r="2904" spans="1:2" x14ac:dyDescent="0.25">
      <c r="A2904" s="411">
        <v>39578</v>
      </c>
      <c r="B2904" s="412">
        <v>1.5436000000000001</v>
      </c>
    </row>
    <row r="2905" spans="1:2" x14ac:dyDescent="0.25">
      <c r="A2905" s="411">
        <v>39577</v>
      </c>
      <c r="B2905" s="412">
        <v>1.5364</v>
      </c>
    </row>
    <row r="2906" spans="1:2" x14ac:dyDescent="0.25">
      <c r="A2906" s="411">
        <v>39576</v>
      </c>
      <c r="B2906" s="412">
        <v>1.5463</v>
      </c>
    </row>
    <row r="2907" spans="1:2" x14ac:dyDescent="0.25">
      <c r="A2907" s="411">
        <v>39575</v>
      </c>
      <c r="B2907" s="412">
        <v>1.5519000000000001</v>
      </c>
    </row>
    <row r="2908" spans="1:2" x14ac:dyDescent="0.25">
      <c r="A2908" s="411">
        <v>39574</v>
      </c>
      <c r="B2908" s="412">
        <v>1.5464</v>
      </c>
    </row>
    <row r="2909" spans="1:2" x14ac:dyDescent="0.25">
      <c r="A2909" s="411">
        <v>39573</v>
      </c>
      <c r="B2909" s="412">
        <v>1.5419</v>
      </c>
    </row>
    <row r="2910" spans="1:2" x14ac:dyDescent="0.25">
      <c r="A2910" s="411">
        <v>39572</v>
      </c>
      <c r="B2910" s="412">
        <v>1.5419</v>
      </c>
    </row>
    <row r="2911" spans="1:2" x14ac:dyDescent="0.25">
      <c r="A2911" s="411">
        <v>39571</v>
      </c>
      <c r="B2911" s="412">
        <v>1.5449999999999999</v>
      </c>
    </row>
    <row r="2912" spans="1:2" x14ac:dyDescent="0.25">
      <c r="A2912" s="411">
        <v>39570</v>
      </c>
      <c r="B2912" s="412">
        <v>1.5555000000000001</v>
      </c>
    </row>
    <row r="2913" spans="1:2" x14ac:dyDescent="0.25">
      <c r="A2913" s="411">
        <v>39569</v>
      </c>
      <c r="B2913" s="412">
        <v>1.5569</v>
      </c>
    </row>
    <row r="2914" spans="1:2" x14ac:dyDescent="0.25">
      <c r="A2914" s="411">
        <v>39568</v>
      </c>
      <c r="B2914" s="412">
        <v>1.5608</v>
      </c>
    </row>
    <row r="2915" spans="1:2" x14ac:dyDescent="0.25">
      <c r="A2915" s="411">
        <v>39567</v>
      </c>
      <c r="B2915" s="412">
        <v>1.5636000000000001</v>
      </c>
    </row>
    <row r="2916" spans="1:2" x14ac:dyDescent="0.25">
      <c r="A2916" s="411">
        <v>39566</v>
      </c>
      <c r="B2916" s="412">
        <v>1.5622</v>
      </c>
    </row>
    <row r="2917" spans="1:2" x14ac:dyDescent="0.25">
      <c r="A2917" s="411">
        <v>39565</v>
      </c>
      <c r="B2917" s="412">
        <v>1.5624</v>
      </c>
    </row>
    <row r="2918" spans="1:2" x14ac:dyDescent="0.25">
      <c r="A2918" s="411">
        <v>39564</v>
      </c>
      <c r="B2918" s="412">
        <v>1.5645</v>
      </c>
    </row>
    <row r="2919" spans="1:2" x14ac:dyDescent="0.25">
      <c r="A2919" s="411">
        <v>39563</v>
      </c>
      <c r="B2919" s="412">
        <v>1.5786</v>
      </c>
    </row>
    <row r="2920" spans="1:2" x14ac:dyDescent="0.25">
      <c r="A2920" s="411">
        <v>39562</v>
      </c>
      <c r="B2920" s="412">
        <v>1.5951</v>
      </c>
    </row>
    <row r="2921" spans="1:2" x14ac:dyDescent="0.25">
      <c r="A2921" s="411">
        <v>39561</v>
      </c>
      <c r="B2921" s="412">
        <v>1.593</v>
      </c>
    </row>
    <row r="2922" spans="1:2" x14ac:dyDescent="0.25">
      <c r="A2922" s="411">
        <v>39560</v>
      </c>
      <c r="B2922" s="412">
        <v>1.5855999999999999</v>
      </c>
    </row>
    <row r="2923" spans="1:2" x14ac:dyDescent="0.25">
      <c r="A2923" s="411">
        <v>39559</v>
      </c>
      <c r="B2923" s="412">
        <v>1.5811999999999999</v>
      </c>
    </row>
    <row r="2924" spans="1:2" x14ac:dyDescent="0.25">
      <c r="A2924" s="411">
        <v>39558</v>
      </c>
      <c r="B2924" s="412">
        <v>1.5811999999999999</v>
      </c>
    </row>
    <row r="2925" spans="1:2" x14ac:dyDescent="0.25">
      <c r="A2925" s="411">
        <v>39557</v>
      </c>
      <c r="B2925" s="412">
        <v>1.5851999999999999</v>
      </c>
    </row>
    <row r="2926" spans="1:2" x14ac:dyDescent="0.25">
      <c r="A2926" s="411">
        <v>39556</v>
      </c>
      <c r="B2926" s="412">
        <v>1.5927</v>
      </c>
    </row>
    <row r="2927" spans="1:2" x14ac:dyDescent="0.25">
      <c r="A2927" s="411">
        <v>39555</v>
      </c>
      <c r="B2927" s="412">
        <v>1.5868</v>
      </c>
    </row>
    <row r="2928" spans="1:2" x14ac:dyDescent="0.25">
      <c r="A2928" s="411">
        <v>39554</v>
      </c>
      <c r="B2928" s="412">
        <v>1.5820000000000001</v>
      </c>
    </row>
    <row r="2929" spans="1:2" x14ac:dyDescent="0.25">
      <c r="A2929" s="411">
        <v>39553</v>
      </c>
      <c r="B2929" s="412">
        <v>1.5769</v>
      </c>
    </row>
    <row r="2930" spans="1:2" x14ac:dyDescent="0.25">
      <c r="A2930" s="411">
        <v>39552</v>
      </c>
      <c r="B2930" s="412">
        <v>1.5794999999999999</v>
      </c>
    </row>
    <row r="2931" spans="1:2" x14ac:dyDescent="0.25">
      <c r="A2931" s="411">
        <v>39551</v>
      </c>
      <c r="B2931" s="412">
        <v>1.5803</v>
      </c>
    </row>
    <row r="2932" spans="1:2" x14ac:dyDescent="0.25">
      <c r="A2932" s="411">
        <v>39550</v>
      </c>
      <c r="B2932" s="412">
        <v>1.5792999999999999</v>
      </c>
    </row>
    <row r="2933" spans="1:2" x14ac:dyDescent="0.25">
      <c r="A2933" s="411">
        <v>39549</v>
      </c>
      <c r="B2933" s="412">
        <v>1.5824</v>
      </c>
    </row>
    <row r="2934" spans="1:2" x14ac:dyDescent="0.25">
      <c r="A2934" s="411">
        <v>39548</v>
      </c>
      <c r="B2934" s="412">
        <v>1.5738000000000001</v>
      </c>
    </row>
    <row r="2935" spans="1:2" x14ac:dyDescent="0.25">
      <c r="A2935" s="411">
        <v>39547</v>
      </c>
      <c r="B2935" s="412">
        <v>1.5730999999999999</v>
      </c>
    </row>
    <row r="2936" spans="1:2" x14ac:dyDescent="0.25">
      <c r="A2936" s="411">
        <v>39546</v>
      </c>
      <c r="B2936" s="412">
        <v>1.5704</v>
      </c>
    </row>
    <row r="2937" spans="1:2" x14ac:dyDescent="0.25">
      <c r="A2937" s="411">
        <v>39545</v>
      </c>
      <c r="B2937" s="412">
        <v>1.5731999999999999</v>
      </c>
    </row>
    <row r="2938" spans="1:2" x14ac:dyDescent="0.25">
      <c r="A2938" s="411">
        <v>39544</v>
      </c>
      <c r="B2938" s="412">
        <v>1.5731999999999999</v>
      </c>
    </row>
    <row r="2939" spans="1:2" x14ac:dyDescent="0.25">
      <c r="A2939" s="411">
        <v>39543</v>
      </c>
      <c r="B2939" s="412">
        <v>1.5712999999999999</v>
      </c>
    </row>
    <row r="2940" spans="1:2" x14ac:dyDescent="0.25">
      <c r="A2940" s="411">
        <v>39542</v>
      </c>
      <c r="B2940" s="412">
        <v>1.5634999999999999</v>
      </c>
    </row>
    <row r="2941" spans="1:2" x14ac:dyDescent="0.25">
      <c r="A2941" s="411">
        <v>39541</v>
      </c>
      <c r="B2941" s="412">
        <v>1.5618000000000001</v>
      </c>
    </row>
    <row r="2942" spans="1:2" x14ac:dyDescent="0.25">
      <c r="A2942" s="411">
        <v>39540</v>
      </c>
      <c r="B2942" s="412">
        <v>1.5694999999999999</v>
      </c>
    </row>
    <row r="2943" spans="1:2" x14ac:dyDescent="0.25">
      <c r="A2943" s="411">
        <v>39539</v>
      </c>
      <c r="B2943" s="412">
        <v>1.5799000000000001</v>
      </c>
    </row>
    <row r="2944" spans="1:2" x14ac:dyDescent="0.25">
      <c r="A2944" s="411">
        <v>39538</v>
      </c>
      <c r="B2944" s="412">
        <v>1.579</v>
      </c>
    </row>
    <row r="2945" spans="1:2" x14ac:dyDescent="0.25">
      <c r="A2945" s="411">
        <v>39537</v>
      </c>
      <c r="B2945" s="412">
        <v>1.579</v>
      </c>
    </row>
    <row r="2946" spans="1:2" x14ac:dyDescent="0.25">
      <c r="A2946" s="411">
        <v>39536</v>
      </c>
      <c r="B2946" s="412">
        <v>1.5784</v>
      </c>
    </row>
    <row r="2947" spans="1:2" x14ac:dyDescent="0.25">
      <c r="A2947" s="411">
        <v>39535</v>
      </c>
      <c r="B2947" s="412">
        <v>1.58</v>
      </c>
    </row>
    <row r="2948" spans="1:2" x14ac:dyDescent="0.25">
      <c r="A2948" s="411">
        <v>39534</v>
      </c>
      <c r="B2948" s="412">
        <v>1.5681</v>
      </c>
    </row>
    <row r="2949" spans="1:2" x14ac:dyDescent="0.25">
      <c r="A2949" s="411">
        <v>39533</v>
      </c>
      <c r="B2949" s="412">
        <v>1.5531999999999999</v>
      </c>
    </row>
    <row r="2950" spans="1:2" x14ac:dyDescent="0.25">
      <c r="A2950" s="411">
        <v>39532</v>
      </c>
      <c r="B2950" s="412">
        <v>1.54</v>
      </c>
    </row>
    <row r="2951" spans="1:2" x14ac:dyDescent="0.25">
      <c r="A2951" s="411">
        <v>39531</v>
      </c>
      <c r="B2951" s="412">
        <v>1.5428999999999999</v>
      </c>
    </row>
    <row r="2952" spans="1:2" x14ac:dyDescent="0.25">
      <c r="A2952" s="411">
        <v>39530</v>
      </c>
      <c r="B2952" s="412">
        <v>1.5428999999999999</v>
      </c>
    </row>
    <row r="2953" spans="1:2" x14ac:dyDescent="0.25">
      <c r="A2953" s="411">
        <v>39529</v>
      </c>
      <c r="B2953" s="412">
        <v>1.5438000000000001</v>
      </c>
    </row>
    <row r="2954" spans="1:2" x14ac:dyDescent="0.25">
      <c r="A2954" s="411">
        <v>39528</v>
      </c>
      <c r="B2954" s="412">
        <v>1.5529999999999999</v>
      </c>
    </row>
    <row r="2955" spans="1:2" x14ac:dyDescent="0.25">
      <c r="A2955" s="411">
        <v>39527</v>
      </c>
      <c r="B2955" s="412">
        <v>1.5678000000000001</v>
      </c>
    </row>
    <row r="2956" spans="1:2" x14ac:dyDescent="0.25">
      <c r="A2956" s="411">
        <v>39526</v>
      </c>
      <c r="B2956" s="412">
        <v>1.5763</v>
      </c>
    </row>
    <row r="2957" spans="1:2" x14ac:dyDescent="0.25">
      <c r="A2957" s="411">
        <v>39525</v>
      </c>
      <c r="B2957" s="412">
        <v>1.577</v>
      </c>
    </row>
    <row r="2958" spans="1:2" x14ac:dyDescent="0.25">
      <c r="A2958" s="411">
        <v>39524</v>
      </c>
      <c r="B2958" s="412">
        <v>1.5668</v>
      </c>
    </row>
    <row r="2959" spans="1:2" x14ac:dyDescent="0.25">
      <c r="A2959" s="411">
        <v>39523</v>
      </c>
      <c r="B2959" s="412">
        <v>1.5669</v>
      </c>
    </row>
    <row r="2960" spans="1:2" x14ac:dyDescent="0.25">
      <c r="A2960" s="411">
        <v>39522</v>
      </c>
      <c r="B2960" s="412">
        <v>1.5609999999999999</v>
      </c>
    </row>
    <row r="2961" spans="1:2" x14ac:dyDescent="0.25">
      <c r="A2961" s="411">
        <v>39521</v>
      </c>
      <c r="B2961" s="412">
        <v>1.5567</v>
      </c>
    </row>
    <row r="2962" spans="1:2" x14ac:dyDescent="0.25">
      <c r="A2962" s="411">
        <v>39520</v>
      </c>
      <c r="B2962" s="412">
        <v>1.5409999999999999</v>
      </c>
    </row>
    <row r="2963" spans="1:2" x14ac:dyDescent="0.25">
      <c r="A2963" s="411">
        <v>39519</v>
      </c>
      <c r="B2963" s="412">
        <v>1.5361</v>
      </c>
    </row>
    <row r="2964" spans="1:2" x14ac:dyDescent="0.25">
      <c r="A2964" s="411">
        <v>39518</v>
      </c>
      <c r="B2964" s="412">
        <v>1.5367</v>
      </c>
    </row>
    <row r="2965" spans="1:2" x14ac:dyDescent="0.25">
      <c r="A2965" s="411">
        <v>39517</v>
      </c>
      <c r="B2965" s="412">
        <v>1.5350999999999999</v>
      </c>
    </row>
    <row r="2966" spans="1:2" x14ac:dyDescent="0.25">
      <c r="A2966" s="411">
        <v>39516</v>
      </c>
      <c r="B2966" s="412">
        <v>1.5350999999999999</v>
      </c>
    </row>
    <row r="2967" spans="1:2" x14ac:dyDescent="0.25">
      <c r="A2967" s="411">
        <v>39515</v>
      </c>
      <c r="B2967" s="412">
        <v>1.538</v>
      </c>
    </row>
    <row r="2968" spans="1:2" x14ac:dyDescent="0.25">
      <c r="A2968" s="411">
        <v>39514</v>
      </c>
      <c r="B2968" s="412">
        <v>1.5309999999999999</v>
      </c>
    </row>
    <row r="2969" spans="1:2" x14ac:dyDescent="0.25">
      <c r="A2969" s="411">
        <v>39513</v>
      </c>
      <c r="B2969" s="412">
        <v>1.5212000000000001</v>
      </c>
    </row>
    <row r="2970" spans="1:2" x14ac:dyDescent="0.25">
      <c r="A2970" s="411">
        <v>39512</v>
      </c>
      <c r="B2970" s="412">
        <v>1.5202</v>
      </c>
    </row>
    <row r="2971" spans="1:2" x14ac:dyDescent="0.25">
      <c r="A2971" s="411">
        <v>39511</v>
      </c>
      <c r="B2971" s="412">
        <v>1.5196000000000001</v>
      </c>
    </row>
    <row r="2972" spans="1:2" x14ac:dyDescent="0.25">
      <c r="A2972" s="411">
        <v>39510</v>
      </c>
      <c r="B2972" s="412">
        <v>1.5174000000000001</v>
      </c>
    </row>
    <row r="2973" spans="1:2" x14ac:dyDescent="0.25">
      <c r="A2973" s="411">
        <v>39509</v>
      </c>
      <c r="B2973" s="412">
        <v>1.5175000000000001</v>
      </c>
    </row>
    <row r="2974" spans="1:2" x14ac:dyDescent="0.25">
      <c r="A2974" s="411">
        <v>39508</v>
      </c>
      <c r="B2974" s="412">
        <v>1.5189999999999999</v>
      </c>
    </row>
    <row r="2975" spans="1:2" x14ac:dyDescent="0.25">
      <c r="A2975" s="411">
        <v>39507</v>
      </c>
      <c r="B2975" s="412">
        <v>1.5125999999999999</v>
      </c>
    </row>
    <row r="2976" spans="1:2" x14ac:dyDescent="0.25">
      <c r="A2976" s="411">
        <v>39506</v>
      </c>
      <c r="B2976" s="412">
        <v>1.5037</v>
      </c>
    </row>
    <row r="2977" spans="1:2" x14ac:dyDescent="0.25">
      <c r="A2977" s="411">
        <v>39505</v>
      </c>
      <c r="B2977" s="412">
        <v>1.4852000000000001</v>
      </c>
    </row>
    <row r="2978" spans="1:2" x14ac:dyDescent="0.25">
      <c r="A2978" s="411">
        <v>39504</v>
      </c>
      <c r="B2978" s="412">
        <v>1.482</v>
      </c>
    </row>
    <row r="2979" spans="1:2" x14ac:dyDescent="0.25">
      <c r="A2979" s="411">
        <v>39503</v>
      </c>
      <c r="B2979" s="412">
        <v>1.4822</v>
      </c>
    </row>
    <row r="2980" spans="1:2" x14ac:dyDescent="0.25">
      <c r="A2980" s="411">
        <v>39502</v>
      </c>
      <c r="B2980" s="412">
        <v>1.4822</v>
      </c>
    </row>
    <row r="2981" spans="1:2" x14ac:dyDescent="0.25">
      <c r="A2981" s="411">
        <v>39501</v>
      </c>
      <c r="B2981" s="412">
        <v>1.4818</v>
      </c>
    </row>
    <row r="2982" spans="1:2" x14ac:dyDescent="0.25">
      <c r="A2982" s="411">
        <v>39500</v>
      </c>
      <c r="B2982" s="412">
        <v>1.474</v>
      </c>
    </row>
    <row r="2983" spans="1:2" x14ac:dyDescent="0.25">
      <c r="A2983" s="411">
        <v>39499</v>
      </c>
      <c r="B2983" s="412">
        <v>1.4701</v>
      </c>
    </row>
    <row r="2984" spans="1:2" x14ac:dyDescent="0.25">
      <c r="A2984" s="411">
        <v>39498</v>
      </c>
      <c r="B2984" s="412">
        <v>1.4701</v>
      </c>
    </row>
    <row r="2985" spans="1:2" x14ac:dyDescent="0.25">
      <c r="A2985" s="411">
        <v>39497</v>
      </c>
      <c r="B2985" s="412">
        <v>1.4659</v>
      </c>
    </row>
    <row r="2986" spans="1:2" x14ac:dyDescent="0.25">
      <c r="A2986" s="411">
        <v>39496</v>
      </c>
      <c r="B2986" s="412">
        <v>1.4677</v>
      </c>
    </row>
    <row r="2987" spans="1:2" x14ac:dyDescent="0.25">
      <c r="A2987" s="411">
        <v>39495</v>
      </c>
      <c r="B2987" s="412">
        <v>1.4677</v>
      </c>
    </row>
    <row r="2988" spans="1:2" x14ac:dyDescent="0.25">
      <c r="A2988" s="411">
        <v>39494</v>
      </c>
      <c r="B2988" s="412">
        <v>1.4657</v>
      </c>
    </row>
    <row r="2989" spans="1:2" x14ac:dyDescent="0.25">
      <c r="A2989" s="411">
        <v>39493</v>
      </c>
      <c r="B2989" s="412">
        <v>1.4595</v>
      </c>
    </row>
    <row r="2990" spans="1:2" x14ac:dyDescent="0.25">
      <c r="A2990" s="411">
        <v>39492</v>
      </c>
      <c r="B2990" s="412">
        <v>1.4573</v>
      </c>
    </row>
    <row r="2991" spans="1:2" x14ac:dyDescent="0.25">
      <c r="A2991" s="411">
        <v>39491</v>
      </c>
      <c r="B2991" s="412">
        <v>1.4537</v>
      </c>
    </row>
    <row r="2992" spans="1:2" x14ac:dyDescent="0.25">
      <c r="A2992" s="411">
        <v>39490</v>
      </c>
      <c r="B2992" s="412">
        <v>1.4530000000000001</v>
      </c>
    </row>
    <row r="2993" spans="1:2" x14ac:dyDescent="0.25">
      <c r="A2993" s="411">
        <v>39489</v>
      </c>
      <c r="B2993" s="412">
        <v>1.4500999999999999</v>
      </c>
    </row>
    <row r="2994" spans="1:2" x14ac:dyDescent="0.25">
      <c r="A2994" s="411">
        <v>39488</v>
      </c>
      <c r="B2994" s="412">
        <v>1.4500999999999999</v>
      </c>
    </row>
    <row r="2995" spans="1:2" x14ac:dyDescent="0.25">
      <c r="A2995" s="411">
        <v>39487</v>
      </c>
      <c r="B2995" s="412">
        <v>1.4487000000000001</v>
      </c>
    </row>
    <row r="2996" spans="1:2" x14ac:dyDescent="0.25">
      <c r="A2996" s="411">
        <v>39486</v>
      </c>
      <c r="B2996" s="412">
        <v>1.4585999999999999</v>
      </c>
    </row>
    <row r="2997" spans="1:2" x14ac:dyDescent="0.25">
      <c r="A2997" s="411">
        <v>39485</v>
      </c>
      <c r="B2997" s="412">
        <v>1.4635</v>
      </c>
    </row>
    <row r="2998" spans="1:2" x14ac:dyDescent="0.25">
      <c r="A2998" s="411">
        <v>39484</v>
      </c>
      <c r="B2998" s="412">
        <v>1.4749000000000001</v>
      </c>
    </row>
    <row r="2999" spans="1:2" x14ac:dyDescent="0.25">
      <c r="A2999" s="411">
        <v>39483</v>
      </c>
      <c r="B2999" s="412">
        <v>1.4814000000000001</v>
      </c>
    </row>
    <row r="3000" spans="1:2" x14ac:dyDescent="0.25">
      <c r="A3000" s="411">
        <v>39482</v>
      </c>
      <c r="B3000" s="412">
        <v>1.4798</v>
      </c>
    </row>
    <row r="3001" spans="1:2" x14ac:dyDescent="0.25">
      <c r="A3001" s="411">
        <v>39481</v>
      </c>
      <c r="B3001" s="412">
        <v>1.4797</v>
      </c>
    </row>
    <row r="3002" spans="1:2" x14ac:dyDescent="0.25">
      <c r="A3002" s="411">
        <v>39480</v>
      </c>
      <c r="B3002" s="412">
        <v>1.4861</v>
      </c>
    </row>
    <row r="3003" spans="1:2" x14ac:dyDescent="0.25">
      <c r="A3003" s="411">
        <v>39479</v>
      </c>
      <c r="B3003" s="412">
        <v>1.4853000000000001</v>
      </c>
    </row>
    <row r="3004" spans="1:2" x14ac:dyDescent="0.25">
      <c r="A3004" s="411">
        <v>39478</v>
      </c>
      <c r="B3004" s="412">
        <v>1.4782999999999999</v>
      </c>
    </row>
    <row r="3005" spans="1:2" x14ac:dyDescent="0.25">
      <c r="A3005" s="411">
        <v>39477</v>
      </c>
      <c r="B3005" s="412">
        <v>1.4772000000000001</v>
      </c>
    </row>
    <row r="3006" spans="1:2" x14ac:dyDescent="0.25">
      <c r="A3006" s="411">
        <v>39476</v>
      </c>
      <c r="B3006" s="412">
        <v>1.4712000000000001</v>
      </c>
    </row>
    <row r="3007" spans="1:2" x14ac:dyDescent="0.25">
      <c r="A3007" s="411">
        <v>39475</v>
      </c>
      <c r="B3007" s="412">
        <v>1.4676</v>
      </c>
    </row>
    <row r="3008" spans="1:2" x14ac:dyDescent="0.25">
      <c r="A3008" s="411">
        <v>39474</v>
      </c>
      <c r="B3008" s="412">
        <v>1.4676</v>
      </c>
    </row>
    <row r="3009" spans="1:2" x14ac:dyDescent="0.25">
      <c r="A3009" s="411">
        <v>39473</v>
      </c>
      <c r="B3009" s="412">
        <v>1.4733000000000001</v>
      </c>
    </row>
    <row r="3010" spans="1:2" x14ac:dyDescent="0.25">
      <c r="A3010" s="411">
        <v>39472</v>
      </c>
      <c r="B3010" s="412">
        <v>1.4653</v>
      </c>
    </row>
    <row r="3011" spans="1:2" x14ac:dyDescent="0.25">
      <c r="A3011" s="411">
        <v>39471</v>
      </c>
      <c r="B3011" s="412">
        <v>1.4602999999999999</v>
      </c>
    </row>
    <row r="3012" spans="1:2" x14ac:dyDescent="0.25">
      <c r="A3012" s="411">
        <v>39470</v>
      </c>
      <c r="B3012" s="412">
        <v>1.4486000000000001</v>
      </c>
    </row>
    <row r="3013" spans="1:2" x14ac:dyDescent="0.25">
      <c r="A3013" s="411">
        <v>39469</v>
      </c>
      <c r="B3013" s="412">
        <v>1.4519</v>
      </c>
    </row>
    <row r="3014" spans="1:2" x14ac:dyDescent="0.25">
      <c r="A3014" s="411">
        <v>39468</v>
      </c>
      <c r="B3014" s="412">
        <v>1.4615</v>
      </c>
    </row>
    <row r="3015" spans="1:2" x14ac:dyDescent="0.25">
      <c r="A3015" s="411">
        <v>39467</v>
      </c>
      <c r="B3015" s="412">
        <v>1.4616</v>
      </c>
    </row>
    <row r="3016" spans="1:2" x14ac:dyDescent="0.25">
      <c r="A3016" s="411">
        <v>39466</v>
      </c>
      <c r="B3016" s="412">
        <v>1.4639</v>
      </c>
    </row>
    <row r="3017" spans="1:2" x14ac:dyDescent="0.25">
      <c r="A3017" s="411">
        <v>39465</v>
      </c>
      <c r="B3017" s="412">
        <v>1.466</v>
      </c>
    </row>
    <row r="3018" spans="1:2" x14ac:dyDescent="0.25">
      <c r="A3018" s="411">
        <v>39464</v>
      </c>
      <c r="B3018" s="412">
        <v>1.4784999999999999</v>
      </c>
    </row>
    <row r="3019" spans="1:2" x14ac:dyDescent="0.25">
      <c r="A3019" s="411">
        <v>39463</v>
      </c>
      <c r="B3019" s="412">
        <v>1.4866999999999999</v>
      </c>
    </row>
    <row r="3020" spans="1:2" x14ac:dyDescent="0.25">
      <c r="A3020" s="411">
        <v>39462</v>
      </c>
      <c r="B3020" s="412">
        <v>1.4846999999999999</v>
      </c>
    </row>
    <row r="3021" spans="1:2" x14ac:dyDescent="0.25">
      <c r="A3021" s="411">
        <v>39461</v>
      </c>
      <c r="B3021" s="412">
        <v>1.4772000000000001</v>
      </c>
    </row>
    <row r="3022" spans="1:2" x14ac:dyDescent="0.25">
      <c r="A3022" s="411">
        <v>39460</v>
      </c>
      <c r="B3022" s="412">
        <v>1.4772000000000001</v>
      </c>
    </row>
    <row r="3023" spans="1:2" x14ac:dyDescent="0.25">
      <c r="A3023" s="411">
        <v>39459</v>
      </c>
      <c r="B3023" s="412">
        <v>1.4792000000000001</v>
      </c>
    </row>
    <row r="3024" spans="1:2" x14ac:dyDescent="0.25">
      <c r="A3024" s="411">
        <v>39458</v>
      </c>
      <c r="B3024" s="412">
        <v>1.4694</v>
      </c>
    </row>
    <row r="3025" spans="1:2" x14ac:dyDescent="0.25">
      <c r="A3025" s="411">
        <v>39457</v>
      </c>
      <c r="B3025" s="412">
        <v>1.47</v>
      </c>
    </row>
    <row r="3026" spans="1:2" x14ac:dyDescent="0.25">
      <c r="A3026" s="411">
        <v>39456</v>
      </c>
      <c r="B3026" s="412">
        <v>1.4704999999999999</v>
      </c>
    </row>
    <row r="3027" spans="1:2" x14ac:dyDescent="0.25">
      <c r="A3027" s="411">
        <v>39455</v>
      </c>
      <c r="B3027" s="412">
        <v>1.4713000000000001</v>
      </c>
    </row>
    <row r="3028" spans="1:2" x14ac:dyDescent="0.25">
      <c r="A3028" s="411">
        <v>39454</v>
      </c>
      <c r="B3028" s="412">
        <v>1.4738</v>
      </c>
    </row>
    <row r="3029" spans="1:2" x14ac:dyDescent="0.25">
      <c r="A3029" s="411">
        <v>39453</v>
      </c>
      <c r="B3029" s="412">
        <v>1.4739</v>
      </c>
    </row>
    <row r="3030" spans="1:2" x14ac:dyDescent="0.25">
      <c r="A3030" s="411">
        <v>39452</v>
      </c>
      <c r="B3030" s="412">
        <v>1.4743999999999999</v>
      </c>
    </row>
    <row r="3031" spans="1:2" x14ac:dyDescent="0.25">
      <c r="A3031" s="411">
        <v>39451</v>
      </c>
      <c r="B3031" s="412">
        <v>1.4724999999999999</v>
      </c>
    </row>
    <row r="3032" spans="1:2" x14ac:dyDescent="0.25">
      <c r="A3032" s="411">
        <v>39450</v>
      </c>
      <c r="B3032" s="412">
        <v>1.4654</v>
      </c>
    </row>
    <row r="3033" spans="1:2" x14ac:dyDescent="0.25">
      <c r="A3033" s="411">
        <v>39449</v>
      </c>
      <c r="B3033" s="412">
        <v>1.4587000000000001</v>
      </c>
    </row>
    <row r="3034" spans="1:2" x14ac:dyDescent="0.25">
      <c r="A3034" s="411">
        <v>39448</v>
      </c>
      <c r="B3034" s="412">
        <v>1.4699</v>
      </c>
    </row>
    <row r="3035" spans="1:2" x14ac:dyDescent="0.25">
      <c r="A3035" s="411">
        <v>39447</v>
      </c>
      <c r="B3035" s="412">
        <v>1.4719</v>
      </c>
    </row>
    <row r="3036" spans="1:2" x14ac:dyDescent="0.25">
      <c r="A3036" s="411">
        <v>39446</v>
      </c>
      <c r="B3036" s="412">
        <v>1.4718</v>
      </c>
    </row>
    <row r="3037" spans="1:2" x14ac:dyDescent="0.25">
      <c r="A3037" s="411">
        <v>39445</v>
      </c>
      <c r="B3037" s="412">
        <v>1.4654</v>
      </c>
    </row>
    <row r="3038" spans="1:2" x14ac:dyDescent="0.25">
      <c r="A3038" s="411">
        <v>39444</v>
      </c>
      <c r="B3038" s="412">
        <v>1.4520999999999999</v>
      </c>
    </row>
    <row r="3039" spans="1:2" x14ac:dyDescent="0.25">
      <c r="A3039" s="411">
        <v>39443</v>
      </c>
      <c r="B3039" s="412">
        <v>1.4434</v>
      </c>
    </row>
    <row r="3040" spans="1:2" x14ac:dyDescent="0.25">
      <c r="A3040" s="411">
        <v>39442</v>
      </c>
      <c r="B3040" s="412">
        <v>1.4392</v>
      </c>
    </row>
    <row r="3041" spans="1:2" x14ac:dyDescent="0.25">
      <c r="A3041" s="411">
        <v>39441</v>
      </c>
      <c r="B3041" s="412">
        <v>1.4389000000000001</v>
      </c>
    </row>
    <row r="3042" spans="1:2" x14ac:dyDescent="0.25">
      <c r="A3042" s="411">
        <v>39440</v>
      </c>
      <c r="B3042" s="412">
        <v>1.4377</v>
      </c>
    </row>
    <row r="3043" spans="1:2" x14ac:dyDescent="0.25">
      <c r="A3043" s="411">
        <v>39439</v>
      </c>
      <c r="B3043" s="412">
        <v>1.4376</v>
      </c>
    </row>
    <row r="3044" spans="1:2" x14ac:dyDescent="0.25">
      <c r="A3044" s="411">
        <v>39438</v>
      </c>
      <c r="B3044" s="412">
        <v>1.4359</v>
      </c>
    </row>
    <row r="3045" spans="1:2" x14ac:dyDescent="0.25">
      <c r="A3045" s="411">
        <v>39437</v>
      </c>
      <c r="B3045" s="412">
        <v>1.4359999999999999</v>
      </c>
    </row>
    <row r="3046" spans="1:2" x14ac:dyDescent="0.25">
      <c r="A3046" s="411">
        <v>39436</v>
      </c>
      <c r="B3046" s="412">
        <v>1.4397</v>
      </c>
    </row>
    <row r="3047" spans="1:2" x14ac:dyDescent="0.25">
      <c r="A3047" s="411">
        <v>39435</v>
      </c>
      <c r="B3047" s="412">
        <v>1.4400999999999999</v>
      </c>
    </row>
    <row r="3048" spans="1:2" x14ac:dyDescent="0.25">
      <c r="A3048" s="411">
        <v>39434</v>
      </c>
      <c r="B3048" s="412">
        <v>1.4399</v>
      </c>
    </row>
    <row r="3049" spans="1:2" x14ac:dyDescent="0.25">
      <c r="A3049" s="411">
        <v>39433</v>
      </c>
      <c r="B3049" s="412">
        <v>1.4422999999999999</v>
      </c>
    </row>
    <row r="3050" spans="1:2" x14ac:dyDescent="0.25">
      <c r="A3050" s="411">
        <v>39432</v>
      </c>
      <c r="B3050" s="412">
        <v>1.4423999999999999</v>
      </c>
    </row>
    <row r="3051" spans="1:2" x14ac:dyDescent="0.25">
      <c r="A3051" s="411">
        <v>39431</v>
      </c>
      <c r="B3051" s="412">
        <v>1.456</v>
      </c>
    </row>
    <row r="3052" spans="1:2" x14ac:dyDescent="0.25">
      <c r="A3052" s="411">
        <v>39430</v>
      </c>
      <c r="B3052" s="412">
        <v>1.4685999999999999</v>
      </c>
    </row>
    <row r="3053" spans="1:2" x14ac:dyDescent="0.25">
      <c r="A3053" s="411">
        <v>39429</v>
      </c>
      <c r="B3053" s="412">
        <v>1.4679</v>
      </c>
    </row>
    <row r="3054" spans="1:2" x14ac:dyDescent="0.25">
      <c r="A3054" s="411">
        <v>39428</v>
      </c>
      <c r="B3054" s="412">
        <v>1.4706999999999999</v>
      </c>
    </row>
    <row r="3055" spans="1:2" x14ac:dyDescent="0.25">
      <c r="A3055" s="411">
        <v>39427</v>
      </c>
      <c r="B3055" s="412">
        <v>1.4672000000000001</v>
      </c>
    </row>
    <row r="3056" spans="1:2" x14ac:dyDescent="0.25">
      <c r="A3056" s="411">
        <v>39426</v>
      </c>
      <c r="B3056" s="412">
        <v>1.4653</v>
      </c>
    </row>
    <row r="3057" spans="1:2" x14ac:dyDescent="0.25">
      <c r="A3057" s="411">
        <v>39425</v>
      </c>
      <c r="B3057" s="412">
        <v>1.4653</v>
      </c>
    </row>
    <row r="3058" spans="1:2" x14ac:dyDescent="0.25">
      <c r="A3058" s="411">
        <v>39424</v>
      </c>
      <c r="B3058" s="412">
        <v>1.4635</v>
      </c>
    </row>
    <row r="3059" spans="1:2" x14ac:dyDescent="0.25">
      <c r="A3059" s="411">
        <v>39423</v>
      </c>
      <c r="B3059" s="412">
        <v>1.4601</v>
      </c>
    </row>
    <row r="3060" spans="1:2" x14ac:dyDescent="0.25">
      <c r="A3060" s="411">
        <v>39422</v>
      </c>
      <c r="B3060" s="412">
        <v>1.4722</v>
      </c>
    </row>
    <row r="3061" spans="1:2" x14ac:dyDescent="0.25">
      <c r="A3061" s="411">
        <v>39421</v>
      </c>
      <c r="B3061" s="412">
        <v>1.4694</v>
      </c>
    </row>
    <row r="3062" spans="1:2" x14ac:dyDescent="0.25">
      <c r="A3062" s="411">
        <v>39420</v>
      </c>
      <c r="B3062" s="412">
        <v>1.4657</v>
      </c>
    </row>
    <row r="3063" spans="1:2" x14ac:dyDescent="0.25">
      <c r="A3063" s="411">
        <v>39419</v>
      </c>
      <c r="B3063" s="412">
        <v>1.4629000000000001</v>
      </c>
    </row>
    <row r="3064" spans="1:2" x14ac:dyDescent="0.25">
      <c r="A3064" s="411">
        <v>39418</v>
      </c>
      <c r="B3064" s="412">
        <v>1.4666999999999999</v>
      </c>
    </row>
    <row r="3065" spans="1:2" x14ac:dyDescent="0.25">
      <c r="A3065" s="411">
        <v>39417</v>
      </c>
      <c r="B3065" s="412">
        <v>1.4739</v>
      </c>
    </row>
    <row r="3066" spans="1:2" x14ac:dyDescent="0.25">
      <c r="A3066" s="411">
        <v>39416</v>
      </c>
      <c r="B3066" s="412">
        <v>1.4791000000000001</v>
      </c>
    </row>
    <row r="3067" spans="1:2" x14ac:dyDescent="0.25">
      <c r="A3067" s="411">
        <v>39415</v>
      </c>
      <c r="B3067" s="412">
        <v>1.4790000000000001</v>
      </c>
    </row>
    <row r="3068" spans="1:2" x14ac:dyDescent="0.25">
      <c r="A3068" s="411">
        <v>39414</v>
      </c>
      <c r="B3068" s="412">
        <v>1.4857</v>
      </c>
    </row>
    <row r="3069" spans="1:2" x14ac:dyDescent="0.25">
      <c r="A3069" s="411">
        <v>39413</v>
      </c>
      <c r="B3069" s="412">
        <v>1.4839</v>
      </c>
    </row>
    <row r="3070" spans="1:2" x14ac:dyDescent="0.25">
      <c r="A3070" s="411">
        <v>39412</v>
      </c>
      <c r="B3070" s="412">
        <v>1.4829000000000001</v>
      </c>
    </row>
    <row r="3071" spans="1:2" x14ac:dyDescent="0.25">
      <c r="A3071" s="411">
        <v>39411</v>
      </c>
      <c r="B3071" s="412">
        <v>1.4833000000000001</v>
      </c>
    </row>
    <row r="3072" spans="1:2" x14ac:dyDescent="0.25">
      <c r="A3072" s="411">
        <v>39410</v>
      </c>
      <c r="B3072" s="412">
        <v>1.4857</v>
      </c>
    </row>
    <row r="3073" spans="1:2" x14ac:dyDescent="0.25">
      <c r="A3073" s="411">
        <v>39409</v>
      </c>
      <c r="B3073" s="412">
        <v>1.4847999999999999</v>
      </c>
    </row>
    <row r="3074" spans="1:2" x14ac:dyDescent="0.25">
      <c r="A3074" s="411">
        <v>39408</v>
      </c>
      <c r="B3074" s="412">
        <v>1.4823</v>
      </c>
    </row>
    <row r="3075" spans="1:2" x14ac:dyDescent="0.25">
      <c r="A3075" s="411">
        <v>39407</v>
      </c>
      <c r="B3075" s="412">
        <v>1.4722999999999999</v>
      </c>
    </row>
    <row r="3076" spans="1:2" x14ac:dyDescent="0.25">
      <c r="A3076" s="411">
        <v>39406</v>
      </c>
      <c r="B3076" s="412">
        <v>1.4659</v>
      </c>
    </row>
    <row r="3077" spans="1:2" x14ac:dyDescent="0.25">
      <c r="A3077" s="411">
        <v>39405</v>
      </c>
      <c r="B3077" s="412">
        <v>1.4658</v>
      </c>
    </row>
    <row r="3078" spans="1:2" x14ac:dyDescent="0.25">
      <c r="A3078" s="411">
        <v>39404</v>
      </c>
      <c r="B3078" s="412">
        <v>1.4657</v>
      </c>
    </row>
    <row r="3079" spans="1:2" x14ac:dyDescent="0.25">
      <c r="A3079" s="411">
        <v>39403</v>
      </c>
      <c r="B3079" s="412">
        <v>1.4625999999999999</v>
      </c>
    </row>
    <row r="3080" spans="1:2" x14ac:dyDescent="0.25">
      <c r="A3080" s="411">
        <v>39402</v>
      </c>
      <c r="B3080" s="412">
        <v>1.4649000000000001</v>
      </c>
    </row>
    <row r="3081" spans="1:2" x14ac:dyDescent="0.25">
      <c r="A3081" s="411">
        <v>39401</v>
      </c>
      <c r="B3081" s="412">
        <v>1.4658</v>
      </c>
    </row>
    <row r="3082" spans="1:2" x14ac:dyDescent="0.25">
      <c r="A3082" s="411">
        <v>39400</v>
      </c>
      <c r="B3082" s="412">
        <v>1.458</v>
      </c>
    </row>
    <row r="3083" spans="1:2" x14ac:dyDescent="0.25">
      <c r="A3083" s="411">
        <v>39399</v>
      </c>
      <c r="B3083" s="412">
        <v>1.4605999999999999</v>
      </c>
    </row>
    <row r="3084" spans="1:2" x14ac:dyDescent="0.25">
      <c r="A3084" s="411">
        <v>39398</v>
      </c>
      <c r="B3084" s="412">
        <v>1.4673</v>
      </c>
    </row>
    <row r="3085" spans="1:2" x14ac:dyDescent="0.25">
      <c r="A3085" s="411">
        <v>39397</v>
      </c>
      <c r="B3085" s="412">
        <v>1.4673</v>
      </c>
    </row>
    <row r="3086" spans="1:2" x14ac:dyDescent="0.25">
      <c r="A3086" s="411">
        <v>39396</v>
      </c>
      <c r="B3086" s="412">
        <v>1.4692000000000001</v>
      </c>
    </row>
    <row r="3087" spans="1:2" x14ac:dyDescent="0.25">
      <c r="A3087" s="411">
        <v>39395</v>
      </c>
      <c r="B3087" s="412">
        <v>1.4656</v>
      </c>
    </row>
    <row r="3088" spans="1:2" x14ac:dyDescent="0.25">
      <c r="A3088" s="411">
        <v>39394</v>
      </c>
      <c r="B3088" s="412">
        <v>1.4633</v>
      </c>
    </row>
    <row r="3089" spans="1:2" x14ac:dyDescent="0.25">
      <c r="A3089" s="411">
        <v>39393</v>
      </c>
      <c r="B3089" s="412">
        <v>1.4513</v>
      </c>
    </row>
    <row r="3090" spans="1:2" x14ac:dyDescent="0.25">
      <c r="A3090" s="411">
        <v>39392</v>
      </c>
      <c r="B3090" s="412">
        <v>1.4483999999999999</v>
      </c>
    </row>
    <row r="3091" spans="1:2" x14ac:dyDescent="0.25">
      <c r="A3091" s="411">
        <v>39391</v>
      </c>
      <c r="B3091" s="412">
        <v>1.4512</v>
      </c>
    </row>
    <row r="3092" spans="1:2" x14ac:dyDescent="0.25">
      <c r="A3092" s="411">
        <v>39390</v>
      </c>
      <c r="B3092" s="412">
        <v>1.4503999999999999</v>
      </c>
    </row>
    <row r="3093" spans="1:2" x14ac:dyDescent="0.25">
      <c r="A3093" s="411">
        <v>39389</v>
      </c>
      <c r="B3093" s="412">
        <v>1.4462999999999999</v>
      </c>
    </row>
    <row r="3094" spans="1:2" x14ac:dyDescent="0.25">
      <c r="A3094" s="411">
        <v>39388</v>
      </c>
      <c r="B3094" s="412">
        <v>1.4452</v>
      </c>
    </row>
    <row r="3095" spans="1:2" x14ac:dyDescent="0.25">
      <c r="A3095" s="411">
        <v>39387</v>
      </c>
      <c r="B3095" s="412">
        <v>1.4446000000000001</v>
      </c>
    </row>
    <row r="3096" spans="1:2" x14ac:dyDescent="0.25">
      <c r="A3096" s="411">
        <v>39386</v>
      </c>
      <c r="B3096" s="412">
        <v>1.4410000000000001</v>
      </c>
    </row>
    <row r="3097" spans="1:2" x14ac:dyDescent="0.25">
      <c r="A3097" s="411">
        <v>39385</v>
      </c>
      <c r="B3097" s="412">
        <v>1.4412</v>
      </c>
    </row>
    <row r="3098" spans="1:2" x14ac:dyDescent="0.25">
      <c r="A3098" s="411">
        <v>39384</v>
      </c>
      <c r="B3098" s="412">
        <v>1.4389000000000001</v>
      </c>
    </row>
    <row r="3099" spans="1:2" x14ac:dyDescent="0.25">
      <c r="A3099" s="411">
        <v>39383</v>
      </c>
      <c r="B3099" s="412">
        <v>1.4388000000000001</v>
      </c>
    </row>
    <row r="3100" spans="1:2" x14ac:dyDescent="0.25">
      <c r="A3100" s="411">
        <v>39382</v>
      </c>
      <c r="B3100" s="412">
        <v>1.4354</v>
      </c>
    </row>
    <row r="3101" spans="1:2" x14ac:dyDescent="0.25">
      <c r="A3101" s="411">
        <v>39381</v>
      </c>
      <c r="B3101" s="412">
        <v>1.4282999999999999</v>
      </c>
    </row>
    <row r="3102" spans="1:2" x14ac:dyDescent="0.25">
      <c r="A3102" s="411">
        <v>39380</v>
      </c>
      <c r="B3102" s="412">
        <v>1.4244000000000001</v>
      </c>
    </row>
    <row r="3103" spans="1:2" x14ac:dyDescent="0.25">
      <c r="A3103" s="411">
        <v>39379</v>
      </c>
      <c r="B3103" s="412">
        <v>1.4213</v>
      </c>
    </row>
    <row r="3104" spans="1:2" x14ac:dyDescent="0.25">
      <c r="A3104" s="411">
        <v>39378</v>
      </c>
      <c r="B3104" s="412">
        <v>1.4258</v>
      </c>
    </row>
    <row r="3105" spans="1:2" x14ac:dyDescent="0.25">
      <c r="A3105" s="411">
        <v>39377</v>
      </c>
      <c r="B3105" s="412">
        <v>1.4298</v>
      </c>
    </row>
    <row r="3106" spans="1:2" x14ac:dyDescent="0.25">
      <c r="A3106" s="411">
        <v>39376</v>
      </c>
      <c r="B3106" s="412">
        <v>1.4296</v>
      </c>
    </row>
    <row r="3107" spans="1:2" x14ac:dyDescent="0.25">
      <c r="A3107" s="411">
        <v>39375</v>
      </c>
      <c r="B3107" s="412">
        <v>1.4285000000000001</v>
      </c>
    </row>
    <row r="3108" spans="1:2" x14ac:dyDescent="0.25">
      <c r="A3108" s="411">
        <v>39374</v>
      </c>
      <c r="B3108" s="412">
        <v>1.425</v>
      </c>
    </row>
    <row r="3109" spans="1:2" x14ac:dyDescent="0.25">
      <c r="A3109" s="411">
        <v>39373</v>
      </c>
      <c r="B3109" s="412">
        <v>1.4181999999999999</v>
      </c>
    </row>
    <row r="3110" spans="1:2" x14ac:dyDescent="0.25">
      <c r="A3110" s="411">
        <v>39372</v>
      </c>
      <c r="B3110" s="412">
        <v>1.4182999999999999</v>
      </c>
    </row>
    <row r="3111" spans="1:2" x14ac:dyDescent="0.25">
      <c r="A3111" s="411">
        <v>39371</v>
      </c>
      <c r="B3111" s="412">
        <v>1.4194</v>
      </c>
    </row>
    <row r="3112" spans="1:2" x14ac:dyDescent="0.25">
      <c r="A3112" s="411">
        <v>39370</v>
      </c>
      <c r="B3112" s="412">
        <v>1.4173</v>
      </c>
    </row>
    <row r="3113" spans="1:2" x14ac:dyDescent="0.25">
      <c r="A3113" s="411">
        <v>39369</v>
      </c>
      <c r="B3113" s="412">
        <v>1.4175</v>
      </c>
    </row>
    <row r="3114" spans="1:2" x14ac:dyDescent="0.25">
      <c r="A3114" s="411">
        <v>39368</v>
      </c>
      <c r="B3114" s="412">
        <v>1.4185000000000001</v>
      </c>
    </row>
    <row r="3115" spans="1:2" x14ac:dyDescent="0.25">
      <c r="A3115" s="411">
        <v>39367</v>
      </c>
      <c r="B3115" s="412">
        <v>1.4178999999999999</v>
      </c>
    </row>
    <row r="3116" spans="1:2" x14ac:dyDescent="0.25">
      <c r="A3116" s="411">
        <v>39366</v>
      </c>
      <c r="B3116" s="412">
        <v>1.4126000000000001</v>
      </c>
    </row>
    <row r="3117" spans="1:2" x14ac:dyDescent="0.25">
      <c r="A3117" s="411">
        <v>39365</v>
      </c>
      <c r="B3117" s="412">
        <v>1.405</v>
      </c>
    </row>
    <row r="3118" spans="1:2" x14ac:dyDescent="0.25">
      <c r="A3118" s="411">
        <v>39364</v>
      </c>
      <c r="B3118" s="412">
        <v>1.4103000000000001</v>
      </c>
    </row>
    <row r="3119" spans="1:2" x14ac:dyDescent="0.25">
      <c r="A3119" s="411">
        <v>39363</v>
      </c>
      <c r="B3119" s="412">
        <v>1.413</v>
      </c>
    </row>
    <row r="3120" spans="1:2" x14ac:dyDescent="0.25">
      <c r="A3120" s="411">
        <v>39362</v>
      </c>
      <c r="B3120" s="412">
        <v>1.413</v>
      </c>
    </row>
    <row r="3121" spans="1:2" x14ac:dyDescent="0.25">
      <c r="A3121" s="411">
        <v>39361</v>
      </c>
      <c r="B3121" s="412">
        <v>1.413</v>
      </c>
    </row>
    <row r="3122" spans="1:2" x14ac:dyDescent="0.25">
      <c r="A3122" s="411">
        <v>39360</v>
      </c>
      <c r="B3122" s="412">
        <v>1.4106000000000001</v>
      </c>
    </row>
    <row r="3123" spans="1:2" x14ac:dyDescent="0.25">
      <c r="A3123" s="411">
        <v>39359</v>
      </c>
      <c r="B3123" s="412">
        <v>1.4158999999999999</v>
      </c>
    </row>
    <row r="3124" spans="1:2" x14ac:dyDescent="0.25">
      <c r="A3124" s="411">
        <v>39358</v>
      </c>
      <c r="B3124" s="412">
        <v>1.4193</v>
      </c>
    </row>
    <row r="3125" spans="1:2" x14ac:dyDescent="0.25">
      <c r="A3125" s="411">
        <v>39357</v>
      </c>
      <c r="B3125" s="412">
        <v>1.4247000000000001</v>
      </c>
    </row>
    <row r="3126" spans="1:2" x14ac:dyDescent="0.25">
      <c r="A3126" s="411">
        <v>39356</v>
      </c>
      <c r="B3126" s="412">
        <v>1.4261999999999999</v>
      </c>
    </row>
    <row r="3127" spans="1:2" x14ac:dyDescent="0.25">
      <c r="A3127" s="411">
        <v>39355</v>
      </c>
      <c r="B3127" s="412">
        <v>1.4261999999999999</v>
      </c>
    </row>
    <row r="3128" spans="1:2" x14ac:dyDescent="0.25">
      <c r="A3128" s="411">
        <v>39354</v>
      </c>
      <c r="B3128" s="412">
        <v>1.4186000000000001</v>
      </c>
    </row>
    <row r="3129" spans="1:2" x14ac:dyDescent="0.25">
      <c r="A3129" s="411">
        <v>39353</v>
      </c>
      <c r="B3129" s="412">
        <v>1.4145000000000001</v>
      </c>
    </row>
    <row r="3130" spans="1:2" x14ac:dyDescent="0.25">
      <c r="A3130" s="411">
        <v>39352</v>
      </c>
      <c r="B3130" s="412">
        <v>1.4133</v>
      </c>
    </row>
    <row r="3131" spans="1:2" x14ac:dyDescent="0.25">
      <c r="A3131" s="411">
        <v>39351</v>
      </c>
      <c r="B3131" s="412">
        <v>1.4097999999999999</v>
      </c>
    </row>
    <row r="3132" spans="1:2" x14ac:dyDescent="0.25">
      <c r="A3132" s="411">
        <v>39350</v>
      </c>
      <c r="B3132" s="412">
        <v>1.4098999999999999</v>
      </c>
    </row>
    <row r="3133" spans="1:2" x14ac:dyDescent="0.25">
      <c r="A3133" s="411">
        <v>39349</v>
      </c>
      <c r="B3133" s="412">
        <v>1.4086000000000001</v>
      </c>
    </row>
    <row r="3134" spans="1:2" x14ac:dyDescent="0.25">
      <c r="A3134" s="411">
        <v>39348</v>
      </c>
      <c r="B3134" s="412">
        <v>1.4086000000000001</v>
      </c>
    </row>
    <row r="3135" spans="1:2" x14ac:dyDescent="0.25">
      <c r="A3135" s="411">
        <v>39347</v>
      </c>
      <c r="B3135" s="412">
        <v>1.4075</v>
      </c>
    </row>
    <row r="3136" spans="1:2" x14ac:dyDescent="0.25">
      <c r="A3136" s="411">
        <v>39346</v>
      </c>
      <c r="B3136" s="412">
        <v>1.4018999999999999</v>
      </c>
    </row>
    <row r="3137" spans="1:2" x14ac:dyDescent="0.25">
      <c r="A3137" s="411">
        <v>39345</v>
      </c>
      <c r="B3137" s="412">
        <v>1.3968</v>
      </c>
    </row>
    <row r="3138" spans="1:2" x14ac:dyDescent="0.25">
      <c r="A3138" s="411">
        <v>39344</v>
      </c>
      <c r="B3138" s="412">
        <v>1.3872</v>
      </c>
    </row>
    <row r="3139" spans="1:2" x14ac:dyDescent="0.25">
      <c r="A3139" s="411">
        <v>39343</v>
      </c>
      <c r="B3139" s="412">
        <v>1.3869</v>
      </c>
    </row>
    <row r="3140" spans="1:2" x14ac:dyDescent="0.25">
      <c r="A3140" s="411">
        <v>39342</v>
      </c>
      <c r="B3140" s="412">
        <v>1.387</v>
      </c>
    </row>
    <row r="3141" spans="1:2" x14ac:dyDescent="0.25">
      <c r="A3141" s="411">
        <v>39341</v>
      </c>
      <c r="B3141" s="412">
        <v>1.387</v>
      </c>
    </row>
    <row r="3142" spans="1:2" x14ac:dyDescent="0.25">
      <c r="A3142" s="411">
        <v>39340</v>
      </c>
      <c r="B3142" s="412">
        <v>1.3871</v>
      </c>
    </row>
    <row r="3143" spans="1:2" x14ac:dyDescent="0.25">
      <c r="A3143" s="411">
        <v>39339</v>
      </c>
      <c r="B3143" s="412">
        <v>1.3894</v>
      </c>
    </row>
    <row r="3144" spans="1:2" x14ac:dyDescent="0.25">
      <c r="A3144" s="411">
        <v>39338</v>
      </c>
      <c r="B3144" s="412">
        <v>1.3863000000000001</v>
      </c>
    </row>
    <row r="3145" spans="1:2" x14ac:dyDescent="0.25">
      <c r="A3145" s="411">
        <v>39337</v>
      </c>
      <c r="B3145" s="412">
        <v>1.3808</v>
      </c>
    </row>
    <row r="3146" spans="1:2" x14ac:dyDescent="0.25">
      <c r="A3146" s="411">
        <v>39336</v>
      </c>
      <c r="B3146" s="412">
        <v>1.3786</v>
      </c>
    </row>
    <row r="3147" spans="1:2" x14ac:dyDescent="0.25">
      <c r="A3147" s="411">
        <v>39335</v>
      </c>
      <c r="B3147" s="412">
        <v>1.3763000000000001</v>
      </c>
    </row>
    <row r="3148" spans="1:2" x14ac:dyDescent="0.25">
      <c r="A3148" s="411">
        <v>39334</v>
      </c>
      <c r="B3148" s="412">
        <v>1.3763000000000001</v>
      </c>
    </row>
    <row r="3149" spans="1:2" x14ac:dyDescent="0.25">
      <c r="A3149" s="411">
        <v>39333</v>
      </c>
      <c r="B3149" s="412">
        <v>1.3709</v>
      </c>
    </row>
    <row r="3150" spans="1:2" x14ac:dyDescent="0.25">
      <c r="A3150" s="411">
        <v>39332</v>
      </c>
      <c r="B3150" s="412">
        <v>1.3660000000000001</v>
      </c>
    </row>
    <row r="3151" spans="1:2" x14ac:dyDescent="0.25">
      <c r="A3151" s="411">
        <v>39331</v>
      </c>
      <c r="B3151" s="412">
        <v>1.3613</v>
      </c>
    </row>
    <row r="3152" spans="1:2" x14ac:dyDescent="0.25">
      <c r="A3152" s="411">
        <v>39330</v>
      </c>
      <c r="B3152" s="412">
        <v>1.3603000000000001</v>
      </c>
    </row>
    <row r="3153" spans="1:2" x14ac:dyDescent="0.25">
      <c r="A3153" s="411">
        <v>39329</v>
      </c>
      <c r="B3153" s="412">
        <v>1.3631</v>
      </c>
    </row>
    <row r="3154" spans="1:2" x14ac:dyDescent="0.25">
      <c r="A3154" s="411">
        <v>39328</v>
      </c>
      <c r="B3154" s="412">
        <v>1.3625</v>
      </c>
    </row>
    <row r="3155" spans="1:2" x14ac:dyDescent="0.25">
      <c r="A3155" s="411">
        <v>39327</v>
      </c>
      <c r="B3155" s="412">
        <v>1.3624000000000001</v>
      </c>
    </row>
    <row r="3156" spans="1:2" x14ac:dyDescent="0.25">
      <c r="A3156" s="411">
        <v>39326</v>
      </c>
      <c r="B3156" s="412">
        <v>1.3654999999999999</v>
      </c>
    </row>
    <row r="3157" spans="1:2" x14ac:dyDescent="0.25">
      <c r="A3157" s="411">
        <v>39325</v>
      </c>
      <c r="B3157" s="412">
        <v>1.3645</v>
      </c>
    </row>
    <row r="3158" spans="1:2" x14ac:dyDescent="0.25">
      <c r="A3158" s="411">
        <v>39324</v>
      </c>
      <c r="B3158" s="412">
        <v>1.3613</v>
      </c>
    </row>
    <row r="3159" spans="1:2" x14ac:dyDescent="0.25">
      <c r="A3159" s="411">
        <v>39323</v>
      </c>
      <c r="B3159" s="412">
        <v>1.3638999999999999</v>
      </c>
    </row>
    <row r="3160" spans="1:2" x14ac:dyDescent="0.25">
      <c r="A3160" s="411">
        <v>39322</v>
      </c>
      <c r="B3160" s="412">
        <v>1.3662000000000001</v>
      </c>
    </row>
    <row r="3161" spans="1:2" x14ac:dyDescent="0.25">
      <c r="A3161" s="411">
        <v>39321</v>
      </c>
      <c r="B3161" s="412">
        <v>1.367</v>
      </c>
    </row>
    <row r="3162" spans="1:2" x14ac:dyDescent="0.25">
      <c r="A3162" s="411">
        <v>39320</v>
      </c>
      <c r="B3162" s="412">
        <v>1.367</v>
      </c>
    </row>
    <row r="3163" spans="1:2" x14ac:dyDescent="0.25">
      <c r="A3163" s="411">
        <v>39319</v>
      </c>
      <c r="B3163" s="412">
        <v>1.3596999999999999</v>
      </c>
    </row>
    <row r="3164" spans="1:2" x14ac:dyDescent="0.25">
      <c r="A3164" s="411">
        <v>39318</v>
      </c>
      <c r="B3164" s="412">
        <v>1.3555999999999999</v>
      </c>
    </row>
    <row r="3165" spans="1:2" x14ac:dyDescent="0.25">
      <c r="A3165" s="411">
        <v>39317</v>
      </c>
      <c r="B3165" s="412">
        <v>1.3487</v>
      </c>
    </row>
    <row r="3166" spans="1:2" x14ac:dyDescent="0.25">
      <c r="A3166" s="411">
        <v>39316</v>
      </c>
      <c r="B3166" s="412">
        <v>1.3478000000000001</v>
      </c>
    </row>
    <row r="3167" spans="1:2" x14ac:dyDescent="0.25">
      <c r="A3167" s="411">
        <v>39315</v>
      </c>
      <c r="B3167" s="412">
        <v>1.3485</v>
      </c>
    </row>
    <row r="3168" spans="1:2" x14ac:dyDescent="0.25">
      <c r="A3168" s="411">
        <v>39314</v>
      </c>
      <c r="B3168" s="412">
        <v>1.347</v>
      </c>
    </row>
    <row r="3169" spans="1:2" x14ac:dyDescent="0.25">
      <c r="A3169" s="411">
        <v>39313</v>
      </c>
      <c r="B3169" s="412">
        <v>1.347</v>
      </c>
    </row>
    <row r="3170" spans="1:2" x14ac:dyDescent="0.25">
      <c r="A3170" s="411">
        <v>39312</v>
      </c>
      <c r="B3170" s="412">
        <v>1.3447</v>
      </c>
    </row>
    <row r="3171" spans="1:2" x14ac:dyDescent="0.25">
      <c r="A3171" s="411">
        <v>39311</v>
      </c>
      <c r="B3171" s="412">
        <v>1.3414999999999999</v>
      </c>
    </row>
    <row r="3172" spans="1:2" x14ac:dyDescent="0.25">
      <c r="A3172" s="411">
        <v>39310</v>
      </c>
      <c r="B3172" s="412">
        <v>1.3498000000000001</v>
      </c>
    </row>
    <row r="3173" spans="1:2" x14ac:dyDescent="0.25">
      <c r="A3173" s="411">
        <v>39309</v>
      </c>
      <c r="B3173" s="412">
        <v>1.359</v>
      </c>
    </row>
    <row r="3174" spans="1:2" x14ac:dyDescent="0.25">
      <c r="A3174" s="411">
        <v>39308</v>
      </c>
      <c r="B3174" s="412">
        <v>1.3665</v>
      </c>
    </row>
    <row r="3175" spans="1:2" x14ac:dyDescent="0.25">
      <c r="A3175" s="411">
        <v>39307</v>
      </c>
      <c r="B3175" s="412">
        <v>1.3689</v>
      </c>
    </row>
    <row r="3176" spans="1:2" x14ac:dyDescent="0.25">
      <c r="A3176" s="411">
        <v>39306</v>
      </c>
      <c r="B3176" s="412">
        <v>1.3689</v>
      </c>
    </row>
    <row r="3177" spans="1:2" x14ac:dyDescent="0.25">
      <c r="A3177" s="411">
        <v>39305</v>
      </c>
      <c r="B3177" s="412">
        <v>1.3675999999999999</v>
      </c>
    </row>
    <row r="3178" spans="1:2" x14ac:dyDescent="0.25">
      <c r="A3178" s="411">
        <v>39304</v>
      </c>
      <c r="B3178" s="412">
        <v>1.3755999999999999</v>
      </c>
    </row>
    <row r="3179" spans="1:2" x14ac:dyDescent="0.25">
      <c r="A3179" s="411">
        <v>39303</v>
      </c>
      <c r="B3179" s="412">
        <v>1.3767</v>
      </c>
    </row>
    <row r="3180" spans="1:2" x14ac:dyDescent="0.25">
      <c r="A3180" s="411">
        <v>39302</v>
      </c>
      <c r="B3180" s="412">
        <v>1.3787</v>
      </c>
    </row>
    <row r="3181" spans="1:2" x14ac:dyDescent="0.25">
      <c r="A3181" s="411">
        <v>39301</v>
      </c>
      <c r="B3181" s="412">
        <v>1.3809</v>
      </c>
    </row>
    <row r="3182" spans="1:2" x14ac:dyDescent="0.25">
      <c r="A3182" s="411">
        <v>39300</v>
      </c>
      <c r="B3182" s="412">
        <v>1.3769</v>
      </c>
    </row>
    <row r="3183" spans="1:2" x14ac:dyDescent="0.25">
      <c r="A3183" s="411">
        <v>39299</v>
      </c>
      <c r="B3183" s="412">
        <v>1.3769</v>
      </c>
    </row>
    <row r="3184" spans="1:2" x14ac:dyDescent="0.25">
      <c r="A3184" s="411">
        <v>39298</v>
      </c>
      <c r="B3184" s="412">
        <v>1.3722000000000001</v>
      </c>
    </row>
    <row r="3185" spans="1:2" x14ac:dyDescent="0.25">
      <c r="A3185" s="411">
        <v>39297</v>
      </c>
      <c r="B3185" s="412">
        <v>1.367</v>
      </c>
    </row>
    <row r="3186" spans="1:2" x14ac:dyDescent="0.25">
      <c r="A3186" s="411">
        <v>39296</v>
      </c>
      <c r="B3186" s="412">
        <v>1.3667</v>
      </c>
    </row>
    <row r="3187" spans="1:2" x14ac:dyDescent="0.25">
      <c r="A3187" s="411">
        <v>39295</v>
      </c>
      <c r="B3187" s="412">
        <v>1.3704000000000001</v>
      </c>
    </row>
    <row r="3188" spans="1:2" x14ac:dyDescent="0.25">
      <c r="A3188" s="411">
        <v>39294</v>
      </c>
      <c r="B3188" s="412">
        <v>1.3653999999999999</v>
      </c>
    </row>
    <row r="3189" spans="1:2" x14ac:dyDescent="0.25">
      <c r="A3189" s="411">
        <v>39293</v>
      </c>
      <c r="B3189" s="412">
        <v>1.363</v>
      </c>
    </row>
    <row r="3190" spans="1:2" x14ac:dyDescent="0.25">
      <c r="A3190" s="411">
        <v>39292</v>
      </c>
      <c r="B3190" s="412">
        <v>1.363</v>
      </c>
    </row>
    <row r="3191" spans="1:2" x14ac:dyDescent="0.25">
      <c r="A3191" s="411">
        <v>39291</v>
      </c>
      <c r="B3191" s="412">
        <v>1.3695999999999999</v>
      </c>
    </row>
    <row r="3192" spans="1:2" x14ac:dyDescent="0.25">
      <c r="A3192" s="411">
        <v>39290</v>
      </c>
      <c r="B3192" s="412">
        <v>1.3722000000000001</v>
      </c>
    </row>
    <row r="3193" spans="1:2" x14ac:dyDescent="0.25">
      <c r="A3193" s="411">
        <v>39289</v>
      </c>
      <c r="B3193" s="412">
        <v>1.377</v>
      </c>
    </row>
    <row r="3194" spans="1:2" x14ac:dyDescent="0.25">
      <c r="A3194" s="411">
        <v>39288</v>
      </c>
      <c r="B3194" s="412">
        <v>1.3822000000000001</v>
      </c>
    </row>
    <row r="3195" spans="1:2" x14ac:dyDescent="0.25">
      <c r="A3195" s="411">
        <v>39287</v>
      </c>
      <c r="B3195" s="412">
        <v>1.3822000000000001</v>
      </c>
    </row>
    <row r="3196" spans="1:2" x14ac:dyDescent="0.25">
      <c r="A3196" s="411">
        <v>39286</v>
      </c>
      <c r="B3196" s="412">
        <v>1.3822000000000001</v>
      </c>
    </row>
    <row r="3197" spans="1:2" x14ac:dyDescent="0.25">
      <c r="A3197" s="411">
        <v>39285</v>
      </c>
      <c r="B3197" s="412">
        <v>1.3822000000000001</v>
      </c>
    </row>
    <row r="3198" spans="1:2" x14ac:dyDescent="0.25">
      <c r="A3198" s="411">
        <v>39284</v>
      </c>
      <c r="B3198" s="412">
        <v>1.3804000000000001</v>
      </c>
    </row>
    <row r="3199" spans="1:2" x14ac:dyDescent="0.25">
      <c r="A3199" s="411">
        <v>39283</v>
      </c>
      <c r="B3199" s="412">
        <v>1.3807</v>
      </c>
    </row>
    <row r="3200" spans="1:2" x14ac:dyDescent="0.25">
      <c r="A3200" s="411">
        <v>39282</v>
      </c>
      <c r="B3200" s="412">
        <v>1.3797999999999999</v>
      </c>
    </row>
    <row r="3201" spans="1:2" x14ac:dyDescent="0.25">
      <c r="A3201" s="411">
        <v>39281</v>
      </c>
      <c r="B3201" s="412">
        <v>1.3778999999999999</v>
      </c>
    </row>
    <row r="3202" spans="1:2" x14ac:dyDescent="0.25">
      <c r="A3202" s="411">
        <v>39280</v>
      </c>
      <c r="B3202" s="412">
        <v>1.3782000000000001</v>
      </c>
    </row>
    <row r="3203" spans="1:2" x14ac:dyDescent="0.25">
      <c r="A3203" s="411">
        <v>39279</v>
      </c>
      <c r="B3203" s="412">
        <v>1.3778999999999999</v>
      </c>
    </row>
    <row r="3204" spans="1:2" x14ac:dyDescent="0.25">
      <c r="A3204" s="411">
        <v>39278</v>
      </c>
      <c r="B3204" s="412">
        <v>1.3778999999999999</v>
      </c>
    </row>
    <row r="3205" spans="1:2" x14ac:dyDescent="0.25">
      <c r="A3205" s="411">
        <v>39277</v>
      </c>
      <c r="B3205" s="412">
        <v>1.3784000000000001</v>
      </c>
    </row>
    <row r="3206" spans="1:2" x14ac:dyDescent="0.25">
      <c r="A3206" s="411">
        <v>39276</v>
      </c>
      <c r="B3206" s="412">
        <v>1.3767</v>
      </c>
    </row>
    <row r="3207" spans="1:2" x14ac:dyDescent="0.25">
      <c r="A3207" s="411">
        <v>39275</v>
      </c>
      <c r="B3207" s="412">
        <v>1.3751</v>
      </c>
    </row>
    <row r="3208" spans="1:2" x14ac:dyDescent="0.25">
      <c r="A3208" s="411">
        <v>39274</v>
      </c>
      <c r="B3208" s="412">
        <v>1.3653</v>
      </c>
    </row>
    <row r="3209" spans="1:2" x14ac:dyDescent="0.25">
      <c r="A3209" s="411">
        <v>39273</v>
      </c>
      <c r="B3209" s="412">
        <v>1.3623000000000001</v>
      </c>
    </row>
    <row r="3210" spans="1:2" x14ac:dyDescent="0.25">
      <c r="A3210" s="411">
        <v>39272</v>
      </c>
      <c r="B3210" s="412">
        <v>1.3623000000000001</v>
      </c>
    </row>
    <row r="3211" spans="1:2" x14ac:dyDescent="0.25">
      <c r="A3211" s="411">
        <v>39271</v>
      </c>
      <c r="B3211" s="412">
        <v>1.3623000000000001</v>
      </c>
    </row>
    <row r="3212" spans="1:2" x14ac:dyDescent="0.25">
      <c r="A3212" s="411">
        <v>39270</v>
      </c>
      <c r="B3212" s="412">
        <v>1.3601000000000001</v>
      </c>
    </row>
    <row r="3213" spans="1:2" x14ac:dyDescent="0.25">
      <c r="A3213" s="411">
        <v>39269</v>
      </c>
      <c r="B3213" s="412">
        <v>1.3614999999999999</v>
      </c>
    </row>
    <row r="3214" spans="1:2" x14ac:dyDescent="0.25">
      <c r="A3214" s="411">
        <v>39268</v>
      </c>
      <c r="B3214" s="412">
        <v>1.3614999999999999</v>
      </c>
    </row>
    <row r="3215" spans="1:2" x14ac:dyDescent="0.25">
      <c r="A3215" s="411">
        <v>39267</v>
      </c>
      <c r="B3215" s="412">
        <v>1.3614999999999999</v>
      </c>
    </row>
    <row r="3216" spans="1:2" x14ac:dyDescent="0.25">
      <c r="A3216" s="411">
        <v>39266</v>
      </c>
      <c r="B3216" s="412">
        <v>1.357</v>
      </c>
    </row>
    <row r="3217" spans="1:2" x14ac:dyDescent="0.25">
      <c r="A3217" s="411">
        <v>39265</v>
      </c>
      <c r="B3217" s="412">
        <v>1.3535999999999999</v>
      </c>
    </row>
    <row r="3218" spans="1:2" x14ac:dyDescent="0.25">
      <c r="A3218" s="411">
        <v>39264</v>
      </c>
      <c r="B3218" s="412">
        <v>1.3535999999999999</v>
      </c>
    </row>
    <row r="3219" spans="1:2" x14ac:dyDescent="0.25">
      <c r="A3219" s="411">
        <v>39263</v>
      </c>
      <c r="B3219" s="412">
        <v>1.3473999999999999</v>
      </c>
    </row>
    <row r="3220" spans="1:2" x14ac:dyDescent="0.25">
      <c r="A3220" s="411">
        <v>39262</v>
      </c>
      <c r="B3220" s="412">
        <v>1.3460000000000001</v>
      </c>
    </row>
    <row r="3221" spans="1:2" x14ac:dyDescent="0.25">
      <c r="A3221" s="411">
        <v>39261</v>
      </c>
      <c r="B3221" s="412">
        <v>1.3441000000000001</v>
      </c>
    </row>
    <row r="3222" spans="1:2" x14ac:dyDescent="0.25">
      <c r="A3222" s="411">
        <v>39260</v>
      </c>
      <c r="B3222" s="412">
        <v>1.3460000000000001</v>
      </c>
    </row>
    <row r="3223" spans="1:2" x14ac:dyDescent="0.25">
      <c r="A3223" s="411">
        <v>39259</v>
      </c>
      <c r="B3223" s="412">
        <v>1.3460000000000001</v>
      </c>
    </row>
    <row r="3224" spans="1:2" x14ac:dyDescent="0.25">
      <c r="A3224" s="411">
        <v>39258</v>
      </c>
      <c r="B3224" s="412">
        <v>1.3464</v>
      </c>
    </row>
    <row r="3225" spans="1:2" x14ac:dyDescent="0.25">
      <c r="A3225" s="411">
        <v>39257</v>
      </c>
      <c r="B3225" s="412">
        <v>1.3464</v>
      </c>
    </row>
    <row r="3226" spans="1:2" x14ac:dyDescent="0.25">
      <c r="A3226" s="411">
        <v>39256</v>
      </c>
      <c r="B3226" s="412">
        <v>1.3409</v>
      </c>
    </row>
    <row r="3227" spans="1:2" x14ac:dyDescent="0.25">
      <c r="A3227" s="411">
        <v>39255</v>
      </c>
      <c r="B3227" s="412">
        <v>1.3392999999999999</v>
      </c>
    </row>
    <row r="3228" spans="1:2" x14ac:dyDescent="0.25">
      <c r="A3228" s="411">
        <v>39254</v>
      </c>
      <c r="B3228" s="412">
        <v>1.3425</v>
      </c>
    </row>
    <row r="3229" spans="1:2" x14ac:dyDescent="0.25">
      <c r="A3229" s="411">
        <v>39253</v>
      </c>
      <c r="B3229" s="412">
        <v>1.3413999999999999</v>
      </c>
    </row>
    <row r="3230" spans="1:2" x14ac:dyDescent="0.25">
      <c r="A3230" s="411">
        <v>39252</v>
      </c>
      <c r="B3230" s="412">
        <v>1.34</v>
      </c>
    </row>
    <row r="3231" spans="1:2" x14ac:dyDescent="0.25">
      <c r="A3231" s="411">
        <v>39251</v>
      </c>
      <c r="B3231" s="412">
        <v>1.3384</v>
      </c>
    </row>
    <row r="3232" spans="1:2" x14ac:dyDescent="0.25">
      <c r="A3232" s="411">
        <v>39250</v>
      </c>
      <c r="B3232" s="412">
        <v>1.3384</v>
      </c>
    </row>
    <row r="3233" spans="1:2" x14ac:dyDescent="0.25">
      <c r="A3233" s="411">
        <v>39249</v>
      </c>
      <c r="B3233" s="412">
        <v>1.333</v>
      </c>
    </row>
    <row r="3234" spans="1:2" x14ac:dyDescent="0.25">
      <c r="A3234" s="411">
        <v>39248</v>
      </c>
      <c r="B3234" s="412">
        <v>1.3307</v>
      </c>
    </row>
    <row r="3235" spans="1:2" x14ac:dyDescent="0.25">
      <c r="A3235" s="411">
        <v>39247</v>
      </c>
      <c r="B3235" s="412">
        <v>1.3294999999999999</v>
      </c>
    </row>
    <row r="3236" spans="1:2" x14ac:dyDescent="0.25">
      <c r="A3236" s="411">
        <v>39246</v>
      </c>
      <c r="B3236" s="412">
        <v>1.3344</v>
      </c>
    </row>
    <row r="3237" spans="1:2" x14ac:dyDescent="0.25">
      <c r="A3237" s="411">
        <v>39245</v>
      </c>
      <c r="B3237" s="412">
        <v>1.3351</v>
      </c>
    </row>
    <row r="3238" spans="1:2" x14ac:dyDescent="0.25">
      <c r="A3238" s="411">
        <v>39244</v>
      </c>
      <c r="B3238" s="412">
        <v>1.3368</v>
      </c>
    </row>
    <row r="3239" spans="1:2" x14ac:dyDescent="0.25">
      <c r="A3239" s="411">
        <v>39243</v>
      </c>
      <c r="B3239" s="412">
        <v>1.3368</v>
      </c>
    </row>
    <row r="3240" spans="1:2" x14ac:dyDescent="0.25">
      <c r="A3240" s="411">
        <v>39242</v>
      </c>
      <c r="B3240" s="412">
        <v>1.339</v>
      </c>
    </row>
    <row r="3241" spans="1:2" x14ac:dyDescent="0.25">
      <c r="A3241" s="411">
        <v>39241</v>
      </c>
      <c r="B3241" s="412">
        <v>1.3481000000000001</v>
      </c>
    </row>
    <row r="3242" spans="1:2" x14ac:dyDescent="0.25">
      <c r="A3242" s="411">
        <v>39240</v>
      </c>
      <c r="B3242" s="412">
        <v>1.3514999999999999</v>
      </c>
    </row>
    <row r="3243" spans="1:2" x14ac:dyDescent="0.25">
      <c r="A3243" s="411">
        <v>39239</v>
      </c>
      <c r="B3243" s="412">
        <v>1.3508</v>
      </c>
    </row>
    <row r="3244" spans="1:2" x14ac:dyDescent="0.25">
      <c r="A3244" s="411">
        <v>39238</v>
      </c>
      <c r="B3244" s="412">
        <v>1.3460000000000001</v>
      </c>
    </row>
    <row r="3245" spans="1:2" x14ac:dyDescent="0.25">
      <c r="A3245" s="411">
        <v>39237</v>
      </c>
      <c r="B3245" s="412">
        <v>1.3446</v>
      </c>
    </row>
    <row r="3246" spans="1:2" x14ac:dyDescent="0.25">
      <c r="A3246" s="411">
        <v>39236</v>
      </c>
      <c r="B3246" s="412">
        <v>1.3446</v>
      </c>
    </row>
    <row r="3247" spans="1:2" x14ac:dyDescent="0.25">
      <c r="A3247" s="411">
        <v>39235</v>
      </c>
      <c r="B3247" s="412">
        <v>1.3443000000000001</v>
      </c>
    </row>
    <row r="3248" spans="1:2" x14ac:dyDescent="0.25">
      <c r="A3248" s="411">
        <v>39234</v>
      </c>
      <c r="B3248" s="412">
        <v>1.3441000000000001</v>
      </c>
    </row>
    <row r="3249" spans="1:2" x14ac:dyDescent="0.25">
      <c r="A3249" s="411">
        <v>39233</v>
      </c>
      <c r="B3249" s="412">
        <v>1.3436999999999999</v>
      </c>
    </row>
    <row r="3250" spans="1:2" x14ac:dyDescent="0.25">
      <c r="A3250" s="411">
        <v>39232</v>
      </c>
      <c r="B3250" s="412">
        <v>1.3461000000000001</v>
      </c>
    </row>
    <row r="3251" spans="1:2" x14ac:dyDescent="0.25">
      <c r="A3251" s="411">
        <v>39231</v>
      </c>
      <c r="B3251" s="412">
        <v>1.3452</v>
      </c>
    </row>
    <row r="3252" spans="1:2" x14ac:dyDescent="0.25">
      <c r="A3252" s="411">
        <v>39230</v>
      </c>
      <c r="B3252" s="412">
        <v>1.3435999999999999</v>
      </c>
    </row>
    <row r="3253" spans="1:2" x14ac:dyDescent="0.25">
      <c r="A3253" s="411">
        <v>39229</v>
      </c>
      <c r="B3253" s="412">
        <v>1.3435999999999999</v>
      </c>
    </row>
    <row r="3254" spans="1:2" x14ac:dyDescent="0.25">
      <c r="A3254" s="411">
        <v>39228</v>
      </c>
      <c r="B3254" s="412">
        <v>1.3434999999999999</v>
      </c>
    </row>
    <row r="3255" spans="1:2" x14ac:dyDescent="0.25">
      <c r="A3255" s="411">
        <v>39227</v>
      </c>
      <c r="B3255" s="412">
        <v>1.3445</v>
      </c>
    </row>
    <row r="3256" spans="1:2" x14ac:dyDescent="0.25">
      <c r="A3256" s="411">
        <v>39226</v>
      </c>
      <c r="B3256" s="412">
        <v>1.3458000000000001</v>
      </c>
    </row>
    <row r="3257" spans="1:2" x14ac:dyDescent="0.25">
      <c r="A3257" s="411">
        <v>39225</v>
      </c>
      <c r="B3257" s="412">
        <v>1.3458000000000001</v>
      </c>
    </row>
    <row r="3258" spans="1:2" x14ac:dyDescent="0.25">
      <c r="A3258" s="411">
        <v>39224</v>
      </c>
      <c r="B3258" s="412">
        <v>1.3489</v>
      </c>
    </row>
    <row r="3259" spans="1:2" x14ac:dyDescent="0.25">
      <c r="A3259" s="411">
        <v>39223</v>
      </c>
      <c r="B3259" s="412">
        <v>1.3504</v>
      </c>
    </row>
    <row r="3260" spans="1:2" x14ac:dyDescent="0.25">
      <c r="A3260" s="411">
        <v>39222</v>
      </c>
      <c r="B3260" s="412">
        <v>1.3503000000000001</v>
      </c>
    </row>
    <row r="3261" spans="1:2" x14ac:dyDescent="0.25">
      <c r="A3261" s="411">
        <v>39221</v>
      </c>
      <c r="B3261" s="412">
        <v>1.3492999999999999</v>
      </c>
    </row>
    <row r="3262" spans="1:2" x14ac:dyDescent="0.25">
      <c r="A3262" s="411">
        <v>39220</v>
      </c>
      <c r="B3262" s="412">
        <v>1.3513999999999999</v>
      </c>
    </row>
    <row r="3263" spans="1:2" x14ac:dyDescent="0.25">
      <c r="A3263" s="411">
        <v>39219</v>
      </c>
      <c r="B3263" s="412">
        <v>1.3575999999999999</v>
      </c>
    </row>
    <row r="3264" spans="1:2" x14ac:dyDescent="0.25">
      <c r="A3264" s="411">
        <v>39218</v>
      </c>
      <c r="B3264" s="412">
        <v>1.3554999999999999</v>
      </c>
    </row>
    <row r="3265" spans="1:2" x14ac:dyDescent="0.25">
      <c r="A3265" s="411">
        <v>39217</v>
      </c>
      <c r="B3265" s="412">
        <v>1.3541000000000001</v>
      </c>
    </row>
    <row r="3266" spans="1:2" x14ac:dyDescent="0.25">
      <c r="A3266" s="411">
        <v>39216</v>
      </c>
      <c r="B3266" s="412">
        <v>1.3520000000000001</v>
      </c>
    </row>
    <row r="3267" spans="1:2" x14ac:dyDescent="0.25">
      <c r="A3267" s="411">
        <v>39215</v>
      </c>
      <c r="B3267" s="412">
        <v>1.3520000000000001</v>
      </c>
    </row>
    <row r="3268" spans="1:2" x14ac:dyDescent="0.25">
      <c r="A3268" s="411">
        <v>39214</v>
      </c>
      <c r="B3268" s="412">
        <v>1.349</v>
      </c>
    </row>
    <row r="3269" spans="1:2" x14ac:dyDescent="0.25">
      <c r="A3269" s="411">
        <v>39213</v>
      </c>
      <c r="B3269" s="412">
        <v>1.3523000000000001</v>
      </c>
    </row>
    <row r="3270" spans="1:2" x14ac:dyDescent="0.25">
      <c r="A3270" s="411">
        <v>39212</v>
      </c>
      <c r="B3270" s="412">
        <v>1.3542000000000001</v>
      </c>
    </row>
    <row r="3271" spans="1:2" x14ac:dyDescent="0.25">
      <c r="A3271" s="411">
        <v>39211</v>
      </c>
      <c r="B3271" s="412">
        <v>1.3577999999999999</v>
      </c>
    </row>
    <row r="3272" spans="1:2" x14ac:dyDescent="0.25">
      <c r="A3272" s="411">
        <v>39210</v>
      </c>
      <c r="B3272" s="412">
        <v>1.3606</v>
      </c>
    </row>
    <row r="3273" spans="1:2" x14ac:dyDescent="0.25">
      <c r="A3273" s="411">
        <v>39209</v>
      </c>
      <c r="B3273" s="412">
        <v>1.3587</v>
      </c>
    </row>
    <row r="3274" spans="1:2" x14ac:dyDescent="0.25">
      <c r="A3274" s="411">
        <v>39208</v>
      </c>
      <c r="B3274" s="412">
        <v>1.3586</v>
      </c>
    </row>
    <row r="3275" spans="1:2" x14ac:dyDescent="0.25">
      <c r="A3275" s="411">
        <v>39207</v>
      </c>
      <c r="B3275" s="412">
        <v>1.3565</v>
      </c>
    </row>
    <row r="3276" spans="1:2" x14ac:dyDescent="0.25">
      <c r="A3276" s="411">
        <v>39206</v>
      </c>
      <c r="B3276" s="412">
        <v>1.3589</v>
      </c>
    </row>
    <row r="3277" spans="1:2" x14ac:dyDescent="0.25">
      <c r="A3277" s="411">
        <v>39205</v>
      </c>
      <c r="B3277" s="412">
        <v>1.359</v>
      </c>
    </row>
    <row r="3278" spans="1:2" x14ac:dyDescent="0.25">
      <c r="A3278" s="411">
        <v>39204</v>
      </c>
      <c r="B3278" s="412">
        <v>1.3637999999999999</v>
      </c>
    </row>
    <row r="3279" spans="1:2" x14ac:dyDescent="0.25">
      <c r="A3279" s="411">
        <v>39203</v>
      </c>
      <c r="B3279" s="412">
        <v>1.3631</v>
      </c>
    </row>
    <row r="3280" spans="1:2" x14ac:dyDescent="0.25">
      <c r="A3280" s="411">
        <v>39202</v>
      </c>
      <c r="B3280" s="412">
        <v>1.3647</v>
      </c>
    </row>
    <row r="3281" spans="1:2" x14ac:dyDescent="0.25">
      <c r="A3281" s="411">
        <v>39201</v>
      </c>
      <c r="B3281" s="412">
        <v>1.3647</v>
      </c>
    </row>
    <row r="3282" spans="1:2" x14ac:dyDescent="0.25">
      <c r="A3282" s="411">
        <v>39200</v>
      </c>
      <c r="B3282" s="412">
        <v>1.3615999999999999</v>
      </c>
    </row>
    <row r="3283" spans="1:2" x14ac:dyDescent="0.25">
      <c r="A3283" s="411">
        <v>39199</v>
      </c>
      <c r="B3283" s="412">
        <v>1.3625</v>
      </c>
    </row>
    <row r="3284" spans="1:2" x14ac:dyDescent="0.25">
      <c r="A3284" s="411">
        <v>39198</v>
      </c>
      <c r="B3284" s="412">
        <v>1.3641000000000001</v>
      </c>
    </row>
    <row r="3285" spans="1:2" x14ac:dyDescent="0.25">
      <c r="A3285" s="411">
        <v>39197</v>
      </c>
      <c r="B3285" s="412">
        <v>1.3583000000000001</v>
      </c>
    </row>
    <row r="3286" spans="1:2" x14ac:dyDescent="0.25">
      <c r="A3286" s="411">
        <v>39196</v>
      </c>
      <c r="B3286" s="412">
        <v>1.3577999999999999</v>
      </c>
    </row>
    <row r="3287" spans="1:2" x14ac:dyDescent="0.25">
      <c r="A3287" s="411">
        <v>39195</v>
      </c>
      <c r="B3287" s="412">
        <v>1.3585</v>
      </c>
    </row>
    <row r="3288" spans="1:2" x14ac:dyDescent="0.25">
      <c r="A3288" s="411">
        <v>39194</v>
      </c>
      <c r="B3288" s="412">
        <v>1.3585</v>
      </c>
    </row>
    <row r="3289" spans="1:2" x14ac:dyDescent="0.25">
      <c r="A3289" s="411">
        <v>39193</v>
      </c>
      <c r="B3289" s="412">
        <v>1.361</v>
      </c>
    </row>
    <row r="3290" spans="1:2" x14ac:dyDescent="0.25">
      <c r="A3290" s="411">
        <v>39192</v>
      </c>
      <c r="B3290" s="412">
        <v>1.3596999999999999</v>
      </c>
    </row>
    <row r="3291" spans="1:2" x14ac:dyDescent="0.25">
      <c r="A3291" s="411">
        <v>39191</v>
      </c>
      <c r="B3291" s="412">
        <v>1.3584000000000001</v>
      </c>
    </row>
    <row r="3292" spans="1:2" x14ac:dyDescent="0.25">
      <c r="A3292" s="411">
        <v>39190</v>
      </c>
      <c r="B3292" s="412">
        <v>1.3547</v>
      </c>
    </row>
    <row r="3293" spans="1:2" x14ac:dyDescent="0.25">
      <c r="A3293" s="411">
        <v>39189</v>
      </c>
      <c r="B3293" s="412">
        <v>1.3552999999999999</v>
      </c>
    </row>
    <row r="3294" spans="1:2" x14ac:dyDescent="0.25">
      <c r="A3294" s="411">
        <v>39188</v>
      </c>
      <c r="B3294" s="412">
        <v>1.3523000000000001</v>
      </c>
    </row>
    <row r="3295" spans="1:2" x14ac:dyDescent="0.25">
      <c r="A3295" s="411">
        <v>39187</v>
      </c>
      <c r="B3295" s="412">
        <v>1.3523000000000001</v>
      </c>
    </row>
    <row r="3296" spans="1:2" x14ac:dyDescent="0.25">
      <c r="A3296" s="411">
        <v>39186</v>
      </c>
      <c r="B3296" s="412">
        <v>1.3515999999999999</v>
      </c>
    </row>
    <row r="3297" spans="1:2" x14ac:dyDescent="0.25">
      <c r="A3297" s="411">
        <v>39185</v>
      </c>
      <c r="B3297" s="412">
        <v>1.3460000000000001</v>
      </c>
    </row>
    <row r="3298" spans="1:2" x14ac:dyDescent="0.25">
      <c r="A3298" s="411">
        <v>39184</v>
      </c>
      <c r="B3298" s="412">
        <v>1.3426</v>
      </c>
    </row>
    <row r="3299" spans="1:2" x14ac:dyDescent="0.25">
      <c r="A3299" s="411">
        <v>39183</v>
      </c>
      <c r="B3299" s="412">
        <v>1.3408</v>
      </c>
    </row>
    <row r="3300" spans="1:2" x14ac:dyDescent="0.25">
      <c r="A3300" s="411">
        <v>39182</v>
      </c>
      <c r="B3300" s="412">
        <v>1.3364</v>
      </c>
    </row>
    <row r="3301" spans="1:2" x14ac:dyDescent="0.25">
      <c r="A3301" s="411">
        <v>39181</v>
      </c>
      <c r="B3301" s="412">
        <v>1.3374999999999999</v>
      </c>
    </row>
    <row r="3302" spans="1:2" x14ac:dyDescent="0.25">
      <c r="A3302" s="411">
        <v>39180</v>
      </c>
      <c r="B3302" s="412">
        <v>1.3373999999999999</v>
      </c>
    </row>
    <row r="3303" spans="1:2" x14ac:dyDescent="0.25">
      <c r="A3303" s="411">
        <v>39179</v>
      </c>
      <c r="B3303" s="412">
        <v>1.3406</v>
      </c>
    </row>
    <row r="3304" spans="1:2" x14ac:dyDescent="0.25">
      <c r="A3304" s="411">
        <v>39178</v>
      </c>
      <c r="B3304" s="412">
        <v>1.3385</v>
      </c>
    </row>
    <row r="3305" spans="1:2" x14ac:dyDescent="0.25">
      <c r="A3305" s="411">
        <v>39177</v>
      </c>
      <c r="B3305" s="412">
        <v>1.3347</v>
      </c>
    </row>
    <row r="3306" spans="1:2" x14ac:dyDescent="0.25">
      <c r="A3306" s="411">
        <v>39176</v>
      </c>
      <c r="B3306" s="412">
        <v>1.3362000000000001</v>
      </c>
    </row>
    <row r="3307" spans="1:2" x14ac:dyDescent="0.25">
      <c r="A3307" s="411">
        <v>39175</v>
      </c>
      <c r="B3307" s="412">
        <v>1.3359000000000001</v>
      </c>
    </row>
    <row r="3308" spans="1:2" x14ac:dyDescent="0.25">
      <c r="A3308" s="411">
        <v>39174</v>
      </c>
      <c r="B3308" s="412">
        <v>1.335</v>
      </c>
    </row>
    <row r="3309" spans="1:2" x14ac:dyDescent="0.25">
      <c r="A3309" s="411">
        <v>39173</v>
      </c>
      <c r="B3309" s="412">
        <v>1.335</v>
      </c>
    </row>
    <row r="3310" spans="1:2" x14ac:dyDescent="0.25">
      <c r="A3310" s="411">
        <v>39172</v>
      </c>
      <c r="B3310" s="412">
        <v>1.3333999999999999</v>
      </c>
    </row>
    <row r="3311" spans="1:2" x14ac:dyDescent="0.25">
      <c r="A3311" s="411">
        <v>39171</v>
      </c>
      <c r="B3311" s="412">
        <v>1.3326</v>
      </c>
    </row>
    <row r="3312" spans="1:2" x14ac:dyDescent="0.25">
      <c r="A3312" s="411">
        <v>39170</v>
      </c>
      <c r="B3312" s="412">
        <v>1.3345</v>
      </c>
    </row>
    <row r="3313" spans="1:2" x14ac:dyDescent="0.25">
      <c r="A3313" s="411">
        <v>39169</v>
      </c>
      <c r="B3313" s="412">
        <v>1.3337000000000001</v>
      </c>
    </row>
    <row r="3314" spans="1:2" x14ac:dyDescent="0.25">
      <c r="A3314" s="411">
        <v>39168</v>
      </c>
      <c r="B3314" s="412">
        <v>1.3286</v>
      </c>
    </row>
    <row r="3315" spans="1:2" x14ac:dyDescent="0.25">
      <c r="A3315" s="411">
        <v>39167</v>
      </c>
      <c r="B3315" s="412">
        <v>1.3279000000000001</v>
      </c>
    </row>
    <row r="3316" spans="1:2" x14ac:dyDescent="0.25">
      <c r="A3316" s="411">
        <v>39166</v>
      </c>
      <c r="B3316" s="412">
        <v>1.3279000000000001</v>
      </c>
    </row>
    <row r="3317" spans="1:2" x14ac:dyDescent="0.25">
      <c r="A3317" s="411">
        <v>39165</v>
      </c>
      <c r="B3317" s="412">
        <v>1.3318000000000001</v>
      </c>
    </row>
    <row r="3318" spans="1:2" x14ac:dyDescent="0.25">
      <c r="A3318" s="411">
        <v>39164</v>
      </c>
      <c r="B3318" s="412">
        <v>1.3369</v>
      </c>
    </row>
    <row r="3319" spans="1:2" x14ac:dyDescent="0.25">
      <c r="A3319" s="411">
        <v>39163</v>
      </c>
      <c r="B3319" s="412">
        <v>1.3313999999999999</v>
      </c>
    </row>
    <row r="3320" spans="1:2" x14ac:dyDescent="0.25">
      <c r="A3320" s="411">
        <v>39162</v>
      </c>
      <c r="B3320" s="412">
        <v>1.3297000000000001</v>
      </c>
    </row>
    <row r="3321" spans="1:2" x14ac:dyDescent="0.25">
      <c r="A3321" s="411">
        <v>39161</v>
      </c>
      <c r="B3321" s="412">
        <v>1.3302</v>
      </c>
    </row>
    <row r="3322" spans="1:2" x14ac:dyDescent="0.25">
      <c r="A3322" s="411">
        <v>39160</v>
      </c>
      <c r="B3322" s="412">
        <v>1.3312999999999999</v>
      </c>
    </row>
    <row r="3323" spans="1:2" x14ac:dyDescent="0.25">
      <c r="A3323" s="411">
        <v>39159</v>
      </c>
      <c r="B3323" s="412">
        <v>1.3312999999999999</v>
      </c>
    </row>
    <row r="3324" spans="1:2" x14ac:dyDescent="0.25">
      <c r="A3324" s="411">
        <v>39158</v>
      </c>
      <c r="B3324" s="412">
        <v>1.3297000000000001</v>
      </c>
    </row>
    <row r="3325" spans="1:2" x14ac:dyDescent="0.25">
      <c r="A3325" s="411">
        <v>39157</v>
      </c>
      <c r="B3325" s="412">
        <v>1.3223</v>
      </c>
    </row>
    <row r="3326" spans="1:2" x14ac:dyDescent="0.25">
      <c r="A3326" s="411">
        <v>39156</v>
      </c>
      <c r="B3326" s="412">
        <v>1.3201000000000001</v>
      </c>
    </row>
    <row r="3327" spans="1:2" x14ac:dyDescent="0.25">
      <c r="A3327" s="411">
        <v>39155</v>
      </c>
      <c r="B3327" s="412">
        <v>1.3188</v>
      </c>
    </row>
    <row r="3328" spans="1:2" x14ac:dyDescent="0.25">
      <c r="A3328" s="411">
        <v>39154</v>
      </c>
      <c r="B3328" s="412">
        <v>1.3144</v>
      </c>
    </row>
    <row r="3329" spans="1:2" x14ac:dyDescent="0.25">
      <c r="A3329" s="411">
        <v>39153</v>
      </c>
      <c r="B3329" s="412">
        <v>1.3111999999999999</v>
      </c>
    </row>
    <row r="3330" spans="1:2" x14ac:dyDescent="0.25">
      <c r="A3330" s="411">
        <v>39152</v>
      </c>
      <c r="B3330" s="412">
        <v>1.3110999999999999</v>
      </c>
    </row>
    <row r="3331" spans="1:2" x14ac:dyDescent="0.25">
      <c r="A3331" s="411">
        <v>39151</v>
      </c>
      <c r="B3331" s="412">
        <v>1.3134999999999999</v>
      </c>
    </row>
    <row r="3332" spans="1:2" x14ac:dyDescent="0.25">
      <c r="A3332" s="411">
        <v>39150</v>
      </c>
      <c r="B3332" s="412">
        <v>1.3157000000000001</v>
      </c>
    </row>
    <row r="3333" spans="1:2" x14ac:dyDescent="0.25">
      <c r="A3333" s="411">
        <v>39149</v>
      </c>
      <c r="B3333" s="412">
        <v>1.3130999999999999</v>
      </c>
    </row>
    <row r="3334" spans="1:2" x14ac:dyDescent="0.25">
      <c r="A3334" s="411">
        <v>39148</v>
      </c>
      <c r="B3334" s="412">
        <v>1.3104</v>
      </c>
    </row>
    <row r="3335" spans="1:2" x14ac:dyDescent="0.25">
      <c r="A3335" s="411">
        <v>39147</v>
      </c>
      <c r="B3335" s="412">
        <v>1.3136000000000001</v>
      </c>
    </row>
    <row r="3336" spans="1:2" x14ac:dyDescent="0.25">
      <c r="A3336" s="411">
        <v>39146</v>
      </c>
      <c r="B3336" s="412">
        <v>1.3184</v>
      </c>
    </row>
    <row r="3337" spans="1:2" x14ac:dyDescent="0.25">
      <c r="A3337" s="411">
        <v>39145</v>
      </c>
      <c r="B3337" s="412">
        <v>1.319</v>
      </c>
    </row>
    <row r="3338" spans="1:2" x14ac:dyDescent="0.25">
      <c r="A3338" s="411">
        <v>39144</v>
      </c>
      <c r="B3338" s="412">
        <v>1.3172999999999999</v>
      </c>
    </row>
    <row r="3339" spans="1:2" x14ac:dyDescent="0.25">
      <c r="A3339" s="411">
        <v>39143</v>
      </c>
      <c r="B3339" s="412">
        <v>1.3214999999999999</v>
      </c>
    </row>
    <row r="3340" spans="1:2" x14ac:dyDescent="0.25">
      <c r="A3340" s="411">
        <v>39142</v>
      </c>
      <c r="B3340" s="412">
        <v>1.3217000000000001</v>
      </c>
    </row>
    <row r="3341" spans="1:2" x14ac:dyDescent="0.25">
      <c r="A3341" s="411">
        <v>39141</v>
      </c>
      <c r="B3341" s="412">
        <v>1.3205</v>
      </c>
    </row>
    <row r="3342" spans="1:2" x14ac:dyDescent="0.25">
      <c r="A3342" s="411">
        <v>39140</v>
      </c>
      <c r="B3342" s="412">
        <v>1.3172999999999999</v>
      </c>
    </row>
    <row r="3343" spans="1:2" x14ac:dyDescent="0.25">
      <c r="A3343" s="411">
        <v>39139</v>
      </c>
      <c r="B3343" s="412">
        <v>1.3162</v>
      </c>
    </row>
    <row r="3344" spans="1:2" x14ac:dyDescent="0.25">
      <c r="A3344" s="411">
        <v>39138</v>
      </c>
      <c r="B3344" s="412">
        <v>1.3162</v>
      </c>
    </row>
    <row r="3345" spans="1:2" x14ac:dyDescent="0.25">
      <c r="A3345" s="411">
        <v>39137</v>
      </c>
      <c r="B3345" s="412">
        <v>1.3131999999999999</v>
      </c>
    </row>
    <row r="3346" spans="1:2" x14ac:dyDescent="0.25">
      <c r="A3346" s="411">
        <v>39136</v>
      </c>
      <c r="B3346" s="412">
        <v>1.3120000000000001</v>
      </c>
    </row>
    <row r="3347" spans="1:2" x14ac:dyDescent="0.25">
      <c r="A3347" s="411">
        <v>39135</v>
      </c>
      <c r="B3347" s="412">
        <v>1.3138000000000001</v>
      </c>
    </row>
    <row r="3348" spans="1:2" x14ac:dyDescent="0.25">
      <c r="A3348" s="411">
        <v>39134</v>
      </c>
      <c r="B3348" s="412">
        <v>1.3153999999999999</v>
      </c>
    </row>
    <row r="3349" spans="1:2" x14ac:dyDescent="0.25">
      <c r="A3349" s="411">
        <v>39133</v>
      </c>
      <c r="B3349" s="412">
        <v>1.3146</v>
      </c>
    </row>
    <row r="3350" spans="1:2" x14ac:dyDescent="0.25">
      <c r="A3350" s="411">
        <v>39132</v>
      </c>
      <c r="B3350" s="412">
        <v>1.3132999999999999</v>
      </c>
    </row>
    <row r="3351" spans="1:2" x14ac:dyDescent="0.25">
      <c r="A3351" s="411">
        <v>39131</v>
      </c>
      <c r="B3351" s="412">
        <v>1.3132999999999999</v>
      </c>
    </row>
    <row r="3352" spans="1:2" x14ac:dyDescent="0.25">
      <c r="A3352" s="411">
        <v>39130</v>
      </c>
      <c r="B3352" s="412">
        <v>1.3130999999999999</v>
      </c>
    </row>
    <row r="3353" spans="1:2" x14ac:dyDescent="0.25">
      <c r="A3353" s="411">
        <v>39129</v>
      </c>
      <c r="B3353" s="412">
        <v>1.3136000000000001</v>
      </c>
    </row>
    <row r="3354" spans="1:2" x14ac:dyDescent="0.25">
      <c r="A3354" s="411">
        <v>39128</v>
      </c>
      <c r="B3354" s="412">
        <v>1.3070999999999999</v>
      </c>
    </row>
    <row r="3355" spans="1:2" x14ac:dyDescent="0.25">
      <c r="A3355" s="411">
        <v>39127</v>
      </c>
      <c r="B3355" s="412">
        <v>1.2988999999999999</v>
      </c>
    </row>
    <row r="3356" spans="1:2" x14ac:dyDescent="0.25">
      <c r="A3356" s="411">
        <v>39126</v>
      </c>
      <c r="B3356" s="412">
        <v>1.2989999999999999</v>
      </c>
    </row>
    <row r="3357" spans="1:2" x14ac:dyDescent="0.25">
      <c r="A3357" s="411">
        <v>39125</v>
      </c>
      <c r="B3357" s="412">
        <v>1.3003</v>
      </c>
    </row>
    <row r="3358" spans="1:2" x14ac:dyDescent="0.25">
      <c r="A3358" s="411">
        <v>39124</v>
      </c>
      <c r="B3358" s="412">
        <v>1.3003</v>
      </c>
    </row>
    <row r="3359" spans="1:2" x14ac:dyDescent="0.25">
      <c r="A3359" s="411">
        <v>39123</v>
      </c>
      <c r="B3359" s="412">
        <v>1.302</v>
      </c>
    </row>
    <row r="3360" spans="1:2" x14ac:dyDescent="0.25">
      <c r="A3360" s="411">
        <v>39122</v>
      </c>
      <c r="B3360" s="412">
        <v>1.3011999999999999</v>
      </c>
    </row>
    <row r="3361" spans="1:2" x14ac:dyDescent="0.25">
      <c r="A3361" s="411">
        <v>39121</v>
      </c>
      <c r="B3361" s="412">
        <v>1.2989999999999999</v>
      </c>
    </row>
    <row r="3362" spans="1:2" x14ac:dyDescent="0.25">
      <c r="A3362" s="411">
        <v>39120</v>
      </c>
      <c r="B3362" s="412">
        <v>1.2939000000000001</v>
      </c>
    </row>
    <row r="3363" spans="1:2" x14ac:dyDescent="0.25">
      <c r="A3363" s="411">
        <v>39119</v>
      </c>
      <c r="B3363" s="412">
        <v>1.2941</v>
      </c>
    </row>
    <row r="3364" spans="1:2" x14ac:dyDescent="0.25">
      <c r="A3364" s="411">
        <v>39118</v>
      </c>
      <c r="B3364" s="412">
        <v>1.2957000000000001</v>
      </c>
    </row>
    <row r="3365" spans="1:2" x14ac:dyDescent="0.25">
      <c r="A3365" s="411">
        <v>39117</v>
      </c>
      <c r="B3365" s="412">
        <v>1.2957000000000001</v>
      </c>
    </row>
    <row r="3366" spans="1:2" x14ac:dyDescent="0.25">
      <c r="A3366" s="411">
        <v>39116</v>
      </c>
      <c r="B3366" s="412">
        <v>1.3008</v>
      </c>
    </row>
    <row r="3367" spans="1:2" x14ac:dyDescent="0.25">
      <c r="A3367" s="411">
        <v>39115</v>
      </c>
      <c r="B3367" s="412">
        <v>1.3025</v>
      </c>
    </row>
    <row r="3368" spans="1:2" x14ac:dyDescent="0.25">
      <c r="A3368" s="411">
        <v>39114</v>
      </c>
      <c r="B3368" s="412">
        <v>1.2965</v>
      </c>
    </row>
    <row r="3369" spans="1:2" x14ac:dyDescent="0.25">
      <c r="A3369" s="411">
        <v>39113</v>
      </c>
      <c r="B3369" s="412">
        <v>1.2959000000000001</v>
      </c>
    </row>
    <row r="3370" spans="1:2" x14ac:dyDescent="0.25">
      <c r="A3370" s="411">
        <v>39112</v>
      </c>
      <c r="B3370" s="412">
        <v>1.2919</v>
      </c>
    </row>
    <row r="3371" spans="1:2" x14ac:dyDescent="0.25">
      <c r="A3371" s="411">
        <v>39111</v>
      </c>
      <c r="B3371" s="412">
        <v>1.2911999999999999</v>
      </c>
    </row>
    <row r="3372" spans="1:2" x14ac:dyDescent="0.25">
      <c r="A3372" s="411">
        <v>39110</v>
      </c>
      <c r="B3372" s="412">
        <v>1.2911999999999999</v>
      </c>
    </row>
    <row r="3373" spans="1:2" x14ac:dyDescent="0.25">
      <c r="A3373" s="411">
        <v>39109</v>
      </c>
      <c r="B3373" s="412">
        <v>1.292</v>
      </c>
    </row>
    <row r="3374" spans="1:2" x14ac:dyDescent="0.25">
      <c r="A3374" s="411">
        <v>39108</v>
      </c>
      <c r="B3374" s="412">
        <v>1.2968999999999999</v>
      </c>
    </row>
    <row r="3375" spans="1:2" x14ac:dyDescent="0.25">
      <c r="A3375" s="411">
        <v>39107</v>
      </c>
      <c r="B3375" s="412">
        <v>1.3004</v>
      </c>
    </row>
    <row r="3376" spans="1:2" x14ac:dyDescent="0.25">
      <c r="A3376" s="411">
        <v>39106</v>
      </c>
      <c r="B3376" s="412">
        <v>1.298</v>
      </c>
    </row>
    <row r="3377" spans="1:2" x14ac:dyDescent="0.25">
      <c r="A3377" s="411">
        <v>39105</v>
      </c>
      <c r="B3377" s="412">
        <v>1.2958000000000001</v>
      </c>
    </row>
    <row r="3378" spans="1:2" x14ac:dyDescent="0.25">
      <c r="A3378" s="411">
        <v>39104</v>
      </c>
      <c r="B3378" s="412">
        <v>1.2951999999999999</v>
      </c>
    </row>
    <row r="3379" spans="1:2" x14ac:dyDescent="0.25">
      <c r="A3379" s="411">
        <v>39103</v>
      </c>
      <c r="B3379" s="412">
        <v>1.2952999999999999</v>
      </c>
    </row>
    <row r="3380" spans="1:2" x14ac:dyDescent="0.25">
      <c r="A3380" s="411">
        <v>39102</v>
      </c>
      <c r="B3380" s="412">
        <v>1.2968</v>
      </c>
    </row>
    <row r="3381" spans="1:2" x14ac:dyDescent="0.25">
      <c r="A3381" s="411">
        <v>39101</v>
      </c>
      <c r="B3381" s="412">
        <v>1.2947</v>
      </c>
    </row>
    <row r="3382" spans="1:2" x14ac:dyDescent="0.25">
      <c r="A3382" s="411">
        <v>39100</v>
      </c>
      <c r="B3382" s="412">
        <v>1.2926</v>
      </c>
    </row>
    <row r="3383" spans="1:2" x14ac:dyDescent="0.25">
      <c r="A3383" s="411">
        <v>39099</v>
      </c>
      <c r="B3383" s="412">
        <v>1.2942</v>
      </c>
    </row>
    <row r="3384" spans="1:2" x14ac:dyDescent="0.25">
      <c r="A3384" s="411">
        <v>39098</v>
      </c>
      <c r="B3384" s="412">
        <v>1.2932999999999999</v>
      </c>
    </row>
    <row r="3385" spans="1:2" x14ac:dyDescent="0.25">
      <c r="A3385" s="411">
        <v>39097</v>
      </c>
      <c r="B3385" s="412">
        <v>1.2919</v>
      </c>
    </row>
    <row r="3386" spans="1:2" x14ac:dyDescent="0.25">
      <c r="A3386" s="411">
        <v>39096</v>
      </c>
      <c r="B3386" s="412">
        <v>1.2918000000000001</v>
      </c>
    </row>
    <row r="3387" spans="1:2" x14ac:dyDescent="0.25">
      <c r="A3387" s="411">
        <v>39095</v>
      </c>
      <c r="B3387" s="412">
        <v>1.2904</v>
      </c>
    </row>
    <row r="3388" spans="1:2" x14ac:dyDescent="0.25">
      <c r="A3388" s="411">
        <v>39094</v>
      </c>
      <c r="B3388" s="412">
        <v>1.2942</v>
      </c>
    </row>
    <row r="3389" spans="1:2" x14ac:dyDescent="0.25">
      <c r="A3389" s="411">
        <v>39093</v>
      </c>
      <c r="B3389" s="412">
        <v>1.2974000000000001</v>
      </c>
    </row>
    <row r="3390" spans="1:2" x14ac:dyDescent="0.25">
      <c r="A3390" s="411">
        <v>39092</v>
      </c>
      <c r="B3390" s="412">
        <v>1.3025</v>
      </c>
    </row>
    <row r="3391" spans="1:2" x14ac:dyDescent="0.25">
      <c r="A3391" s="411">
        <v>39091</v>
      </c>
      <c r="B3391" s="412">
        <v>1.3007</v>
      </c>
    </row>
    <row r="3392" spans="1:2" x14ac:dyDescent="0.25">
      <c r="A3392" s="411">
        <v>39090</v>
      </c>
      <c r="B3392" s="412">
        <v>1.2998000000000001</v>
      </c>
    </row>
    <row r="3393" spans="1:2" x14ac:dyDescent="0.25">
      <c r="A3393" s="411">
        <v>39089</v>
      </c>
      <c r="B3393" s="412">
        <v>1.2998000000000001</v>
      </c>
    </row>
    <row r="3394" spans="1:2" x14ac:dyDescent="0.25">
      <c r="A3394" s="411">
        <v>39088</v>
      </c>
      <c r="B3394" s="412">
        <v>1.3063</v>
      </c>
    </row>
    <row r="3395" spans="1:2" x14ac:dyDescent="0.25">
      <c r="A3395" s="411">
        <v>39087</v>
      </c>
      <c r="B3395" s="412">
        <v>1.3134999999999999</v>
      </c>
    </row>
    <row r="3396" spans="1:2" x14ac:dyDescent="0.25">
      <c r="A3396" s="411">
        <v>39086</v>
      </c>
      <c r="B3396" s="412">
        <v>1.3246</v>
      </c>
    </row>
    <row r="3397" spans="1:2" x14ac:dyDescent="0.25">
      <c r="A3397" s="411">
        <v>39085</v>
      </c>
      <c r="B3397" s="412">
        <v>1.325</v>
      </c>
    </row>
    <row r="3398" spans="1:2" x14ac:dyDescent="0.25">
      <c r="A3398" s="411">
        <v>39084</v>
      </c>
      <c r="B3398" s="412">
        <v>1.3192999999999999</v>
      </c>
    </row>
    <row r="3399" spans="1:2" x14ac:dyDescent="0.25">
      <c r="A3399" s="411">
        <v>39083</v>
      </c>
      <c r="B3399" s="412">
        <v>1.3192999999999999</v>
      </c>
    </row>
    <row r="3400" spans="1:2" x14ac:dyDescent="0.25">
      <c r="A3400" s="411">
        <v>39082</v>
      </c>
      <c r="B3400" s="412">
        <v>1.3192999999999999</v>
      </c>
    </row>
    <row r="3401" spans="1:2" x14ac:dyDescent="0.25">
      <c r="A3401" s="411">
        <v>39081</v>
      </c>
      <c r="B3401" s="412">
        <v>1.3165</v>
      </c>
    </row>
    <row r="3402" spans="1:2" x14ac:dyDescent="0.25">
      <c r="A3402" s="411">
        <v>39080</v>
      </c>
      <c r="B3402" s="412">
        <v>1.3137000000000001</v>
      </c>
    </row>
    <row r="3403" spans="1:2" x14ac:dyDescent="0.25">
      <c r="A3403" s="411">
        <v>39079</v>
      </c>
      <c r="B3403" s="412">
        <v>1.3131999999999999</v>
      </c>
    </row>
    <row r="3404" spans="1:2" x14ac:dyDescent="0.25">
      <c r="A3404" s="411">
        <v>39078</v>
      </c>
      <c r="B3404" s="412">
        <v>1.3127</v>
      </c>
    </row>
    <row r="3405" spans="1:2" x14ac:dyDescent="0.25">
      <c r="A3405" s="411">
        <v>39077</v>
      </c>
      <c r="B3405" s="412">
        <v>1.3129</v>
      </c>
    </row>
    <row r="3406" spans="1:2" x14ac:dyDescent="0.25">
      <c r="A3406" s="411">
        <v>39076</v>
      </c>
      <c r="B3406" s="412">
        <v>1.3123</v>
      </c>
    </row>
    <row r="3407" spans="1:2" x14ac:dyDescent="0.25">
      <c r="A3407" s="411">
        <v>39075</v>
      </c>
      <c r="B3407" s="412">
        <v>1.3124</v>
      </c>
    </row>
    <row r="3408" spans="1:2" x14ac:dyDescent="0.25">
      <c r="A3408" s="411">
        <v>39074</v>
      </c>
      <c r="B3408" s="412">
        <v>1.3178000000000001</v>
      </c>
    </row>
    <row r="3409" spans="1:2" x14ac:dyDescent="0.25">
      <c r="A3409" s="411">
        <v>39073</v>
      </c>
      <c r="B3409" s="412">
        <v>1.3180000000000001</v>
      </c>
    </row>
    <row r="3410" spans="1:2" x14ac:dyDescent="0.25">
      <c r="A3410" s="411">
        <v>39072</v>
      </c>
      <c r="B3410" s="412">
        <v>1.3209</v>
      </c>
    </row>
    <row r="3411" spans="1:2" x14ac:dyDescent="0.25">
      <c r="A3411" s="411">
        <v>39071</v>
      </c>
      <c r="B3411" s="412">
        <v>1.3133999999999999</v>
      </c>
    </row>
    <row r="3412" spans="1:2" x14ac:dyDescent="0.25">
      <c r="A3412" s="411">
        <v>39070</v>
      </c>
      <c r="B3412" s="412">
        <v>1.3088</v>
      </c>
    </row>
    <row r="3413" spans="1:2" x14ac:dyDescent="0.25">
      <c r="A3413" s="411">
        <v>39069</v>
      </c>
      <c r="B3413" s="412">
        <v>1.3075000000000001</v>
      </c>
    </row>
    <row r="3414" spans="1:2" x14ac:dyDescent="0.25">
      <c r="A3414" s="411">
        <v>39068</v>
      </c>
      <c r="B3414" s="412">
        <v>1.3076000000000001</v>
      </c>
    </row>
    <row r="3415" spans="1:2" x14ac:dyDescent="0.25">
      <c r="A3415" s="411">
        <v>39067</v>
      </c>
      <c r="B3415" s="412">
        <v>1.3129999999999999</v>
      </c>
    </row>
    <row r="3416" spans="1:2" x14ac:dyDescent="0.25">
      <c r="A3416" s="411">
        <v>39066</v>
      </c>
      <c r="B3416" s="412">
        <v>1.32</v>
      </c>
    </row>
    <row r="3417" spans="1:2" x14ac:dyDescent="0.25">
      <c r="A3417" s="411">
        <v>39065</v>
      </c>
      <c r="B3417" s="412">
        <v>1.3258000000000001</v>
      </c>
    </row>
    <row r="3418" spans="1:2" x14ac:dyDescent="0.25">
      <c r="A3418" s="411">
        <v>39064</v>
      </c>
      <c r="B3418" s="412">
        <v>1.3246</v>
      </c>
    </row>
    <row r="3419" spans="1:2" x14ac:dyDescent="0.25">
      <c r="A3419" s="411">
        <v>39063</v>
      </c>
      <c r="B3419" s="412">
        <v>1.3188</v>
      </c>
    </row>
    <row r="3420" spans="1:2" x14ac:dyDescent="0.25">
      <c r="A3420" s="411">
        <v>39062</v>
      </c>
      <c r="B3420" s="412">
        <v>1.3198000000000001</v>
      </c>
    </row>
    <row r="3421" spans="1:2" x14ac:dyDescent="0.25">
      <c r="A3421" s="411">
        <v>39061</v>
      </c>
      <c r="B3421" s="412">
        <v>1.3198000000000001</v>
      </c>
    </row>
    <row r="3422" spans="1:2" x14ac:dyDescent="0.25">
      <c r="A3422" s="411">
        <v>39060</v>
      </c>
      <c r="B3422" s="412">
        <v>1.3279000000000001</v>
      </c>
    </row>
    <row r="3423" spans="1:2" x14ac:dyDescent="0.25">
      <c r="A3423" s="411">
        <v>39059</v>
      </c>
      <c r="B3423" s="412">
        <v>1.3293999999999999</v>
      </c>
    </row>
    <row r="3424" spans="1:2" x14ac:dyDescent="0.25">
      <c r="A3424" s="411">
        <v>39058</v>
      </c>
      <c r="B3424" s="412">
        <v>1.3305</v>
      </c>
    </row>
    <row r="3425" spans="1:2" x14ac:dyDescent="0.25">
      <c r="A3425" s="411">
        <v>39057</v>
      </c>
      <c r="B3425" s="412">
        <v>1.3325</v>
      </c>
    </row>
    <row r="3426" spans="1:2" x14ac:dyDescent="0.25">
      <c r="A3426" s="411">
        <v>39056</v>
      </c>
      <c r="B3426" s="412">
        <v>1.3321000000000001</v>
      </c>
    </row>
    <row r="3427" spans="1:2" x14ac:dyDescent="0.25">
      <c r="A3427" s="411">
        <v>39055</v>
      </c>
      <c r="B3427" s="412">
        <v>1.3332999999999999</v>
      </c>
    </row>
    <row r="3428" spans="1:2" x14ac:dyDescent="0.25">
      <c r="A3428" s="411">
        <v>39054</v>
      </c>
      <c r="B3428" s="412">
        <v>1.3332999999999999</v>
      </c>
    </row>
    <row r="3429" spans="1:2" x14ac:dyDescent="0.25">
      <c r="A3429" s="411">
        <v>39053</v>
      </c>
      <c r="B3429" s="412">
        <v>1.3264</v>
      </c>
    </row>
    <row r="3430" spans="1:2" x14ac:dyDescent="0.25">
      <c r="A3430" s="411">
        <v>39052</v>
      </c>
      <c r="B3430" s="412">
        <v>1.319</v>
      </c>
    </row>
    <row r="3431" spans="1:2" x14ac:dyDescent="0.25">
      <c r="A3431" s="411">
        <v>39051</v>
      </c>
      <c r="B3431" s="412">
        <v>1.3176000000000001</v>
      </c>
    </row>
    <row r="3432" spans="1:2" x14ac:dyDescent="0.25">
      <c r="A3432" s="411">
        <v>39050</v>
      </c>
      <c r="B3432" s="412">
        <v>1.3145</v>
      </c>
    </row>
    <row r="3433" spans="1:2" x14ac:dyDescent="0.25">
      <c r="A3433" s="411">
        <v>39049</v>
      </c>
      <c r="B3433" s="412">
        <v>1.3129999999999999</v>
      </c>
    </row>
    <row r="3434" spans="1:2" x14ac:dyDescent="0.25">
      <c r="A3434" s="411">
        <v>39048</v>
      </c>
      <c r="B3434" s="412">
        <v>1.3090999999999999</v>
      </c>
    </row>
    <row r="3435" spans="1:2" x14ac:dyDescent="0.25">
      <c r="A3435" s="411">
        <v>39047</v>
      </c>
      <c r="B3435" s="412">
        <v>1.3088</v>
      </c>
    </row>
    <row r="3436" spans="1:2" x14ac:dyDescent="0.25">
      <c r="A3436" s="411">
        <v>39046</v>
      </c>
      <c r="B3436" s="412">
        <v>1.3016000000000001</v>
      </c>
    </row>
    <row r="3437" spans="1:2" x14ac:dyDescent="0.25">
      <c r="A3437" s="411">
        <v>39045</v>
      </c>
      <c r="B3437" s="412">
        <v>1.2945</v>
      </c>
    </row>
    <row r="3438" spans="1:2" x14ac:dyDescent="0.25">
      <c r="A3438" s="411">
        <v>39044</v>
      </c>
      <c r="B3438" s="412">
        <v>1.2878000000000001</v>
      </c>
    </row>
    <row r="3439" spans="1:2" x14ac:dyDescent="0.25">
      <c r="A3439" s="411">
        <v>39043</v>
      </c>
      <c r="B3439" s="412">
        <v>1.2818000000000001</v>
      </c>
    </row>
    <row r="3440" spans="1:2" x14ac:dyDescent="0.25">
      <c r="A3440" s="411">
        <v>39042</v>
      </c>
      <c r="B3440" s="412">
        <v>1.2828999999999999</v>
      </c>
    </row>
    <row r="3441" spans="1:2" x14ac:dyDescent="0.25">
      <c r="A3441" s="411">
        <v>39041</v>
      </c>
      <c r="B3441" s="412">
        <v>1.2823</v>
      </c>
    </row>
    <row r="3442" spans="1:2" x14ac:dyDescent="0.25">
      <c r="A3442" s="411">
        <v>39040</v>
      </c>
      <c r="B3442" s="412">
        <v>1.2822</v>
      </c>
    </row>
    <row r="3443" spans="1:2" x14ac:dyDescent="0.25">
      <c r="A3443" s="411">
        <v>39039</v>
      </c>
      <c r="B3443" s="412">
        <v>1.2791999999999999</v>
      </c>
    </row>
    <row r="3444" spans="1:2" x14ac:dyDescent="0.25">
      <c r="A3444" s="411">
        <v>39038</v>
      </c>
      <c r="B3444" s="412">
        <v>1.2815000000000001</v>
      </c>
    </row>
    <row r="3445" spans="1:2" x14ac:dyDescent="0.25">
      <c r="A3445" s="411">
        <v>39037</v>
      </c>
      <c r="B3445" s="412">
        <v>1.2808999999999999</v>
      </c>
    </row>
    <row r="3446" spans="1:2" x14ac:dyDescent="0.25">
      <c r="A3446" s="411">
        <v>39036</v>
      </c>
      <c r="B3446" s="412">
        <v>1.282</v>
      </c>
    </row>
    <row r="3447" spans="1:2" x14ac:dyDescent="0.25">
      <c r="A3447" s="411">
        <v>39035</v>
      </c>
      <c r="B3447" s="412">
        <v>1.2842</v>
      </c>
    </row>
    <row r="3448" spans="1:2" x14ac:dyDescent="0.25">
      <c r="A3448" s="411">
        <v>39034</v>
      </c>
      <c r="B3448" s="412">
        <v>1.2836000000000001</v>
      </c>
    </row>
    <row r="3449" spans="1:2" x14ac:dyDescent="0.25">
      <c r="A3449" s="411">
        <v>39033</v>
      </c>
      <c r="B3449" s="412">
        <v>1.2836000000000001</v>
      </c>
    </row>
    <row r="3450" spans="1:2" x14ac:dyDescent="0.25">
      <c r="A3450" s="411">
        <v>39032</v>
      </c>
      <c r="B3450" s="412">
        <v>1.2856000000000001</v>
      </c>
    </row>
    <row r="3451" spans="1:2" x14ac:dyDescent="0.25">
      <c r="A3451" s="411">
        <v>39031</v>
      </c>
      <c r="B3451" s="412">
        <v>1.278</v>
      </c>
    </row>
    <row r="3452" spans="1:2" x14ac:dyDescent="0.25">
      <c r="A3452" s="411">
        <v>39030</v>
      </c>
      <c r="B3452" s="412">
        <v>1.2776000000000001</v>
      </c>
    </row>
    <row r="3453" spans="1:2" x14ac:dyDescent="0.25">
      <c r="A3453" s="411">
        <v>39029</v>
      </c>
      <c r="B3453" s="412">
        <v>1.276</v>
      </c>
    </row>
    <row r="3454" spans="1:2" x14ac:dyDescent="0.25">
      <c r="A3454" s="411">
        <v>39028</v>
      </c>
      <c r="B3454" s="412">
        <v>1.2708999999999999</v>
      </c>
    </row>
    <row r="3455" spans="1:2" x14ac:dyDescent="0.25">
      <c r="A3455" s="411">
        <v>39027</v>
      </c>
      <c r="B3455" s="412">
        <v>1.2710999999999999</v>
      </c>
    </row>
    <row r="3456" spans="1:2" x14ac:dyDescent="0.25">
      <c r="A3456" s="411">
        <v>39026</v>
      </c>
      <c r="B3456" s="412">
        <v>1.2712000000000001</v>
      </c>
    </row>
    <row r="3457" spans="1:2" x14ac:dyDescent="0.25">
      <c r="A3457" s="411">
        <v>39025</v>
      </c>
      <c r="B3457" s="412">
        <v>1.2756000000000001</v>
      </c>
    </row>
    <row r="3458" spans="1:2" x14ac:dyDescent="0.25">
      <c r="A3458" s="411">
        <v>39024</v>
      </c>
      <c r="B3458" s="412">
        <v>1.276</v>
      </c>
    </row>
    <row r="3459" spans="1:2" x14ac:dyDescent="0.25">
      <c r="A3459" s="411">
        <v>39023</v>
      </c>
      <c r="B3459" s="412">
        <v>1.2761</v>
      </c>
    </row>
    <row r="3460" spans="1:2" x14ac:dyDescent="0.25">
      <c r="A3460" s="411">
        <v>39022</v>
      </c>
      <c r="B3460" s="412">
        <v>1.272</v>
      </c>
    </row>
    <row r="3461" spans="1:2" x14ac:dyDescent="0.25">
      <c r="A3461" s="411">
        <v>39021</v>
      </c>
      <c r="B3461" s="412">
        <v>1.2723</v>
      </c>
    </row>
    <row r="3462" spans="1:2" x14ac:dyDescent="0.25">
      <c r="A3462" s="411">
        <v>39020</v>
      </c>
      <c r="B3462" s="412">
        <v>1.2736000000000001</v>
      </c>
    </row>
    <row r="3463" spans="1:2" x14ac:dyDescent="0.25">
      <c r="A3463" s="411">
        <v>39019</v>
      </c>
      <c r="B3463" s="412">
        <v>1.2736000000000001</v>
      </c>
    </row>
    <row r="3464" spans="1:2" x14ac:dyDescent="0.25">
      <c r="A3464" s="411">
        <v>39018</v>
      </c>
      <c r="B3464" s="412">
        <v>1.2703</v>
      </c>
    </row>
    <row r="3465" spans="1:2" x14ac:dyDescent="0.25">
      <c r="A3465" s="411">
        <v>39017</v>
      </c>
      <c r="B3465" s="412">
        <v>1.2646999999999999</v>
      </c>
    </row>
    <row r="3466" spans="1:2" x14ac:dyDescent="0.25">
      <c r="A3466" s="411">
        <v>39016</v>
      </c>
      <c r="B3466" s="412">
        <v>1.2574000000000001</v>
      </c>
    </row>
    <row r="3467" spans="1:2" x14ac:dyDescent="0.25">
      <c r="A3467" s="411">
        <v>39015</v>
      </c>
      <c r="B3467" s="412">
        <v>1.2546999999999999</v>
      </c>
    </row>
    <row r="3468" spans="1:2" x14ac:dyDescent="0.25">
      <c r="A3468" s="411">
        <v>39014</v>
      </c>
      <c r="B3468" s="412">
        <v>1.2581</v>
      </c>
    </row>
    <row r="3469" spans="1:2" x14ac:dyDescent="0.25">
      <c r="A3469" s="411">
        <v>39013</v>
      </c>
      <c r="B3469" s="412">
        <v>1.2613000000000001</v>
      </c>
    </row>
    <row r="3470" spans="1:2" x14ac:dyDescent="0.25">
      <c r="A3470" s="411">
        <v>39012</v>
      </c>
      <c r="B3470" s="412">
        <v>1.2613000000000001</v>
      </c>
    </row>
    <row r="3471" spans="1:2" x14ac:dyDescent="0.25">
      <c r="A3471" s="411">
        <v>39011</v>
      </c>
      <c r="B3471" s="412">
        <v>1.2623</v>
      </c>
    </row>
    <row r="3472" spans="1:2" x14ac:dyDescent="0.25">
      <c r="A3472" s="411">
        <v>39010</v>
      </c>
      <c r="B3472" s="412">
        <v>1.2563</v>
      </c>
    </row>
    <row r="3473" spans="1:2" x14ac:dyDescent="0.25">
      <c r="A3473" s="411">
        <v>39009</v>
      </c>
      <c r="B3473" s="412">
        <v>1.2536</v>
      </c>
    </row>
    <row r="3474" spans="1:2" x14ac:dyDescent="0.25">
      <c r="A3474" s="411">
        <v>39008</v>
      </c>
      <c r="B3474" s="412">
        <v>1.2537</v>
      </c>
    </row>
    <row r="3475" spans="1:2" x14ac:dyDescent="0.25">
      <c r="A3475" s="411">
        <v>39007</v>
      </c>
      <c r="B3475" s="412">
        <v>1.2509999999999999</v>
      </c>
    </row>
    <row r="3476" spans="1:2" x14ac:dyDescent="0.25">
      <c r="A3476" s="411">
        <v>39006</v>
      </c>
      <c r="B3476" s="412">
        <v>1.2506999999999999</v>
      </c>
    </row>
    <row r="3477" spans="1:2" x14ac:dyDescent="0.25">
      <c r="A3477" s="411">
        <v>39005</v>
      </c>
      <c r="B3477" s="412">
        <v>1.2507999999999999</v>
      </c>
    </row>
    <row r="3478" spans="1:2" x14ac:dyDescent="0.25">
      <c r="A3478" s="411">
        <v>39004</v>
      </c>
      <c r="B3478" s="412">
        <v>1.2544</v>
      </c>
    </row>
    <row r="3479" spans="1:2" x14ac:dyDescent="0.25">
      <c r="A3479" s="411">
        <v>39003</v>
      </c>
      <c r="B3479" s="412">
        <v>1.2535000000000001</v>
      </c>
    </row>
    <row r="3480" spans="1:2" x14ac:dyDescent="0.25">
      <c r="A3480" s="411">
        <v>39002</v>
      </c>
      <c r="B3480" s="412">
        <v>1.254</v>
      </c>
    </row>
    <row r="3481" spans="1:2" x14ac:dyDescent="0.25">
      <c r="A3481" s="411">
        <v>39001</v>
      </c>
      <c r="B3481" s="412">
        <v>1.2568999999999999</v>
      </c>
    </row>
    <row r="3482" spans="1:2" x14ac:dyDescent="0.25">
      <c r="A3482" s="411">
        <v>39000</v>
      </c>
      <c r="B3482" s="412">
        <v>1.2597</v>
      </c>
    </row>
    <row r="3483" spans="1:2" x14ac:dyDescent="0.25">
      <c r="A3483" s="411">
        <v>38999</v>
      </c>
      <c r="B3483" s="412">
        <v>1.2596000000000001</v>
      </c>
    </row>
    <row r="3484" spans="1:2" x14ac:dyDescent="0.25">
      <c r="A3484" s="411">
        <v>38998</v>
      </c>
      <c r="B3484" s="412">
        <v>1.26</v>
      </c>
    </row>
    <row r="3485" spans="1:2" x14ac:dyDescent="0.25">
      <c r="A3485" s="411">
        <v>38997</v>
      </c>
      <c r="B3485" s="412">
        <v>1.2657</v>
      </c>
    </row>
    <row r="3486" spans="1:2" x14ac:dyDescent="0.25">
      <c r="A3486" s="411">
        <v>38996</v>
      </c>
      <c r="B3486" s="412">
        <v>1.2702</v>
      </c>
    </row>
    <row r="3487" spans="1:2" x14ac:dyDescent="0.25">
      <c r="A3487" s="411">
        <v>38995</v>
      </c>
      <c r="B3487" s="412">
        <v>1.2706999999999999</v>
      </c>
    </row>
    <row r="3488" spans="1:2" x14ac:dyDescent="0.25">
      <c r="A3488" s="411">
        <v>38994</v>
      </c>
      <c r="B3488" s="412">
        <v>1.2739</v>
      </c>
    </row>
    <row r="3489" spans="1:2" x14ac:dyDescent="0.25">
      <c r="A3489" s="411">
        <v>38993</v>
      </c>
      <c r="B3489" s="412">
        <v>1.2696000000000001</v>
      </c>
    </row>
    <row r="3490" spans="1:2" x14ac:dyDescent="0.25">
      <c r="A3490" s="411">
        <v>38992</v>
      </c>
      <c r="B3490" s="412">
        <v>1.2670999999999999</v>
      </c>
    </row>
    <row r="3491" spans="1:2" x14ac:dyDescent="0.25">
      <c r="A3491" s="411">
        <v>38991</v>
      </c>
      <c r="B3491" s="412">
        <v>1.2669999999999999</v>
      </c>
    </row>
    <row r="3492" spans="1:2" x14ac:dyDescent="0.25">
      <c r="A3492" s="411">
        <v>38990</v>
      </c>
      <c r="B3492" s="412">
        <v>1.2685999999999999</v>
      </c>
    </row>
    <row r="3493" spans="1:2" x14ac:dyDescent="0.25">
      <c r="A3493" s="411">
        <v>38989</v>
      </c>
      <c r="B3493" s="412">
        <v>1.2709999999999999</v>
      </c>
    </row>
    <row r="3494" spans="1:2" x14ac:dyDescent="0.25">
      <c r="A3494" s="411">
        <v>38988</v>
      </c>
      <c r="B3494" s="412">
        <v>1.2693000000000001</v>
      </c>
    </row>
    <row r="3495" spans="1:2" x14ac:dyDescent="0.25">
      <c r="A3495" s="411">
        <v>38987</v>
      </c>
      <c r="B3495" s="412">
        <v>1.2722</v>
      </c>
    </row>
    <row r="3496" spans="1:2" x14ac:dyDescent="0.25">
      <c r="A3496" s="411">
        <v>38986</v>
      </c>
      <c r="B3496" s="412">
        <v>1.2778</v>
      </c>
    </row>
    <row r="3497" spans="1:2" x14ac:dyDescent="0.25">
      <c r="A3497" s="411">
        <v>38985</v>
      </c>
      <c r="B3497" s="412">
        <v>1.2779</v>
      </c>
    </row>
    <row r="3498" spans="1:2" x14ac:dyDescent="0.25">
      <c r="A3498" s="411">
        <v>38984</v>
      </c>
      <c r="B3498" s="412">
        <v>1.2779</v>
      </c>
    </row>
    <row r="3499" spans="1:2" x14ac:dyDescent="0.25">
      <c r="A3499" s="411">
        <v>38983</v>
      </c>
      <c r="B3499" s="412">
        <v>1.2798</v>
      </c>
    </row>
    <row r="3500" spans="1:2" x14ac:dyDescent="0.25">
      <c r="A3500" s="411">
        <v>38982</v>
      </c>
      <c r="B3500" s="412">
        <v>1.2726</v>
      </c>
    </row>
    <row r="3501" spans="1:2" x14ac:dyDescent="0.25">
      <c r="A3501" s="411">
        <v>38981</v>
      </c>
      <c r="B3501" s="412">
        <v>1.2681</v>
      </c>
    </row>
    <row r="3502" spans="1:2" x14ac:dyDescent="0.25">
      <c r="A3502" s="411">
        <v>38980</v>
      </c>
      <c r="B3502" s="412">
        <v>1.2692000000000001</v>
      </c>
    </row>
    <row r="3503" spans="1:2" x14ac:dyDescent="0.25">
      <c r="A3503" s="411">
        <v>38979</v>
      </c>
      <c r="B3503" s="412">
        <v>1.2662</v>
      </c>
    </row>
    <row r="3504" spans="1:2" x14ac:dyDescent="0.25">
      <c r="A3504" s="411">
        <v>38978</v>
      </c>
      <c r="B3504" s="412">
        <v>1.2657</v>
      </c>
    </row>
    <row r="3505" spans="1:2" x14ac:dyDescent="0.25">
      <c r="A3505" s="411">
        <v>38977</v>
      </c>
      <c r="B3505" s="412">
        <v>1.2659</v>
      </c>
    </row>
    <row r="3506" spans="1:2" x14ac:dyDescent="0.25">
      <c r="A3506" s="411">
        <v>38976</v>
      </c>
      <c r="B3506" s="412">
        <v>1.2694000000000001</v>
      </c>
    </row>
    <row r="3507" spans="1:2" x14ac:dyDescent="0.25">
      <c r="A3507" s="411">
        <v>38975</v>
      </c>
      <c r="B3507" s="412">
        <v>1.2705</v>
      </c>
    </row>
    <row r="3508" spans="1:2" x14ac:dyDescent="0.25">
      <c r="A3508" s="411">
        <v>38974</v>
      </c>
      <c r="B3508" s="412">
        <v>1.2686999999999999</v>
      </c>
    </row>
    <row r="3509" spans="1:2" x14ac:dyDescent="0.25">
      <c r="A3509" s="411">
        <v>38973</v>
      </c>
      <c r="B3509" s="412">
        <v>1.2704</v>
      </c>
    </row>
    <row r="3510" spans="1:2" x14ac:dyDescent="0.25">
      <c r="A3510" s="411">
        <v>38972</v>
      </c>
      <c r="B3510" s="412">
        <v>1.2687999999999999</v>
      </c>
    </row>
    <row r="3511" spans="1:2" x14ac:dyDescent="0.25">
      <c r="A3511" s="411">
        <v>38971</v>
      </c>
      <c r="B3511" s="412">
        <v>1.2668999999999999</v>
      </c>
    </row>
    <row r="3512" spans="1:2" x14ac:dyDescent="0.25">
      <c r="A3512" s="411">
        <v>38970</v>
      </c>
      <c r="B3512" s="412">
        <v>1.2667999999999999</v>
      </c>
    </row>
    <row r="3513" spans="1:2" x14ac:dyDescent="0.25">
      <c r="A3513" s="411">
        <v>38969</v>
      </c>
      <c r="B3513" s="412">
        <v>1.2706</v>
      </c>
    </row>
    <row r="3514" spans="1:2" x14ac:dyDescent="0.25">
      <c r="A3514" s="411">
        <v>38968</v>
      </c>
      <c r="B3514" s="412">
        <v>1.2782</v>
      </c>
    </row>
    <row r="3515" spans="1:2" x14ac:dyDescent="0.25">
      <c r="A3515" s="411">
        <v>38967</v>
      </c>
      <c r="B3515" s="412">
        <v>1.2807999999999999</v>
      </c>
    </row>
    <row r="3516" spans="1:2" x14ac:dyDescent="0.25">
      <c r="A3516" s="411">
        <v>38966</v>
      </c>
      <c r="B3516" s="412">
        <v>1.2831999999999999</v>
      </c>
    </row>
    <row r="3517" spans="1:2" x14ac:dyDescent="0.25">
      <c r="A3517" s="411">
        <v>38965</v>
      </c>
      <c r="B3517" s="412">
        <v>1.2856000000000001</v>
      </c>
    </row>
    <row r="3518" spans="1:2" x14ac:dyDescent="0.25">
      <c r="A3518" s="411">
        <v>38964</v>
      </c>
      <c r="B3518" s="412">
        <v>1.2830999999999999</v>
      </c>
    </row>
    <row r="3519" spans="1:2" x14ac:dyDescent="0.25">
      <c r="A3519" s="411">
        <v>38963</v>
      </c>
      <c r="B3519" s="412">
        <v>1.2830999999999999</v>
      </c>
    </row>
    <row r="3520" spans="1:2" x14ac:dyDescent="0.25">
      <c r="A3520" s="411">
        <v>38962</v>
      </c>
      <c r="B3520" s="412">
        <v>1.2809999999999999</v>
      </c>
    </row>
    <row r="3521" spans="1:2" x14ac:dyDescent="0.25">
      <c r="A3521" s="411">
        <v>38961</v>
      </c>
      <c r="B3521" s="412">
        <v>1.2829999999999999</v>
      </c>
    </row>
    <row r="3522" spans="1:2" x14ac:dyDescent="0.25">
      <c r="A3522" s="411">
        <v>38960</v>
      </c>
      <c r="B3522" s="412">
        <v>1.2828999999999999</v>
      </c>
    </row>
    <row r="3523" spans="1:2" x14ac:dyDescent="0.25">
      <c r="A3523" s="411">
        <v>38959</v>
      </c>
      <c r="B3523" s="412">
        <v>1.2802</v>
      </c>
    </row>
    <row r="3524" spans="1:2" x14ac:dyDescent="0.25">
      <c r="A3524" s="411">
        <v>38958</v>
      </c>
      <c r="B3524" s="412">
        <v>1.2786999999999999</v>
      </c>
    </row>
    <row r="3525" spans="1:2" x14ac:dyDescent="0.25">
      <c r="A3525" s="411">
        <v>38957</v>
      </c>
      <c r="B3525" s="412">
        <v>1.2747999999999999</v>
      </c>
    </row>
    <row r="3526" spans="1:2" x14ac:dyDescent="0.25">
      <c r="A3526" s="411">
        <v>38956</v>
      </c>
      <c r="B3526" s="412">
        <v>1.2747999999999999</v>
      </c>
    </row>
    <row r="3527" spans="1:2" x14ac:dyDescent="0.25">
      <c r="A3527" s="411">
        <v>38955</v>
      </c>
      <c r="B3527" s="412">
        <v>1.2763</v>
      </c>
    </row>
    <row r="3528" spans="1:2" x14ac:dyDescent="0.25">
      <c r="A3528" s="411">
        <v>38954</v>
      </c>
      <c r="B3528" s="412">
        <v>1.2786999999999999</v>
      </c>
    </row>
    <row r="3529" spans="1:2" x14ac:dyDescent="0.25">
      <c r="A3529" s="411">
        <v>38953</v>
      </c>
      <c r="B3529" s="412">
        <v>1.2803</v>
      </c>
    </row>
    <row r="3530" spans="1:2" x14ac:dyDescent="0.25">
      <c r="A3530" s="411">
        <v>38952</v>
      </c>
      <c r="B3530" s="412">
        <v>1.2846</v>
      </c>
    </row>
    <row r="3531" spans="1:2" x14ac:dyDescent="0.25">
      <c r="A3531" s="411">
        <v>38951</v>
      </c>
      <c r="B3531" s="412">
        <v>1.2879</v>
      </c>
    </row>
    <row r="3532" spans="1:2" x14ac:dyDescent="0.25">
      <c r="A3532" s="411">
        <v>38950</v>
      </c>
      <c r="B3532" s="412">
        <v>1.282</v>
      </c>
    </row>
    <row r="3533" spans="1:2" x14ac:dyDescent="0.25">
      <c r="A3533" s="411">
        <v>38949</v>
      </c>
      <c r="B3533" s="412">
        <v>1.282</v>
      </c>
    </row>
    <row r="3534" spans="1:2" x14ac:dyDescent="0.25">
      <c r="A3534" s="411">
        <v>38948</v>
      </c>
      <c r="B3534" s="412">
        <v>1.2823</v>
      </c>
    </row>
    <row r="3535" spans="1:2" x14ac:dyDescent="0.25">
      <c r="A3535" s="411">
        <v>38947</v>
      </c>
      <c r="B3535" s="412">
        <v>1.2853000000000001</v>
      </c>
    </row>
    <row r="3536" spans="1:2" x14ac:dyDescent="0.25">
      <c r="A3536" s="411">
        <v>38946</v>
      </c>
      <c r="B3536" s="412">
        <v>1.2806</v>
      </c>
    </row>
    <row r="3537" spans="1:2" x14ac:dyDescent="0.25">
      <c r="A3537" s="411">
        <v>38945</v>
      </c>
      <c r="B3537" s="412">
        <v>1.2744</v>
      </c>
    </row>
    <row r="3538" spans="1:2" x14ac:dyDescent="0.25">
      <c r="A3538" s="411">
        <v>38944</v>
      </c>
      <c r="B3538" s="412">
        <v>1.2734000000000001</v>
      </c>
    </row>
    <row r="3539" spans="1:2" x14ac:dyDescent="0.25">
      <c r="A3539" s="411">
        <v>38943</v>
      </c>
      <c r="B3539" s="412">
        <v>1.2714000000000001</v>
      </c>
    </row>
    <row r="3540" spans="1:2" x14ac:dyDescent="0.25">
      <c r="A3540" s="411">
        <v>38942</v>
      </c>
      <c r="B3540" s="412">
        <v>1.2714000000000001</v>
      </c>
    </row>
    <row r="3541" spans="1:2" x14ac:dyDescent="0.25">
      <c r="A3541" s="411">
        <v>38941</v>
      </c>
      <c r="B3541" s="412">
        <v>1.2767999999999999</v>
      </c>
    </row>
    <row r="3542" spans="1:2" x14ac:dyDescent="0.25">
      <c r="A3542" s="411">
        <v>38940</v>
      </c>
      <c r="B3542" s="412">
        <v>1.2845</v>
      </c>
    </row>
    <row r="3543" spans="1:2" x14ac:dyDescent="0.25">
      <c r="A3543" s="411">
        <v>38939</v>
      </c>
      <c r="B3543" s="412">
        <v>1.284</v>
      </c>
    </row>
    <row r="3544" spans="1:2" x14ac:dyDescent="0.25">
      <c r="A3544" s="411">
        <v>38938</v>
      </c>
      <c r="B3544" s="412">
        <v>1.2831999999999999</v>
      </c>
    </row>
    <row r="3545" spans="1:2" x14ac:dyDescent="0.25">
      <c r="A3545" s="411">
        <v>38937</v>
      </c>
      <c r="B3545" s="412">
        <v>1.2867</v>
      </c>
    </row>
    <row r="3546" spans="1:2" x14ac:dyDescent="0.25">
      <c r="A3546" s="411">
        <v>38936</v>
      </c>
      <c r="B3546" s="412">
        <v>1.2869999999999999</v>
      </c>
    </row>
    <row r="3547" spans="1:2" x14ac:dyDescent="0.25">
      <c r="A3547" s="411">
        <v>38935</v>
      </c>
      <c r="B3547" s="412">
        <v>1.2869999999999999</v>
      </c>
    </row>
    <row r="3548" spans="1:2" x14ac:dyDescent="0.25">
      <c r="A3548" s="411">
        <v>38934</v>
      </c>
      <c r="B3548" s="412">
        <v>1.2823</v>
      </c>
    </row>
    <row r="3549" spans="1:2" x14ac:dyDescent="0.25">
      <c r="A3549" s="411">
        <v>38933</v>
      </c>
      <c r="B3549" s="412">
        <v>1.2779</v>
      </c>
    </row>
    <row r="3550" spans="1:2" x14ac:dyDescent="0.25">
      <c r="A3550" s="411">
        <v>38932</v>
      </c>
      <c r="B3550" s="412">
        <v>1.2810999999999999</v>
      </c>
    </row>
    <row r="3551" spans="1:2" x14ac:dyDescent="0.25">
      <c r="A3551" s="411">
        <v>38931</v>
      </c>
      <c r="B3551" s="412">
        <v>1.2761</v>
      </c>
    </row>
    <row r="3552" spans="1:2" x14ac:dyDescent="0.25">
      <c r="A3552" s="411">
        <v>38930</v>
      </c>
      <c r="B3552" s="412">
        <v>1.2761</v>
      </c>
    </row>
    <row r="3553" spans="1:2" x14ac:dyDescent="0.25">
      <c r="A3553" s="411">
        <v>38929</v>
      </c>
      <c r="B3553" s="412">
        <v>1.2758</v>
      </c>
    </row>
    <row r="3554" spans="1:2" x14ac:dyDescent="0.25">
      <c r="A3554" s="411">
        <v>38928</v>
      </c>
      <c r="B3554" s="412">
        <v>1.2758</v>
      </c>
    </row>
    <row r="3555" spans="1:2" x14ac:dyDescent="0.25">
      <c r="A3555" s="411">
        <v>38927</v>
      </c>
      <c r="B3555" s="412">
        <v>1.2706</v>
      </c>
    </row>
    <row r="3556" spans="1:2" x14ac:dyDescent="0.25">
      <c r="A3556" s="411">
        <v>38926</v>
      </c>
      <c r="B3556" s="412">
        <v>1.2723</v>
      </c>
    </row>
    <row r="3557" spans="1:2" x14ac:dyDescent="0.25">
      <c r="A3557" s="411">
        <v>38925</v>
      </c>
      <c r="B3557" s="412">
        <v>1.2599</v>
      </c>
    </row>
    <row r="3558" spans="1:2" x14ac:dyDescent="0.25">
      <c r="A3558" s="411">
        <v>38924</v>
      </c>
      <c r="B3558" s="412">
        <v>1.2623</v>
      </c>
    </row>
    <row r="3559" spans="1:2" x14ac:dyDescent="0.25">
      <c r="A3559" s="411">
        <v>38923</v>
      </c>
      <c r="B3559" s="412">
        <v>1.2647999999999999</v>
      </c>
    </row>
    <row r="3560" spans="1:2" x14ac:dyDescent="0.25">
      <c r="A3560" s="411">
        <v>38922</v>
      </c>
      <c r="B3560" s="412">
        <v>1.2694000000000001</v>
      </c>
    </row>
    <row r="3561" spans="1:2" x14ac:dyDescent="0.25">
      <c r="A3561" s="411">
        <v>38921</v>
      </c>
      <c r="B3561" s="412">
        <v>1.2694000000000001</v>
      </c>
    </row>
    <row r="3562" spans="1:2" x14ac:dyDescent="0.25">
      <c r="A3562" s="411">
        <v>38920</v>
      </c>
      <c r="B3562" s="412">
        <v>1.2659</v>
      </c>
    </row>
    <row r="3563" spans="1:2" x14ac:dyDescent="0.25">
      <c r="A3563" s="411">
        <v>38919</v>
      </c>
      <c r="B3563" s="412">
        <v>1.2615000000000001</v>
      </c>
    </row>
    <row r="3564" spans="1:2" x14ac:dyDescent="0.25">
      <c r="A3564" s="411">
        <v>38918</v>
      </c>
      <c r="B3564" s="412">
        <v>1.2515000000000001</v>
      </c>
    </row>
    <row r="3565" spans="1:2" x14ac:dyDescent="0.25">
      <c r="A3565" s="411">
        <v>38917</v>
      </c>
      <c r="B3565" s="412">
        <v>1.252</v>
      </c>
    </row>
    <row r="3566" spans="1:2" x14ac:dyDescent="0.25">
      <c r="A3566" s="411">
        <v>38916</v>
      </c>
      <c r="B3566" s="412">
        <v>1.2583</v>
      </c>
    </row>
    <row r="3567" spans="1:2" x14ac:dyDescent="0.25">
      <c r="A3567" s="411">
        <v>38915</v>
      </c>
      <c r="B3567" s="412">
        <v>1.2645</v>
      </c>
    </row>
    <row r="3568" spans="1:2" x14ac:dyDescent="0.25">
      <c r="A3568" s="411">
        <v>38914</v>
      </c>
      <c r="B3568" s="412">
        <v>1.2645999999999999</v>
      </c>
    </row>
    <row r="3569" spans="1:2" x14ac:dyDescent="0.25">
      <c r="A3569" s="411">
        <v>38913</v>
      </c>
      <c r="B3569" s="412">
        <v>1.2667999999999999</v>
      </c>
    </row>
    <row r="3570" spans="1:2" x14ac:dyDescent="0.25">
      <c r="A3570" s="411">
        <v>38912</v>
      </c>
      <c r="B3570" s="412">
        <v>1.2702</v>
      </c>
    </row>
    <row r="3571" spans="1:2" x14ac:dyDescent="0.25">
      <c r="A3571" s="411">
        <v>38911</v>
      </c>
      <c r="B3571" s="412">
        <v>1.2739</v>
      </c>
    </row>
    <row r="3572" spans="1:2" x14ac:dyDescent="0.25">
      <c r="A3572" s="411">
        <v>38910</v>
      </c>
      <c r="B3572" s="412">
        <v>1.2742</v>
      </c>
    </row>
    <row r="3573" spans="1:2" x14ac:dyDescent="0.25">
      <c r="A3573" s="411">
        <v>38909</v>
      </c>
      <c r="B3573" s="412">
        <v>1.2776000000000001</v>
      </c>
    </row>
    <row r="3574" spans="1:2" x14ac:dyDescent="0.25">
      <c r="A3574" s="411">
        <v>38908</v>
      </c>
      <c r="B3574" s="412">
        <v>1.2806</v>
      </c>
    </row>
    <row r="3575" spans="1:2" x14ac:dyDescent="0.25">
      <c r="A3575" s="411">
        <v>38907</v>
      </c>
      <c r="B3575" s="412">
        <v>1.2806</v>
      </c>
    </row>
    <row r="3576" spans="1:2" x14ac:dyDescent="0.25">
      <c r="A3576" s="411">
        <v>38906</v>
      </c>
      <c r="B3576" s="412">
        <v>1.2789999999999999</v>
      </c>
    </row>
    <row r="3577" spans="1:2" x14ac:dyDescent="0.25">
      <c r="A3577" s="411">
        <v>38905</v>
      </c>
      <c r="B3577" s="412">
        <v>1.2741</v>
      </c>
    </row>
    <row r="3578" spans="1:2" x14ac:dyDescent="0.25">
      <c r="A3578" s="411">
        <v>38904</v>
      </c>
      <c r="B3578" s="412">
        <v>1.2766</v>
      </c>
    </row>
    <row r="3579" spans="1:2" x14ac:dyDescent="0.25">
      <c r="A3579" s="411">
        <v>38903</v>
      </c>
      <c r="B3579" s="412">
        <v>1.2802</v>
      </c>
    </row>
    <row r="3580" spans="1:2" x14ac:dyDescent="0.25">
      <c r="A3580" s="411">
        <v>38902</v>
      </c>
      <c r="B3580" s="412">
        <v>1.2786</v>
      </c>
    </row>
    <row r="3581" spans="1:2" x14ac:dyDescent="0.25">
      <c r="A3581" s="411">
        <v>38901</v>
      </c>
      <c r="B3581" s="412">
        <v>1.2786</v>
      </c>
    </row>
    <row r="3582" spans="1:2" x14ac:dyDescent="0.25">
      <c r="A3582" s="411">
        <v>38900</v>
      </c>
      <c r="B3582" s="412">
        <v>1.2786</v>
      </c>
    </row>
    <row r="3583" spans="1:2" x14ac:dyDescent="0.25">
      <c r="A3583" s="411">
        <v>38899</v>
      </c>
      <c r="B3583" s="412">
        <v>1.272</v>
      </c>
    </row>
    <row r="3584" spans="1:2" x14ac:dyDescent="0.25">
      <c r="A3584" s="411">
        <v>38898</v>
      </c>
      <c r="B3584" s="412">
        <v>1.2548999999999999</v>
      </c>
    </row>
    <row r="3585" spans="1:2" x14ac:dyDescent="0.25">
      <c r="A3585" s="411">
        <v>38897</v>
      </c>
      <c r="B3585" s="412">
        <v>1.2563</v>
      </c>
    </row>
    <row r="3586" spans="1:2" x14ac:dyDescent="0.25">
      <c r="A3586" s="411">
        <v>38896</v>
      </c>
      <c r="B3586" s="412">
        <v>1.2592000000000001</v>
      </c>
    </row>
    <row r="3587" spans="1:2" x14ac:dyDescent="0.25">
      <c r="A3587" s="411">
        <v>38895</v>
      </c>
      <c r="B3587" s="412">
        <v>1.2541</v>
      </c>
    </row>
    <row r="3588" spans="1:2" x14ac:dyDescent="0.25">
      <c r="A3588" s="411">
        <v>38894</v>
      </c>
      <c r="B3588" s="412">
        <v>1.2502</v>
      </c>
    </row>
    <row r="3589" spans="1:2" x14ac:dyDescent="0.25">
      <c r="A3589" s="411">
        <v>38893</v>
      </c>
      <c r="B3589" s="412">
        <v>1.2502</v>
      </c>
    </row>
    <row r="3590" spans="1:2" x14ac:dyDescent="0.25">
      <c r="A3590" s="411">
        <v>38892</v>
      </c>
      <c r="B3590" s="412">
        <v>1.2549999999999999</v>
      </c>
    </row>
    <row r="3591" spans="1:2" x14ac:dyDescent="0.25">
      <c r="A3591" s="411">
        <v>38891</v>
      </c>
      <c r="B3591" s="412">
        <v>1.2627999999999999</v>
      </c>
    </row>
    <row r="3592" spans="1:2" x14ac:dyDescent="0.25">
      <c r="A3592" s="411">
        <v>38890</v>
      </c>
      <c r="B3592" s="412">
        <v>1.2625</v>
      </c>
    </row>
    <row r="3593" spans="1:2" x14ac:dyDescent="0.25">
      <c r="A3593" s="411">
        <v>38889</v>
      </c>
      <c r="B3593" s="412">
        <v>1.2574000000000001</v>
      </c>
    </row>
    <row r="3594" spans="1:2" x14ac:dyDescent="0.25">
      <c r="A3594" s="411">
        <v>38888</v>
      </c>
      <c r="B3594" s="412">
        <v>1.2592000000000001</v>
      </c>
    </row>
    <row r="3595" spans="1:2" x14ac:dyDescent="0.25">
      <c r="A3595" s="411">
        <v>38887</v>
      </c>
      <c r="B3595" s="412">
        <v>1.2639</v>
      </c>
    </row>
    <row r="3596" spans="1:2" x14ac:dyDescent="0.25">
      <c r="A3596" s="411">
        <v>38886</v>
      </c>
      <c r="B3596" s="412">
        <v>1.2638</v>
      </c>
    </row>
    <row r="3597" spans="1:2" x14ac:dyDescent="0.25">
      <c r="A3597" s="411">
        <v>38885</v>
      </c>
      <c r="B3597" s="412">
        <v>1.2642</v>
      </c>
    </row>
    <row r="3598" spans="1:2" x14ac:dyDescent="0.25">
      <c r="A3598" s="411">
        <v>38884</v>
      </c>
      <c r="B3598" s="412">
        <v>1.2613000000000001</v>
      </c>
    </row>
    <row r="3599" spans="1:2" x14ac:dyDescent="0.25">
      <c r="A3599" s="411">
        <v>38883</v>
      </c>
      <c r="B3599" s="412">
        <v>1.2576000000000001</v>
      </c>
    </row>
    <row r="3600" spans="1:2" x14ac:dyDescent="0.25">
      <c r="A3600" s="411">
        <v>38882</v>
      </c>
      <c r="B3600" s="412">
        <v>1.2575000000000001</v>
      </c>
    </row>
    <row r="3601" spans="1:2" x14ac:dyDescent="0.25">
      <c r="A3601" s="411">
        <v>38881</v>
      </c>
      <c r="B3601" s="412">
        <v>1.2608999999999999</v>
      </c>
    </row>
    <row r="3602" spans="1:2" x14ac:dyDescent="0.25">
      <c r="A3602" s="411">
        <v>38880</v>
      </c>
      <c r="B3602" s="412">
        <v>1.2637</v>
      </c>
    </row>
    <row r="3603" spans="1:2" x14ac:dyDescent="0.25">
      <c r="A3603" s="411">
        <v>38879</v>
      </c>
      <c r="B3603" s="412">
        <v>1.2639</v>
      </c>
    </row>
    <row r="3604" spans="1:2" x14ac:dyDescent="0.25">
      <c r="A3604" s="411">
        <v>38878</v>
      </c>
      <c r="B3604" s="412">
        <v>1.2645999999999999</v>
      </c>
    </row>
    <row r="3605" spans="1:2" x14ac:dyDescent="0.25">
      <c r="A3605" s="411">
        <v>38877</v>
      </c>
      <c r="B3605" s="412">
        <v>1.2738</v>
      </c>
    </row>
    <row r="3606" spans="1:2" x14ac:dyDescent="0.25">
      <c r="A3606" s="411">
        <v>38876</v>
      </c>
      <c r="B3606" s="412">
        <v>1.2810999999999999</v>
      </c>
    </row>
    <row r="3607" spans="1:2" x14ac:dyDescent="0.25">
      <c r="A3607" s="411">
        <v>38875</v>
      </c>
      <c r="B3607" s="412">
        <v>1.2876000000000001</v>
      </c>
    </row>
    <row r="3608" spans="1:2" x14ac:dyDescent="0.25">
      <c r="A3608" s="411">
        <v>38874</v>
      </c>
      <c r="B3608" s="412">
        <v>1.2943</v>
      </c>
    </row>
    <row r="3609" spans="1:2" x14ac:dyDescent="0.25">
      <c r="A3609" s="411">
        <v>38873</v>
      </c>
      <c r="B3609" s="412">
        <v>1.2914000000000001</v>
      </c>
    </row>
    <row r="3610" spans="1:2" x14ac:dyDescent="0.25">
      <c r="A3610" s="411">
        <v>38872</v>
      </c>
      <c r="B3610" s="412">
        <v>1.2912999999999999</v>
      </c>
    </row>
    <row r="3611" spans="1:2" x14ac:dyDescent="0.25">
      <c r="A3611" s="411">
        <v>38871</v>
      </c>
      <c r="B3611" s="412">
        <v>1.2845</v>
      </c>
    </row>
    <row r="3612" spans="1:2" x14ac:dyDescent="0.25">
      <c r="A3612" s="411">
        <v>38870</v>
      </c>
      <c r="B3612" s="412">
        <v>1.2785</v>
      </c>
    </row>
    <row r="3613" spans="1:2" x14ac:dyDescent="0.25">
      <c r="A3613" s="411">
        <v>38869</v>
      </c>
      <c r="B3613" s="412">
        <v>1.2859</v>
      </c>
    </row>
    <row r="3614" spans="1:2" x14ac:dyDescent="0.25">
      <c r="A3614" s="411">
        <v>38868</v>
      </c>
      <c r="B3614" s="412">
        <v>1.2824</v>
      </c>
    </row>
    <row r="3615" spans="1:2" x14ac:dyDescent="0.25">
      <c r="A3615" s="411">
        <v>38867</v>
      </c>
      <c r="B3615" s="412">
        <v>1.2746999999999999</v>
      </c>
    </row>
    <row r="3616" spans="1:2" x14ac:dyDescent="0.25">
      <c r="A3616" s="411">
        <v>38866</v>
      </c>
      <c r="B3616" s="412">
        <v>1.2730999999999999</v>
      </c>
    </row>
    <row r="3617" spans="1:2" x14ac:dyDescent="0.25">
      <c r="A3617" s="411">
        <v>38865</v>
      </c>
      <c r="B3617" s="412">
        <v>1.2730999999999999</v>
      </c>
    </row>
    <row r="3618" spans="1:2" x14ac:dyDescent="0.25">
      <c r="A3618" s="411">
        <v>38864</v>
      </c>
      <c r="B3618" s="412">
        <v>1.2778</v>
      </c>
    </row>
    <row r="3619" spans="1:2" x14ac:dyDescent="0.25">
      <c r="A3619" s="411">
        <v>38863</v>
      </c>
      <c r="B3619" s="412">
        <v>1.2768999999999999</v>
      </c>
    </row>
    <row r="3620" spans="1:2" x14ac:dyDescent="0.25">
      <c r="A3620" s="411">
        <v>38862</v>
      </c>
      <c r="B3620" s="412">
        <v>1.2803</v>
      </c>
    </row>
    <row r="3621" spans="1:2" x14ac:dyDescent="0.25">
      <c r="A3621" s="411">
        <v>38861</v>
      </c>
      <c r="B3621" s="412">
        <v>1.2851999999999999</v>
      </c>
    </row>
    <row r="3622" spans="1:2" x14ac:dyDescent="0.25">
      <c r="A3622" s="411">
        <v>38860</v>
      </c>
      <c r="B3622" s="412">
        <v>1.2773000000000001</v>
      </c>
    </row>
    <row r="3623" spans="1:2" x14ac:dyDescent="0.25">
      <c r="A3623" s="411">
        <v>38859</v>
      </c>
      <c r="B3623" s="412">
        <v>1.2771999999999999</v>
      </c>
    </row>
    <row r="3624" spans="1:2" x14ac:dyDescent="0.25">
      <c r="A3624" s="411">
        <v>38858</v>
      </c>
      <c r="B3624" s="412">
        <v>1.2773000000000001</v>
      </c>
    </row>
    <row r="3625" spans="1:2" x14ac:dyDescent="0.25">
      <c r="A3625" s="411">
        <v>38857</v>
      </c>
      <c r="B3625" s="412">
        <v>1.2795000000000001</v>
      </c>
    </row>
    <row r="3626" spans="1:2" x14ac:dyDescent="0.25">
      <c r="A3626" s="411">
        <v>38856</v>
      </c>
      <c r="B3626" s="412">
        <v>1.2775000000000001</v>
      </c>
    </row>
    <row r="3627" spans="1:2" x14ac:dyDescent="0.25">
      <c r="A3627" s="411">
        <v>38855</v>
      </c>
      <c r="B3627" s="412">
        <v>1.284</v>
      </c>
    </row>
    <row r="3628" spans="1:2" x14ac:dyDescent="0.25">
      <c r="A3628" s="411">
        <v>38854</v>
      </c>
      <c r="B3628" s="412">
        <v>1.2818000000000001</v>
      </c>
    </row>
    <row r="3629" spans="1:2" x14ac:dyDescent="0.25">
      <c r="A3629" s="411">
        <v>38853</v>
      </c>
      <c r="B3629" s="412">
        <v>1.2875000000000001</v>
      </c>
    </row>
    <row r="3630" spans="1:2" x14ac:dyDescent="0.25">
      <c r="A3630" s="411">
        <v>38852</v>
      </c>
      <c r="B3630" s="412">
        <v>1.2922</v>
      </c>
    </row>
    <row r="3631" spans="1:2" x14ac:dyDescent="0.25">
      <c r="A3631" s="411">
        <v>38851</v>
      </c>
      <c r="B3631" s="412">
        <v>1.2902</v>
      </c>
    </row>
    <row r="3632" spans="1:2" x14ac:dyDescent="0.25">
      <c r="A3632" s="411">
        <v>38850</v>
      </c>
      <c r="B3632" s="412">
        <v>1.2877000000000001</v>
      </c>
    </row>
    <row r="3633" spans="1:2" x14ac:dyDescent="0.25">
      <c r="A3633" s="411">
        <v>38849</v>
      </c>
      <c r="B3633" s="412">
        <v>1.2765</v>
      </c>
    </row>
    <row r="3634" spans="1:2" x14ac:dyDescent="0.25">
      <c r="A3634" s="411">
        <v>38848</v>
      </c>
      <c r="B3634" s="412">
        <v>1.2777000000000001</v>
      </c>
    </row>
    <row r="3635" spans="1:2" x14ac:dyDescent="0.25">
      <c r="A3635" s="411">
        <v>38847</v>
      </c>
      <c r="B3635" s="412">
        <v>1.2710999999999999</v>
      </c>
    </row>
    <row r="3636" spans="1:2" x14ac:dyDescent="0.25">
      <c r="A3636" s="411">
        <v>38846</v>
      </c>
      <c r="B3636" s="412">
        <v>1.2734000000000001</v>
      </c>
    </row>
    <row r="3637" spans="1:2" x14ac:dyDescent="0.25">
      <c r="A3637" s="411">
        <v>38845</v>
      </c>
      <c r="B3637" s="412">
        <v>1.2721</v>
      </c>
    </row>
    <row r="3638" spans="1:2" x14ac:dyDescent="0.25">
      <c r="A3638" s="411">
        <v>38844</v>
      </c>
      <c r="B3638" s="412">
        <v>1.2721</v>
      </c>
    </row>
    <row r="3639" spans="1:2" x14ac:dyDescent="0.25">
      <c r="A3639" s="411">
        <v>38843</v>
      </c>
      <c r="B3639" s="412">
        <v>1.2706999999999999</v>
      </c>
    </row>
    <row r="3640" spans="1:2" x14ac:dyDescent="0.25">
      <c r="A3640" s="411">
        <v>38842</v>
      </c>
      <c r="B3640" s="412">
        <v>1.2635000000000001</v>
      </c>
    </row>
    <row r="3641" spans="1:2" x14ac:dyDescent="0.25">
      <c r="A3641" s="411">
        <v>38841</v>
      </c>
      <c r="B3641" s="412">
        <v>1.2629999999999999</v>
      </c>
    </row>
    <row r="3642" spans="1:2" x14ac:dyDescent="0.25">
      <c r="A3642" s="411">
        <v>38840</v>
      </c>
      <c r="B3642" s="412">
        <v>1.2604</v>
      </c>
    </row>
    <row r="3643" spans="1:2" x14ac:dyDescent="0.25">
      <c r="A3643" s="411">
        <v>38839</v>
      </c>
      <c r="B3643" s="412">
        <v>1.2623</v>
      </c>
    </row>
    <row r="3644" spans="1:2" x14ac:dyDescent="0.25">
      <c r="A3644" s="411">
        <v>38838</v>
      </c>
      <c r="B3644" s="412">
        <v>1.2625</v>
      </c>
    </row>
    <row r="3645" spans="1:2" x14ac:dyDescent="0.25">
      <c r="A3645" s="411">
        <v>38837</v>
      </c>
      <c r="B3645" s="412">
        <v>1.2627999999999999</v>
      </c>
    </row>
    <row r="3646" spans="1:2" x14ac:dyDescent="0.25">
      <c r="A3646" s="411">
        <v>38836</v>
      </c>
      <c r="B3646" s="412">
        <v>1.2555000000000001</v>
      </c>
    </row>
    <row r="3647" spans="1:2" x14ac:dyDescent="0.25">
      <c r="A3647" s="411">
        <v>38835</v>
      </c>
      <c r="B3647" s="412">
        <v>1.2464999999999999</v>
      </c>
    </row>
    <row r="3648" spans="1:2" x14ac:dyDescent="0.25">
      <c r="A3648" s="411">
        <v>38834</v>
      </c>
      <c r="B3648" s="412">
        <v>1.2426999999999999</v>
      </c>
    </row>
    <row r="3649" spans="1:2" x14ac:dyDescent="0.25">
      <c r="A3649" s="411">
        <v>38833</v>
      </c>
      <c r="B3649" s="412">
        <v>1.2393000000000001</v>
      </c>
    </row>
    <row r="3650" spans="1:2" x14ac:dyDescent="0.25">
      <c r="A3650" s="411">
        <v>38832</v>
      </c>
      <c r="B3650" s="412">
        <v>1.2370000000000001</v>
      </c>
    </row>
    <row r="3651" spans="1:2" x14ac:dyDescent="0.25">
      <c r="A3651" s="411">
        <v>38831</v>
      </c>
      <c r="B3651" s="412">
        <v>1.2337</v>
      </c>
    </row>
    <row r="3652" spans="1:2" x14ac:dyDescent="0.25">
      <c r="A3652" s="411">
        <v>38830</v>
      </c>
      <c r="B3652" s="412">
        <v>1.2335</v>
      </c>
    </row>
    <row r="3653" spans="1:2" x14ac:dyDescent="0.25">
      <c r="A3653" s="411">
        <v>38829</v>
      </c>
      <c r="B3653" s="412">
        <v>1.2317</v>
      </c>
    </row>
    <row r="3654" spans="1:2" x14ac:dyDescent="0.25">
      <c r="A3654" s="411">
        <v>38828</v>
      </c>
      <c r="B3654" s="412">
        <v>1.2343999999999999</v>
      </c>
    </row>
    <row r="3655" spans="1:2" x14ac:dyDescent="0.25">
      <c r="A3655" s="411">
        <v>38827</v>
      </c>
      <c r="B3655" s="412">
        <v>1.2350000000000001</v>
      </c>
    </row>
    <row r="3656" spans="1:2" x14ac:dyDescent="0.25">
      <c r="A3656" s="411">
        <v>38826</v>
      </c>
      <c r="B3656" s="412">
        <v>1.2265999999999999</v>
      </c>
    </row>
    <row r="3657" spans="1:2" x14ac:dyDescent="0.25">
      <c r="A3657" s="411">
        <v>38825</v>
      </c>
      <c r="B3657" s="412">
        <v>1.2197</v>
      </c>
    </row>
    <row r="3658" spans="1:2" x14ac:dyDescent="0.25">
      <c r="A3658" s="411">
        <v>38824</v>
      </c>
      <c r="B3658" s="412">
        <v>1.2107000000000001</v>
      </c>
    </row>
    <row r="3659" spans="1:2" x14ac:dyDescent="0.25">
      <c r="A3659" s="411">
        <v>38823</v>
      </c>
      <c r="B3659" s="412">
        <v>1.2104999999999999</v>
      </c>
    </row>
    <row r="3660" spans="1:2" x14ac:dyDescent="0.25">
      <c r="A3660" s="411">
        <v>38822</v>
      </c>
      <c r="B3660" s="412">
        <v>1.2109000000000001</v>
      </c>
    </row>
    <row r="3661" spans="1:2" x14ac:dyDescent="0.25">
      <c r="A3661" s="411">
        <v>38821</v>
      </c>
      <c r="B3661" s="412">
        <v>1.2103999999999999</v>
      </c>
    </row>
    <row r="3662" spans="1:2" x14ac:dyDescent="0.25">
      <c r="A3662" s="411">
        <v>38820</v>
      </c>
      <c r="B3662" s="412">
        <v>1.2136</v>
      </c>
    </row>
    <row r="3663" spans="1:2" x14ac:dyDescent="0.25">
      <c r="A3663" s="411">
        <v>38819</v>
      </c>
      <c r="B3663" s="412">
        <v>1.2118</v>
      </c>
    </row>
    <row r="3664" spans="1:2" x14ac:dyDescent="0.25">
      <c r="A3664" s="411">
        <v>38818</v>
      </c>
      <c r="B3664" s="412">
        <v>1.2105999999999999</v>
      </c>
    </row>
    <row r="3665" spans="1:2" x14ac:dyDescent="0.25">
      <c r="A3665" s="411">
        <v>38817</v>
      </c>
      <c r="B3665" s="412">
        <v>1.2088000000000001</v>
      </c>
    </row>
    <row r="3666" spans="1:2" x14ac:dyDescent="0.25">
      <c r="A3666" s="411">
        <v>38816</v>
      </c>
      <c r="B3666" s="412">
        <v>1.2087000000000001</v>
      </c>
    </row>
    <row r="3667" spans="1:2" x14ac:dyDescent="0.25">
      <c r="A3667" s="411">
        <v>38815</v>
      </c>
      <c r="B3667" s="412">
        <v>1.2176</v>
      </c>
    </row>
    <row r="3668" spans="1:2" x14ac:dyDescent="0.25">
      <c r="A3668" s="411">
        <v>38814</v>
      </c>
      <c r="B3668" s="412">
        <v>1.2271000000000001</v>
      </c>
    </row>
    <row r="3669" spans="1:2" x14ac:dyDescent="0.25">
      <c r="A3669" s="411">
        <v>38813</v>
      </c>
      <c r="B3669" s="412">
        <v>1.2269000000000001</v>
      </c>
    </row>
    <row r="3670" spans="1:2" x14ac:dyDescent="0.25">
      <c r="A3670" s="411">
        <v>38812</v>
      </c>
      <c r="B3670" s="412">
        <v>1.2181</v>
      </c>
    </row>
    <row r="3671" spans="1:2" x14ac:dyDescent="0.25">
      <c r="A3671" s="411">
        <v>38811</v>
      </c>
      <c r="B3671" s="412">
        <v>1.2088000000000001</v>
      </c>
    </row>
    <row r="3672" spans="1:2" x14ac:dyDescent="0.25">
      <c r="A3672" s="411">
        <v>38810</v>
      </c>
      <c r="B3672" s="412">
        <v>1.2113</v>
      </c>
    </row>
    <row r="3673" spans="1:2" x14ac:dyDescent="0.25">
      <c r="A3673" s="411">
        <v>38809</v>
      </c>
      <c r="B3673" s="412">
        <v>1.2113</v>
      </c>
    </row>
    <row r="3674" spans="1:2" x14ac:dyDescent="0.25">
      <c r="A3674" s="411">
        <v>38808</v>
      </c>
      <c r="B3674" s="412">
        <v>1.2135</v>
      </c>
    </row>
    <row r="3675" spans="1:2" x14ac:dyDescent="0.25">
      <c r="A3675" s="411">
        <v>38807</v>
      </c>
      <c r="B3675" s="412">
        <v>1.2075</v>
      </c>
    </row>
    <row r="3676" spans="1:2" x14ac:dyDescent="0.25">
      <c r="A3676" s="411">
        <v>38806</v>
      </c>
      <c r="B3676" s="412">
        <v>1.2009000000000001</v>
      </c>
    </row>
    <row r="3677" spans="1:2" x14ac:dyDescent="0.25">
      <c r="A3677" s="411">
        <v>38805</v>
      </c>
      <c r="B3677" s="412">
        <v>1.2039</v>
      </c>
    </row>
    <row r="3678" spans="1:2" x14ac:dyDescent="0.25">
      <c r="A3678" s="411">
        <v>38804</v>
      </c>
      <c r="B3678" s="412">
        <v>1.2030000000000001</v>
      </c>
    </row>
    <row r="3679" spans="1:2" x14ac:dyDescent="0.25">
      <c r="A3679" s="411">
        <v>38803</v>
      </c>
      <c r="B3679" s="412">
        <v>1.2031000000000001</v>
      </c>
    </row>
    <row r="3680" spans="1:2" x14ac:dyDescent="0.25">
      <c r="A3680" s="411">
        <v>38802</v>
      </c>
      <c r="B3680" s="412">
        <v>1.2031000000000001</v>
      </c>
    </row>
    <row r="3681" spans="1:2" x14ac:dyDescent="0.25">
      <c r="A3681" s="411">
        <v>38801</v>
      </c>
      <c r="B3681" s="412">
        <v>1.1980999999999999</v>
      </c>
    </row>
    <row r="3682" spans="1:2" x14ac:dyDescent="0.25">
      <c r="A3682" s="411">
        <v>38800</v>
      </c>
      <c r="B3682" s="412">
        <v>1.2045999999999999</v>
      </c>
    </row>
    <row r="3683" spans="1:2" x14ac:dyDescent="0.25">
      <c r="A3683" s="411">
        <v>38799</v>
      </c>
      <c r="B3683" s="412">
        <v>1.2088000000000001</v>
      </c>
    </row>
    <row r="3684" spans="1:2" x14ac:dyDescent="0.25">
      <c r="A3684" s="411">
        <v>38798</v>
      </c>
      <c r="B3684" s="412">
        <v>1.2133</v>
      </c>
    </row>
    <row r="3685" spans="1:2" x14ac:dyDescent="0.25">
      <c r="A3685" s="411">
        <v>38797</v>
      </c>
      <c r="B3685" s="412">
        <v>1.2174</v>
      </c>
    </row>
    <row r="3686" spans="1:2" x14ac:dyDescent="0.25">
      <c r="A3686" s="411">
        <v>38796</v>
      </c>
      <c r="B3686" s="412">
        <v>1.2183999999999999</v>
      </c>
    </row>
    <row r="3687" spans="1:2" x14ac:dyDescent="0.25">
      <c r="A3687" s="411">
        <v>38795</v>
      </c>
      <c r="B3687" s="412">
        <v>1.2183999999999999</v>
      </c>
    </row>
    <row r="3688" spans="1:2" x14ac:dyDescent="0.25">
      <c r="A3688" s="411">
        <v>38794</v>
      </c>
      <c r="B3688" s="412">
        <v>1.2175</v>
      </c>
    </row>
    <row r="3689" spans="1:2" x14ac:dyDescent="0.25">
      <c r="A3689" s="411">
        <v>38793</v>
      </c>
      <c r="B3689" s="412">
        <v>1.2088000000000001</v>
      </c>
    </row>
    <row r="3690" spans="1:2" x14ac:dyDescent="0.25">
      <c r="A3690" s="411">
        <v>38792</v>
      </c>
      <c r="B3690" s="412">
        <v>1.2028000000000001</v>
      </c>
    </row>
    <row r="3691" spans="1:2" x14ac:dyDescent="0.25">
      <c r="A3691" s="411">
        <v>38791</v>
      </c>
      <c r="B3691" s="412">
        <v>1.1974</v>
      </c>
    </row>
    <row r="3692" spans="1:2" x14ac:dyDescent="0.25">
      <c r="A3692" s="411">
        <v>38790</v>
      </c>
      <c r="B3692" s="412">
        <v>1.1932</v>
      </c>
    </row>
    <row r="3693" spans="1:2" x14ac:dyDescent="0.25">
      <c r="A3693" s="411">
        <v>38789</v>
      </c>
      <c r="B3693" s="412">
        <v>1.1901999999999999</v>
      </c>
    </row>
    <row r="3694" spans="1:2" x14ac:dyDescent="0.25">
      <c r="A3694" s="411">
        <v>38788</v>
      </c>
      <c r="B3694" s="412">
        <v>1.1902999999999999</v>
      </c>
    </row>
    <row r="3695" spans="1:2" x14ac:dyDescent="0.25">
      <c r="A3695" s="411">
        <v>38787</v>
      </c>
      <c r="B3695" s="412">
        <v>1.1903999999999999</v>
      </c>
    </row>
    <row r="3696" spans="1:2" x14ac:dyDescent="0.25">
      <c r="A3696" s="411">
        <v>38786</v>
      </c>
      <c r="B3696" s="412">
        <v>1.1926000000000001</v>
      </c>
    </row>
    <row r="3697" spans="1:2" x14ac:dyDescent="0.25">
      <c r="A3697" s="411">
        <v>38785</v>
      </c>
      <c r="B3697" s="412">
        <v>1.1903999999999999</v>
      </c>
    </row>
    <row r="3698" spans="1:2" x14ac:dyDescent="0.25">
      <c r="A3698" s="411">
        <v>38784</v>
      </c>
      <c r="B3698" s="412">
        <v>1.1950000000000001</v>
      </c>
    </row>
    <row r="3699" spans="1:2" x14ac:dyDescent="0.25">
      <c r="A3699" s="411">
        <v>38783</v>
      </c>
      <c r="B3699" s="412">
        <v>1.2044999999999999</v>
      </c>
    </row>
    <row r="3700" spans="1:2" x14ac:dyDescent="0.25">
      <c r="A3700" s="411">
        <v>38782</v>
      </c>
      <c r="B3700" s="412">
        <v>1.2043999999999999</v>
      </c>
    </row>
    <row r="3701" spans="1:2" x14ac:dyDescent="0.25">
      <c r="A3701" s="411">
        <v>38781</v>
      </c>
      <c r="B3701" s="412">
        <v>1.2042999999999999</v>
      </c>
    </row>
    <row r="3702" spans="1:2" x14ac:dyDescent="0.25">
      <c r="A3702" s="411">
        <v>38780</v>
      </c>
      <c r="B3702" s="412">
        <v>1.2024999999999999</v>
      </c>
    </row>
    <row r="3703" spans="1:2" x14ac:dyDescent="0.25">
      <c r="A3703" s="411">
        <v>38779</v>
      </c>
      <c r="B3703" s="412">
        <v>1.1942999999999999</v>
      </c>
    </row>
    <row r="3704" spans="1:2" x14ac:dyDescent="0.25">
      <c r="A3704" s="411">
        <v>38778</v>
      </c>
      <c r="B3704" s="412">
        <v>1.1933</v>
      </c>
    </row>
    <row r="3705" spans="1:2" x14ac:dyDescent="0.25">
      <c r="A3705" s="411">
        <v>38777</v>
      </c>
      <c r="B3705" s="412">
        <v>1.1873</v>
      </c>
    </row>
    <row r="3706" spans="1:2" x14ac:dyDescent="0.25">
      <c r="A3706" s="411">
        <v>38776</v>
      </c>
      <c r="B3706" s="412">
        <v>1.1855</v>
      </c>
    </row>
    <row r="3707" spans="1:2" x14ac:dyDescent="0.25">
      <c r="A3707" s="411">
        <v>38775</v>
      </c>
      <c r="B3707" s="412">
        <v>1.1872</v>
      </c>
    </row>
    <row r="3708" spans="1:2" x14ac:dyDescent="0.25">
      <c r="A3708" s="411">
        <v>38774</v>
      </c>
      <c r="B3708" s="412">
        <v>1.1872</v>
      </c>
    </row>
    <row r="3709" spans="1:2" x14ac:dyDescent="0.25">
      <c r="A3709" s="411">
        <v>38773</v>
      </c>
      <c r="B3709" s="412">
        <v>1.1904999999999999</v>
      </c>
    </row>
    <row r="3710" spans="1:2" x14ac:dyDescent="0.25">
      <c r="A3710" s="411">
        <v>38772</v>
      </c>
      <c r="B3710" s="412">
        <v>1.1919999999999999</v>
      </c>
    </row>
    <row r="3711" spans="1:2" x14ac:dyDescent="0.25">
      <c r="A3711" s="411">
        <v>38771</v>
      </c>
      <c r="B3711" s="412">
        <v>1.1904999999999999</v>
      </c>
    </row>
    <row r="3712" spans="1:2" x14ac:dyDescent="0.25">
      <c r="A3712" s="411">
        <v>38770</v>
      </c>
      <c r="B3712" s="412">
        <v>1.1919</v>
      </c>
    </row>
    <row r="3713" spans="1:2" x14ac:dyDescent="0.25">
      <c r="A3713" s="411">
        <v>38769</v>
      </c>
      <c r="B3713" s="412">
        <v>1.1944999999999999</v>
      </c>
    </row>
    <row r="3714" spans="1:2" x14ac:dyDescent="0.25">
      <c r="A3714" s="411">
        <v>38768</v>
      </c>
      <c r="B3714" s="412">
        <v>1.1924999999999999</v>
      </c>
    </row>
    <row r="3715" spans="1:2" x14ac:dyDescent="0.25">
      <c r="A3715" s="411">
        <v>38767</v>
      </c>
      <c r="B3715" s="412">
        <v>1.1927000000000001</v>
      </c>
    </row>
    <row r="3716" spans="1:2" x14ac:dyDescent="0.25">
      <c r="A3716" s="411">
        <v>38766</v>
      </c>
      <c r="B3716" s="412">
        <v>1.1892</v>
      </c>
    </row>
    <row r="3717" spans="1:2" x14ac:dyDescent="0.25">
      <c r="A3717" s="411">
        <v>38765</v>
      </c>
      <c r="B3717" s="412">
        <v>1.1879</v>
      </c>
    </row>
    <row r="3718" spans="1:2" x14ac:dyDescent="0.25">
      <c r="A3718" s="411">
        <v>38764</v>
      </c>
      <c r="B3718" s="412">
        <v>1.1911</v>
      </c>
    </row>
    <row r="3719" spans="1:2" x14ac:dyDescent="0.25">
      <c r="A3719" s="411">
        <v>38763</v>
      </c>
      <c r="B3719" s="412">
        <v>1.1900999999999999</v>
      </c>
    </row>
    <row r="3720" spans="1:2" x14ac:dyDescent="0.25">
      <c r="A3720" s="411">
        <v>38762</v>
      </c>
      <c r="B3720" s="412">
        <v>1.1896</v>
      </c>
    </row>
    <row r="3721" spans="1:2" x14ac:dyDescent="0.25">
      <c r="A3721" s="411">
        <v>38761</v>
      </c>
      <c r="B3721" s="412">
        <v>1.1900999999999999</v>
      </c>
    </row>
    <row r="3722" spans="1:2" x14ac:dyDescent="0.25">
      <c r="A3722" s="411">
        <v>38760</v>
      </c>
      <c r="B3722" s="412">
        <v>1.1900999999999999</v>
      </c>
    </row>
    <row r="3723" spans="1:2" x14ac:dyDescent="0.25">
      <c r="A3723" s="411">
        <v>38759</v>
      </c>
      <c r="B3723" s="412">
        <v>1.1970000000000001</v>
      </c>
    </row>
    <row r="3724" spans="1:2" x14ac:dyDescent="0.25">
      <c r="A3724" s="411">
        <v>38758</v>
      </c>
      <c r="B3724" s="412">
        <v>1.1969000000000001</v>
      </c>
    </row>
    <row r="3725" spans="1:2" x14ac:dyDescent="0.25">
      <c r="A3725" s="411">
        <v>38757</v>
      </c>
      <c r="B3725" s="412">
        <v>1.1966000000000001</v>
      </c>
    </row>
    <row r="3726" spans="1:2" x14ac:dyDescent="0.25">
      <c r="A3726" s="411">
        <v>38756</v>
      </c>
      <c r="B3726" s="412">
        <v>1.1973</v>
      </c>
    </row>
    <row r="3727" spans="1:2" x14ac:dyDescent="0.25">
      <c r="A3727" s="411">
        <v>38755</v>
      </c>
      <c r="B3727" s="412">
        <v>1.2</v>
      </c>
    </row>
    <row r="3728" spans="1:2" x14ac:dyDescent="0.25">
      <c r="A3728" s="411">
        <v>38754</v>
      </c>
      <c r="B3728" s="412">
        <v>1.2019</v>
      </c>
    </row>
    <row r="3729" spans="1:2" x14ac:dyDescent="0.25">
      <c r="A3729" s="411">
        <v>38753</v>
      </c>
      <c r="B3729" s="412">
        <v>1.2025999999999999</v>
      </c>
    </row>
    <row r="3730" spans="1:2" x14ac:dyDescent="0.25">
      <c r="A3730" s="411">
        <v>38752</v>
      </c>
      <c r="B3730" s="412">
        <v>1.2064999999999999</v>
      </c>
    </row>
    <row r="3731" spans="1:2" x14ac:dyDescent="0.25">
      <c r="A3731" s="411">
        <v>38751</v>
      </c>
      <c r="B3731" s="412">
        <v>1.2069000000000001</v>
      </c>
    </row>
    <row r="3732" spans="1:2" x14ac:dyDescent="0.25">
      <c r="A3732" s="411">
        <v>38750</v>
      </c>
      <c r="B3732" s="412">
        <v>1.2124999999999999</v>
      </c>
    </row>
    <row r="3733" spans="1:2" x14ac:dyDescent="0.25">
      <c r="A3733" s="411">
        <v>38749</v>
      </c>
      <c r="B3733" s="412">
        <v>1.2110000000000001</v>
      </c>
    </row>
    <row r="3734" spans="1:2" x14ac:dyDescent="0.25">
      <c r="A3734" s="411">
        <v>38748</v>
      </c>
      <c r="B3734" s="412">
        <v>1.2093</v>
      </c>
    </row>
    <row r="3735" spans="1:2" x14ac:dyDescent="0.25">
      <c r="A3735" s="411">
        <v>38747</v>
      </c>
      <c r="B3735" s="412">
        <v>1.2094</v>
      </c>
    </row>
    <row r="3736" spans="1:2" x14ac:dyDescent="0.25">
      <c r="A3736" s="411">
        <v>38746</v>
      </c>
      <c r="B3736" s="412">
        <v>1.2094</v>
      </c>
    </row>
    <row r="3737" spans="1:2" x14ac:dyDescent="0.25">
      <c r="A3737" s="411">
        <v>38745</v>
      </c>
      <c r="B3737" s="412">
        <v>1.2196</v>
      </c>
    </row>
    <row r="3738" spans="1:2" x14ac:dyDescent="0.25">
      <c r="A3738" s="411">
        <v>38744</v>
      </c>
      <c r="B3738" s="412">
        <v>1.2249000000000001</v>
      </c>
    </row>
    <row r="3739" spans="1:2" x14ac:dyDescent="0.25">
      <c r="A3739" s="411">
        <v>38743</v>
      </c>
      <c r="B3739" s="412">
        <v>1.2276</v>
      </c>
    </row>
    <row r="3740" spans="1:2" x14ac:dyDescent="0.25">
      <c r="A3740" s="411">
        <v>38742</v>
      </c>
      <c r="B3740" s="412">
        <v>1.2286999999999999</v>
      </c>
    </row>
    <row r="3741" spans="1:2" x14ac:dyDescent="0.25">
      <c r="A3741" s="411">
        <v>38741</v>
      </c>
      <c r="B3741" s="412">
        <v>1.2237</v>
      </c>
    </row>
    <row r="3742" spans="1:2" x14ac:dyDescent="0.25">
      <c r="A3742" s="411">
        <v>38740</v>
      </c>
      <c r="B3742" s="412">
        <v>1.2129000000000001</v>
      </c>
    </row>
    <row r="3743" spans="1:2" x14ac:dyDescent="0.25">
      <c r="A3743" s="411">
        <v>38739</v>
      </c>
      <c r="B3743" s="412">
        <v>1.2129000000000001</v>
      </c>
    </row>
    <row r="3744" spans="1:2" x14ac:dyDescent="0.25">
      <c r="A3744" s="411">
        <v>38738</v>
      </c>
      <c r="B3744" s="412">
        <v>1.2087000000000001</v>
      </c>
    </row>
    <row r="3745" spans="1:2" x14ac:dyDescent="0.25">
      <c r="A3745" s="411">
        <v>38737</v>
      </c>
      <c r="B3745" s="412">
        <v>1.2094</v>
      </c>
    </row>
    <row r="3746" spans="1:2" x14ac:dyDescent="0.25">
      <c r="A3746" s="411">
        <v>38736</v>
      </c>
      <c r="B3746" s="412">
        <v>1.2105999999999999</v>
      </c>
    </row>
    <row r="3747" spans="1:2" x14ac:dyDescent="0.25">
      <c r="A3747" s="411">
        <v>38735</v>
      </c>
      <c r="B3747" s="412">
        <v>1.2099</v>
      </c>
    </row>
    <row r="3748" spans="1:2" x14ac:dyDescent="0.25">
      <c r="A3748" s="411">
        <v>38734</v>
      </c>
      <c r="B3748" s="412">
        <v>1.2129000000000001</v>
      </c>
    </row>
    <row r="3749" spans="1:2" x14ac:dyDescent="0.25">
      <c r="A3749" s="411">
        <v>38733</v>
      </c>
      <c r="B3749" s="412">
        <v>1.2138</v>
      </c>
    </row>
    <row r="3750" spans="1:2" x14ac:dyDescent="0.25">
      <c r="A3750" s="411">
        <v>38732</v>
      </c>
      <c r="B3750" s="412">
        <v>1.2138</v>
      </c>
    </row>
    <row r="3751" spans="1:2" x14ac:dyDescent="0.25">
      <c r="A3751" s="411">
        <v>38731</v>
      </c>
      <c r="B3751" s="412">
        <v>1.206</v>
      </c>
    </row>
    <row r="3752" spans="1:2" x14ac:dyDescent="0.25">
      <c r="A3752" s="411">
        <v>38730</v>
      </c>
      <c r="B3752" s="412">
        <v>1.2112000000000001</v>
      </c>
    </row>
    <row r="3753" spans="1:2" x14ac:dyDescent="0.25">
      <c r="A3753" s="411">
        <v>38729</v>
      </c>
      <c r="B3753" s="412">
        <v>1.2081</v>
      </c>
    </row>
    <row r="3754" spans="1:2" x14ac:dyDescent="0.25">
      <c r="A3754" s="411">
        <v>38728</v>
      </c>
      <c r="B3754" s="412">
        <v>1.2073</v>
      </c>
    </row>
    <row r="3755" spans="1:2" x14ac:dyDescent="0.25">
      <c r="A3755" s="411">
        <v>38727</v>
      </c>
      <c r="B3755" s="412">
        <v>1.2109000000000001</v>
      </c>
    </row>
    <row r="3756" spans="1:2" x14ac:dyDescent="0.25">
      <c r="A3756" s="411">
        <v>38726</v>
      </c>
      <c r="B3756" s="412">
        <v>1.2146999999999999</v>
      </c>
    </row>
    <row r="3757" spans="1:2" x14ac:dyDescent="0.25">
      <c r="A3757" s="411">
        <v>38725</v>
      </c>
      <c r="B3757" s="412">
        <v>1.2146999999999999</v>
      </c>
    </row>
    <row r="3758" spans="1:2" x14ac:dyDescent="0.25">
      <c r="A3758" s="411">
        <v>38724</v>
      </c>
      <c r="B3758" s="412">
        <v>1.2110000000000001</v>
      </c>
    </row>
    <row r="3759" spans="1:2" x14ac:dyDescent="0.25">
      <c r="A3759" s="411">
        <v>38723</v>
      </c>
      <c r="B3759" s="412">
        <v>1.21</v>
      </c>
    </row>
    <row r="3760" spans="1:2" x14ac:dyDescent="0.25">
      <c r="A3760" s="411">
        <v>38722</v>
      </c>
      <c r="B3760" s="412">
        <v>1.1879999999999999</v>
      </c>
    </row>
    <row r="3761" spans="1:2" x14ac:dyDescent="0.25">
      <c r="A3761" s="411">
        <v>38721</v>
      </c>
      <c r="B3761" s="412">
        <v>1.1833</v>
      </c>
    </row>
    <row r="3762" spans="1:2" x14ac:dyDescent="0.25">
      <c r="A3762" s="411">
        <v>38720</v>
      </c>
      <c r="B3762" s="412">
        <v>1.1842999999999999</v>
      </c>
    </row>
    <row r="3763" spans="1:2" x14ac:dyDescent="0.25">
      <c r="A3763" s="411">
        <v>38719</v>
      </c>
      <c r="B3763" s="412">
        <v>1.1841999999999999</v>
      </c>
    </row>
    <row r="3764" spans="1:2" x14ac:dyDescent="0.25">
      <c r="A3764" s="411">
        <v>38718</v>
      </c>
      <c r="B3764" s="412">
        <v>1.1839999999999999</v>
      </c>
    </row>
    <row r="3765" spans="1:2" x14ac:dyDescent="0.25">
      <c r="A3765" s="411">
        <v>38717</v>
      </c>
      <c r="B3765" s="412">
        <v>1.1842999999999999</v>
      </c>
    </row>
    <row r="3766" spans="1:2" x14ac:dyDescent="0.25">
      <c r="A3766" s="411">
        <v>38716</v>
      </c>
      <c r="B3766" s="412">
        <v>1.1871</v>
      </c>
    </row>
    <row r="3767" spans="1:2" x14ac:dyDescent="0.25">
      <c r="A3767" s="411">
        <v>38715</v>
      </c>
      <c r="B3767" s="412">
        <v>1.1849000000000001</v>
      </c>
    </row>
    <row r="3768" spans="1:2" x14ac:dyDescent="0.25">
      <c r="A3768" s="411">
        <v>38714</v>
      </c>
      <c r="B3768" s="412">
        <v>1.1853</v>
      </c>
    </row>
    <row r="3769" spans="1:2" x14ac:dyDescent="0.25">
      <c r="A3769" s="411">
        <v>38713</v>
      </c>
      <c r="B3769" s="412">
        <v>1.1862999999999999</v>
      </c>
    </row>
    <row r="3770" spans="1:2" x14ac:dyDescent="0.25">
      <c r="A3770" s="411">
        <v>38712</v>
      </c>
      <c r="B3770" s="412">
        <v>1.1863999999999999</v>
      </c>
    </row>
    <row r="3771" spans="1:2" x14ac:dyDescent="0.25">
      <c r="A3771" s="411">
        <v>38711</v>
      </c>
      <c r="B3771" s="412">
        <v>1.1868000000000001</v>
      </c>
    </row>
    <row r="3772" spans="1:2" x14ac:dyDescent="0.25">
      <c r="A3772" s="411">
        <v>38710</v>
      </c>
      <c r="B3772" s="412">
        <v>1.1838</v>
      </c>
    </row>
    <row r="3773" spans="1:2" x14ac:dyDescent="0.25">
      <c r="A3773" s="411">
        <v>38709</v>
      </c>
      <c r="B3773" s="412">
        <v>1.1861999999999999</v>
      </c>
    </row>
    <row r="3774" spans="1:2" x14ac:dyDescent="0.25">
      <c r="A3774" s="411">
        <v>38708</v>
      </c>
      <c r="B3774" s="412">
        <v>1.1964999999999999</v>
      </c>
    </row>
    <row r="3775" spans="1:2" x14ac:dyDescent="0.25">
      <c r="A3775" s="411">
        <v>38707</v>
      </c>
      <c r="B3775" s="412">
        <v>1.2010000000000001</v>
      </c>
    </row>
    <row r="3776" spans="1:2" x14ac:dyDescent="0.25">
      <c r="A3776" s="411">
        <v>38706</v>
      </c>
      <c r="B3776" s="412">
        <v>1.2007000000000001</v>
      </c>
    </row>
    <row r="3777" spans="1:2" x14ac:dyDescent="0.25">
      <c r="A3777" s="411">
        <v>38705</v>
      </c>
      <c r="B3777" s="412">
        <v>1.2008000000000001</v>
      </c>
    </row>
    <row r="3778" spans="1:2" x14ac:dyDescent="0.25">
      <c r="A3778" s="411">
        <v>38704</v>
      </c>
      <c r="B3778" s="412">
        <v>1.1978</v>
      </c>
    </row>
    <row r="3779" spans="1:2" x14ac:dyDescent="0.25">
      <c r="A3779" s="411">
        <v>38703</v>
      </c>
      <c r="B3779" s="412">
        <v>1.1993</v>
      </c>
    </row>
    <row r="3780" spans="1:2" x14ac:dyDescent="0.25">
      <c r="A3780" s="411">
        <v>38702</v>
      </c>
      <c r="B3780" s="412">
        <v>1.1999</v>
      </c>
    </row>
    <row r="3781" spans="1:2" x14ac:dyDescent="0.25">
      <c r="A3781" s="411">
        <v>38701</v>
      </c>
      <c r="B3781" s="412">
        <v>1.1942999999999999</v>
      </c>
    </row>
    <row r="3782" spans="1:2" x14ac:dyDescent="0.25">
      <c r="A3782" s="411">
        <v>38700</v>
      </c>
      <c r="B3782" s="412">
        <v>1.1860999999999999</v>
      </c>
    </row>
    <row r="3783" spans="1:2" x14ac:dyDescent="0.25">
      <c r="A3783" s="411">
        <v>38699</v>
      </c>
      <c r="B3783" s="412">
        <v>1.1807000000000001</v>
      </c>
    </row>
    <row r="3784" spans="1:2" x14ac:dyDescent="0.25">
      <c r="A3784" s="411">
        <v>38698</v>
      </c>
      <c r="B3784" s="412">
        <v>1.1808000000000001</v>
      </c>
    </row>
    <row r="3785" spans="1:2" x14ac:dyDescent="0.25">
      <c r="A3785" s="411">
        <v>38697</v>
      </c>
      <c r="B3785" s="412">
        <v>1.1806000000000001</v>
      </c>
    </row>
    <row r="3786" spans="1:2" x14ac:dyDescent="0.25">
      <c r="A3786" s="411">
        <v>38696</v>
      </c>
      <c r="B3786" s="412">
        <v>1.1752</v>
      </c>
    </row>
    <row r="3787" spans="1:2" x14ac:dyDescent="0.25">
      <c r="A3787" s="411">
        <v>38695</v>
      </c>
      <c r="B3787" s="412">
        <v>1.1754</v>
      </c>
    </row>
    <row r="3788" spans="1:2" x14ac:dyDescent="0.25">
      <c r="A3788" s="411">
        <v>38694</v>
      </c>
      <c r="B3788" s="412">
        <v>1.1783999999999999</v>
      </c>
    </row>
    <row r="3789" spans="1:2" x14ac:dyDescent="0.25">
      <c r="A3789" s="411">
        <v>38693</v>
      </c>
      <c r="B3789" s="412">
        <v>1.1722999999999999</v>
      </c>
    </row>
    <row r="3790" spans="1:2" x14ac:dyDescent="0.25">
      <c r="A3790" s="411">
        <v>38692</v>
      </c>
      <c r="B3790" s="412">
        <v>1.1713</v>
      </c>
    </row>
    <row r="3791" spans="1:2" x14ac:dyDescent="0.25">
      <c r="A3791" s="411">
        <v>38691</v>
      </c>
      <c r="B3791" s="412">
        <v>1.1713</v>
      </c>
    </row>
    <row r="3792" spans="1:2" x14ac:dyDescent="0.25">
      <c r="A3792" s="411">
        <v>38690</v>
      </c>
      <c r="B3792" s="412">
        <v>1.1718999999999999</v>
      </c>
    </row>
    <row r="3793" spans="1:2" x14ac:dyDescent="0.25">
      <c r="A3793" s="411">
        <v>38689</v>
      </c>
      <c r="B3793" s="412">
        <v>1.1767000000000001</v>
      </c>
    </row>
    <row r="3794" spans="1:2" x14ac:dyDescent="0.25">
      <c r="A3794" s="411">
        <v>38688</v>
      </c>
      <c r="B3794" s="412">
        <v>1.1779999999999999</v>
      </c>
    </row>
    <row r="3795" spans="1:2" x14ac:dyDescent="0.25">
      <c r="A3795" s="411">
        <v>38687</v>
      </c>
      <c r="B3795" s="412">
        <v>1.1818</v>
      </c>
    </row>
    <row r="3796" spans="1:2" x14ac:dyDescent="0.25">
      <c r="A3796" s="411">
        <v>38686</v>
      </c>
      <c r="B3796" s="412">
        <v>1.1718999999999999</v>
      </c>
    </row>
    <row r="3797" spans="1:2" x14ac:dyDescent="0.25">
      <c r="A3797" s="411">
        <v>38685</v>
      </c>
      <c r="B3797" s="412">
        <v>1.1718</v>
      </c>
    </row>
    <row r="3798" spans="1:2" x14ac:dyDescent="0.25">
      <c r="A3798" s="411">
        <v>38684</v>
      </c>
      <c r="B3798" s="412">
        <v>1.1718999999999999</v>
      </c>
    </row>
    <row r="3799" spans="1:2" x14ac:dyDescent="0.25">
      <c r="A3799" s="411">
        <v>38683</v>
      </c>
      <c r="B3799" s="412">
        <v>1.1760999999999999</v>
      </c>
    </row>
    <row r="3800" spans="1:2" x14ac:dyDescent="0.25">
      <c r="A3800" s="411">
        <v>38682</v>
      </c>
      <c r="B3800" s="412">
        <v>1.1724000000000001</v>
      </c>
    </row>
    <row r="3801" spans="1:2" x14ac:dyDescent="0.25">
      <c r="A3801" s="411">
        <v>38681</v>
      </c>
      <c r="B3801" s="412">
        <v>1.1786000000000001</v>
      </c>
    </row>
    <row r="3802" spans="1:2" x14ac:dyDescent="0.25">
      <c r="A3802" s="411">
        <v>38680</v>
      </c>
      <c r="B3802" s="412">
        <v>1.1817</v>
      </c>
    </row>
    <row r="3803" spans="1:2" x14ac:dyDescent="0.25">
      <c r="A3803" s="411">
        <v>38679</v>
      </c>
      <c r="B3803" s="412">
        <v>1.1811</v>
      </c>
    </row>
    <row r="3804" spans="1:2" x14ac:dyDescent="0.25">
      <c r="A3804" s="411">
        <v>38678</v>
      </c>
      <c r="B3804" s="412">
        <v>1.1724000000000001</v>
      </c>
    </row>
    <row r="3805" spans="1:2" x14ac:dyDescent="0.25">
      <c r="A3805" s="411">
        <v>38677</v>
      </c>
      <c r="B3805" s="412">
        <v>1.1775</v>
      </c>
    </row>
    <row r="3806" spans="1:2" x14ac:dyDescent="0.25">
      <c r="A3806" s="411">
        <v>38676</v>
      </c>
      <c r="B3806" s="412">
        <v>1.1773</v>
      </c>
    </row>
    <row r="3807" spans="1:2" x14ac:dyDescent="0.25">
      <c r="A3807" s="411">
        <v>38675</v>
      </c>
      <c r="B3807" s="412">
        <v>1.1767000000000001</v>
      </c>
    </row>
    <row r="3808" spans="1:2" x14ac:dyDescent="0.25">
      <c r="A3808" s="411">
        <v>38674</v>
      </c>
      <c r="B3808" s="412">
        <v>1.1755</v>
      </c>
    </row>
    <row r="3809" spans="1:2" x14ac:dyDescent="0.25">
      <c r="A3809" s="411">
        <v>38673</v>
      </c>
      <c r="B3809" s="412">
        <v>1.1672</v>
      </c>
    </row>
    <row r="3810" spans="1:2" x14ac:dyDescent="0.25">
      <c r="A3810" s="411">
        <v>38672</v>
      </c>
      <c r="B3810" s="412">
        <v>1.1724000000000001</v>
      </c>
    </row>
    <row r="3811" spans="1:2" x14ac:dyDescent="0.25">
      <c r="A3811" s="411">
        <v>38671</v>
      </c>
      <c r="B3811" s="412">
        <v>1.1693</v>
      </c>
    </row>
    <row r="3812" spans="1:2" x14ac:dyDescent="0.25">
      <c r="A3812" s="411">
        <v>38670</v>
      </c>
      <c r="B3812" s="412">
        <v>1.1715</v>
      </c>
    </row>
    <row r="3813" spans="1:2" x14ac:dyDescent="0.25">
      <c r="A3813" s="411">
        <v>38669</v>
      </c>
      <c r="B3813" s="412">
        <v>1.1735</v>
      </c>
    </row>
    <row r="3814" spans="1:2" x14ac:dyDescent="0.25">
      <c r="A3814" s="411">
        <v>38668</v>
      </c>
      <c r="B3814" s="412">
        <v>1.1729000000000001</v>
      </c>
    </row>
    <row r="3815" spans="1:2" x14ac:dyDescent="0.25">
      <c r="A3815" s="411">
        <v>38667</v>
      </c>
      <c r="B3815" s="412">
        <v>1.1685000000000001</v>
      </c>
    </row>
    <row r="3816" spans="1:2" x14ac:dyDescent="0.25">
      <c r="A3816" s="411">
        <v>38666</v>
      </c>
      <c r="B3816" s="412">
        <v>1.1768000000000001</v>
      </c>
    </row>
    <row r="3817" spans="1:2" x14ac:dyDescent="0.25">
      <c r="A3817" s="411">
        <v>38665</v>
      </c>
      <c r="B3817" s="412">
        <v>1.1778</v>
      </c>
    </row>
    <row r="3818" spans="1:2" x14ac:dyDescent="0.25">
      <c r="A3818" s="411">
        <v>38664</v>
      </c>
      <c r="B3818" s="412">
        <v>1.1808000000000001</v>
      </c>
    </row>
    <row r="3819" spans="1:2" x14ac:dyDescent="0.25">
      <c r="A3819" s="411">
        <v>38663</v>
      </c>
      <c r="B3819" s="412">
        <v>1.181</v>
      </c>
    </row>
    <row r="3820" spans="1:2" x14ac:dyDescent="0.25">
      <c r="A3820" s="411">
        <v>38662</v>
      </c>
      <c r="B3820" s="412">
        <v>1.181</v>
      </c>
    </row>
    <row r="3821" spans="1:2" x14ac:dyDescent="0.25">
      <c r="A3821" s="411">
        <v>38661</v>
      </c>
      <c r="B3821" s="412">
        <v>1.1821999999999999</v>
      </c>
    </row>
    <row r="3822" spans="1:2" x14ac:dyDescent="0.25">
      <c r="A3822" s="411">
        <v>38660</v>
      </c>
      <c r="B3822" s="412">
        <v>1.1941999999999999</v>
      </c>
    </row>
    <row r="3823" spans="1:2" x14ac:dyDescent="0.25">
      <c r="A3823" s="411">
        <v>38659</v>
      </c>
      <c r="B3823" s="412">
        <v>1.2069000000000001</v>
      </c>
    </row>
    <row r="3824" spans="1:2" x14ac:dyDescent="0.25">
      <c r="A3824" s="411">
        <v>38658</v>
      </c>
      <c r="B3824" s="412">
        <v>1.2012</v>
      </c>
    </row>
    <row r="3825" spans="1:2" x14ac:dyDescent="0.25">
      <c r="A3825" s="411">
        <v>38657</v>
      </c>
      <c r="B3825" s="412">
        <v>1.2062999999999999</v>
      </c>
    </row>
    <row r="3826" spans="1:2" x14ac:dyDescent="0.25">
      <c r="A3826" s="411">
        <v>38656</v>
      </c>
      <c r="B3826" s="412">
        <v>1.2059</v>
      </c>
    </row>
    <row r="3827" spans="1:2" x14ac:dyDescent="0.25">
      <c r="A3827" s="411">
        <v>38655</v>
      </c>
      <c r="B3827" s="412">
        <v>1.2061999999999999</v>
      </c>
    </row>
    <row r="3828" spans="1:2" x14ac:dyDescent="0.25">
      <c r="A3828" s="411">
        <v>38654</v>
      </c>
      <c r="B3828" s="412">
        <v>1.2064999999999999</v>
      </c>
    </row>
    <row r="3829" spans="1:2" x14ac:dyDescent="0.25">
      <c r="A3829" s="411">
        <v>38653</v>
      </c>
      <c r="B3829" s="412">
        <v>1.2137</v>
      </c>
    </row>
    <row r="3830" spans="1:2" x14ac:dyDescent="0.25">
      <c r="A3830" s="411">
        <v>38652</v>
      </c>
      <c r="B3830" s="412">
        <v>1.2067000000000001</v>
      </c>
    </row>
    <row r="3831" spans="1:2" x14ac:dyDescent="0.25">
      <c r="A3831" s="411">
        <v>38651</v>
      </c>
      <c r="B3831" s="412">
        <v>1.2094</v>
      </c>
    </row>
    <row r="3832" spans="1:2" x14ac:dyDescent="0.25">
      <c r="A3832" s="411">
        <v>38650</v>
      </c>
      <c r="B3832" s="412">
        <v>1.198</v>
      </c>
    </row>
    <row r="3833" spans="1:2" x14ac:dyDescent="0.25">
      <c r="A3833" s="411">
        <v>38649</v>
      </c>
      <c r="B3833" s="412">
        <v>1.1938</v>
      </c>
    </row>
    <row r="3834" spans="1:2" x14ac:dyDescent="0.25">
      <c r="A3834" s="411">
        <v>38648</v>
      </c>
      <c r="B3834" s="412">
        <v>1.1951000000000001</v>
      </c>
    </row>
    <row r="3835" spans="1:2" x14ac:dyDescent="0.25">
      <c r="A3835" s="411">
        <v>38647</v>
      </c>
      <c r="B3835" s="412">
        <v>1.1948000000000001</v>
      </c>
    </row>
    <row r="3836" spans="1:2" x14ac:dyDescent="0.25">
      <c r="A3836" s="411">
        <v>38646</v>
      </c>
      <c r="B3836" s="412">
        <v>1.2013</v>
      </c>
    </row>
    <row r="3837" spans="1:2" x14ac:dyDescent="0.25">
      <c r="A3837" s="411">
        <v>38645</v>
      </c>
      <c r="B3837" s="412">
        <v>1.2000999999999999</v>
      </c>
    </row>
    <row r="3838" spans="1:2" x14ac:dyDescent="0.25">
      <c r="A3838" s="411">
        <v>38644</v>
      </c>
      <c r="B3838" s="412">
        <v>1.196</v>
      </c>
    </row>
    <row r="3839" spans="1:2" x14ac:dyDescent="0.25">
      <c r="A3839" s="411">
        <v>38643</v>
      </c>
      <c r="B3839" s="412">
        <v>1.2024999999999999</v>
      </c>
    </row>
    <row r="3840" spans="1:2" x14ac:dyDescent="0.25">
      <c r="A3840" s="411">
        <v>38642</v>
      </c>
      <c r="B3840" s="412">
        <v>1.2077</v>
      </c>
    </row>
    <row r="3841" spans="1:2" x14ac:dyDescent="0.25">
      <c r="A3841" s="411">
        <v>38641</v>
      </c>
      <c r="B3841" s="412">
        <v>1.2074</v>
      </c>
    </row>
    <row r="3842" spans="1:2" x14ac:dyDescent="0.25">
      <c r="A3842" s="411">
        <v>38640</v>
      </c>
      <c r="B3842" s="412">
        <v>1.2083999999999999</v>
      </c>
    </row>
    <row r="3843" spans="1:2" x14ac:dyDescent="0.25">
      <c r="A3843" s="411">
        <v>38639</v>
      </c>
      <c r="B3843" s="412">
        <v>1.2033</v>
      </c>
    </row>
    <row r="3844" spans="1:2" x14ac:dyDescent="0.25">
      <c r="A3844" s="411">
        <v>38638</v>
      </c>
      <c r="B3844" s="412">
        <v>1.2023999999999999</v>
      </c>
    </row>
    <row r="3845" spans="1:2" x14ac:dyDescent="0.25">
      <c r="A3845" s="411">
        <v>38637</v>
      </c>
      <c r="B3845" s="412">
        <v>1.1991000000000001</v>
      </c>
    </row>
    <row r="3846" spans="1:2" x14ac:dyDescent="0.25">
      <c r="A3846" s="411">
        <v>38636</v>
      </c>
      <c r="B3846" s="412">
        <v>1.2062999999999999</v>
      </c>
    </row>
    <row r="3847" spans="1:2" x14ac:dyDescent="0.25">
      <c r="A3847" s="411">
        <v>38635</v>
      </c>
      <c r="B3847" s="412">
        <v>1.2111000000000001</v>
      </c>
    </row>
    <row r="3848" spans="1:2" x14ac:dyDescent="0.25">
      <c r="A3848" s="411">
        <v>38634</v>
      </c>
      <c r="B3848" s="412">
        <v>1.2112000000000001</v>
      </c>
    </row>
    <row r="3849" spans="1:2" x14ac:dyDescent="0.25">
      <c r="A3849" s="411">
        <v>38633</v>
      </c>
      <c r="B3849" s="412">
        <v>1.2123999999999999</v>
      </c>
    </row>
    <row r="3850" spans="1:2" x14ac:dyDescent="0.25">
      <c r="A3850" s="411">
        <v>38632</v>
      </c>
      <c r="B3850" s="412">
        <v>1.2179</v>
      </c>
    </row>
    <row r="3851" spans="1:2" x14ac:dyDescent="0.25">
      <c r="A3851" s="411">
        <v>38631</v>
      </c>
      <c r="B3851" s="412">
        <v>1.1961999999999999</v>
      </c>
    </row>
    <row r="3852" spans="1:2" x14ac:dyDescent="0.25">
      <c r="A3852" s="411">
        <v>38630</v>
      </c>
      <c r="B3852" s="412">
        <v>1.1919999999999999</v>
      </c>
    </row>
    <row r="3853" spans="1:2" x14ac:dyDescent="0.25">
      <c r="A3853" s="411">
        <v>38629</v>
      </c>
      <c r="B3853" s="412">
        <v>1.1915</v>
      </c>
    </row>
    <row r="3854" spans="1:2" x14ac:dyDescent="0.25">
      <c r="A3854" s="411">
        <v>38628</v>
      </c>
      <c r="B3854" s="412">
        <v>1.2024999999999999</v>
      </c>
    </row>
    <row r="3855" spans="1:2" x14ac:dyDescent="0.25">
      <c r="A3855" s="411">
        <v>38627</v>
      </c>
      <c r="B3855" s="412">
        <v>1.2024999999999999</v>
      </c>
    </row>
    <row r="3856" spans="1:2" x14ac:dyDescent="0.25">
      <c r="A3856" s="411">
        <v>38626</v>
      </c>
      <c r="B3856" s="412">
        <v>1.2019</v>
      </c>
    </row>
    <row r="3857" spans="1:2" x14ac:dyDescent="0.25">
      <c r="A3857" s="411">
        <v>38625</v>
      </c>
      <c r="B3857" s="412">
        <v>1.2042999999999999</v>
      </c>
    </row>
    <row r="3858" spans="1:2" x14ac:dyDescent="0.25">
      <c r="A3858" s="411">
        <v>38624</v>
      </c>
      <c r="B3858" s="412">
        <v>1.2036</v>
      </c>
    </row>
    <row r="3859" spans="1:2" x14ac:dyDescent="0.25">
      <c r="A3859" s="411">
        <v>38623</v>
      </c>
      <c r="B3859" s="412">
        <v>1.2012</v>
      </c>
    </row>
    <row r="3860" spans="1:2" x14ac:dyDescent="0.25">
      <c r="A3860" s="411">
        <v>38622</v>
      </c>
      <c r="B3860" s="412">
        <v>1.2071000000000001</v>
      </c>
    </row>
    <row r="3861" spans="1:2" x14ac:dyDescent="0.25">
      <c r="A3861" s="411">
        <v>38621</v>
      </c>
      <c r="B3861" s="412">
        <v>1.2038</v>
      </c>
    </row>
    <row r="3862" spans="1:2" x14ac:dyDescent="0.25">
      <c r="A3862" s="411">
        <v>38620</v>
      </c>
      <c r="B3862" s="412">
        <v>1.2047000000000001</v>
      </c>
    </row>
    <row r="3863" spans="1:2" x14ac:dyDescent="0.25">
      <c r="A3863" s="411">
        <v>38619</v>
      </c>
      <c r="B3863" s="412">
        <v>1.2044999999999999</v>
      </c>
    </row>
    <row r="3864" spans="1:2" x14ac:dyDescent="0.25">
      <c r="A3864" s="411">
        <v>38618</v>
      </c>
      <c r="B3864" s="412">
        <v>1.2150000000000001</v>
      </c>
    </row>
    <row r="3865" spans="1:2" x14ac:dyDescent="0.25">
      <c r="A3865" s="411">
        <v>38617</v>
      </c>
      <c r="B3865" s="412">
        <v>1.2208000000000001</v>
      </c>
    </row>
    <row r="3866" spans="1:2" x14ac:dyDescent="0.25">
      <c r="A3866" s="411">
        <v>38616</v>
      </c>
      <c r="B3866" s="412">
        <v>1.2124999999999999</v>
      </c>
    </row>
    <row r="3867" spans="1:2" x14ac:dyDescent="0.25">
      <c r="A3867" s="411">
        <v>38615</v>
      </c>
      <c r="B3867" s="412">
        <v>1.2149000000000001</v>
      </c>
    </row>
    <row r="3868" spans="1:2" x14ac:dyDescent="0.25">
      <c r="A3868" s="411">
        <v>38614</v>
      </c>
      <c r="B3868" s="412">
        <v>1.2231000000000001</v>
      </c>
    </row>
    <row r="3869" spans="1:2" x14ac:dyDescent="0.25">
      <c r="A3869" s="411">
        <v>38613</v>
      </c>
      <c r="B3869" s="412">
        <v>1.2236</v>
      </c>
    </row>
    <row r="3870" spans="1:2" x14ac:dyDescent="0.25">
      <c r="A3870" s="411">
        <v>38612</v>
      </c>
      <c r="B3870" s="412">
        <v>1.2231000000000001</v>
      </c>
    </row>
    <row r="3871" spans="1:2" x14ac:dyDescent="0.25">
      <c r="A3871" s="411">
        <v>38611</v>
      </c>
      <c r="B3871" s="412">
        <v>1.2222999999999999</v>
      </c>
    </row>
    <row r="3872" spans="1:2" x14ac:dyDescent="0.25">
      <c r="A3872" s="411">
        <v>38610</v>
      </c>
      <c r="B3872" s="412">
        <v>1.228</v>
      </c>
    </row>
    <row r="3873" spans="1:2" x14ac:dyDescent="0.25">
      <c r="A3873" s="411">
        <v>38609</v>
      </c>
      <c r="B3873" s="412">
        <v>1.2269000000000001</v>
      </c>
    </row>
    <row r="3874" spans="1:2" x14ac:dyDescent="0.25">
      <c r="A3874" s="411">
        <v>38608</v>
      </c>
      <c r="B3874" s="412">
        <v>1.2282</v>
      </c>
    </row>
    <row r="3875" spans="1:2" x14ac:dyDescent="0.25">
      <c r="A3875" s="411">
        <v>38607</v>
      </c>
      <c r="B3875" s="412">
        <v>1.2413000000000001</v>
      </c>
    </row>
    <row r="3876" spans="1:2" x14ac:dyDescent="0.25">
      <c r="A3876" s="411">
        <v>38606</v>
      </c>
      <c r="B3876" s="412">
        <v>1.2403999999999999</v>
      </c>
    </row>
    <row r="3877" spans="1:2" x14ac:dyDescent="0.25">
      <c r="A3877" s="411">
        <v>38605</v>
      </c>
      <c r="B3877" s="412">
        <v>1.2412000000000001</v>
      </c>
    </row>
    <row r="3878" spans="1:2" x14ac:dyDescent="0.25">
      <c r="A3878" s="411">
        <v>38604</v>
      </c>
      <c r="B3878" s="412">
        <v>1.2399</v>
      </c>
    </row>
    <row r="3879" spans="1:2" x14ac:dyDescent="0.25">
      <c r="A3879" s="411">
        <v>38603</v>
      </c>
      <c r="B3879" s="412">
        <v>1.242</v>
      </c>
    </row>
    <row r="3880" spans="1:2" x14ac:dyDescent="0.25">
      <c r="A3880" s="411">
        <v>38602</v>
      </c>
      <c r="B3880" s="412">
        <v>1.2473000000000001</v>
      </c>
    </row>
    <row r="3881" spans="1:2" x14ac:dyDescent="0.25">
      <c r="A3881" s="411">
        <v>38601</v>
      </c>
      <c r="B3881" s="412">
        <v>1.2532000000000001</v>
      </c>
    </row>
    <row r="3882" spans="1:2" x14ac:dyDescent="0.25">
      <c r="A3882" s="411">
        <v>38600</v>
      </c>
      <c r="B3882" s="412">
        <v>1.2534000000000001</v>
      </c>
    </row>
    <row r="3883" spans="1:2" x14ac:dyDescent="0.25">
      <c r="A3883" s="411">
        <v>38599</v>
      </c>
      <c r="B3883" s="412">
        <v>1.2527999999999999</v>
      </c>
    </row>
    <row r="3884" spans="1:2" x14ac:dyDescent="0.25">
      <c r="A3884" s="411">
        <v>38598</v>
      </c>
      <c r="B3884" s="412">
        <v>1.2542</v>
      </c>
    </row>
    <row r="3885" spans="1:2" x14ac:dyDescent="0.25">
      <c r="A3885" s="411">
        <v>38597</v>
      </c>
      <c r="B3885" s="412">
        <v>1.2487999999999999</v>
      </c>
    </row>
    <row r="3886" spans="1:2" x14ac:dyDescent="0.25">
      <c r="A3886" s="411">
        <v>38596</v>
      </c>
      <c r="B3886" s="412">
        <v>1.2336</v>
      </c>
    </row>
    <row r="3887" spans="1:2" x14ac:dyDescent="0.25">
      <c r="A3887" s="411">
        <v>38595</v>
      </c>
      <c r="B3887" s="412">
        <v>1.2222</v>
      </c>
    </row>
    <row r="3888" spans="1:2" x14ac:dyDescent="0.25">
      <c r="A3888" s="411">
        <v>38594</v>
      </c>
      <c r="B3888" s="412">
        <v>1.2226999999999999</v>
      </c>
    </row>
    <row r="3889" spans="1:2" x14ac:dyDescent="0.25">
      <c r="A3889" s="411">
        <v>38593</v>
      </c>
      <c r="B3889" s="412">
        <v>1.2282</v>
      </c>
    </row>
    <row r="3890" spans="1:2" x14ac:dyDescent="0.25">
      <c r="A3890" s="411">
        <v>38592</v>
      </c>
      <c r="B3890" s="412">
        <v>1.2282</v>
      </c>
    </row>
    <row r="3891" spans="1:2" x14ac:dyDescent="0.25">
      <c r="A3891" s="411">
        <v>38591</v>
      </c>
      <c r="B3891" s="412">
        <v>1.2282</v>
      </c>
    </row>
    <row r="3892" spans="1:2" x14ac:dyDescent="0.25">
      <c r="A3892" s="411">
        <v>38590</v>
      </c>
      <c r="B3892" s="412">
        <v>1.2298</v>
      </c>
    </row>
    <row r="3893" spans="1:2" x14ac:dyDescent="0.25">
      <c r="A3893" s="411">
        <v>38589</v>
      </c>
      <c r="B3893" s="412">
        <v>1.2271000000000001</v>
      </c>
    </row>
    <row r="3894" spans="1:2" x14ac:dyDescent="0.25">
      <c r="A3894" s="411">
        <v>38588</v>
      </c>
      <c r="B3894" s="412">
        <v>1.2231000000000001</v>
      </c>
    </row>
    <row r="3895" spans="1:2" x14ac:dyDescent="0.25">
      <c r="A3895" s="411">
        <v>38587</v>
      </c>
      <c r="B3895" s="412">
        <v>1.2230000000000001</v>
      </c>
    </row>
    <row r="3896" spans="1:2" x14ac:dyDescent="0.25">
      <c r="A3896" s="411">
        <v>38586</v>
      </c>
      <c r="B3896" s="412">
        <v>1.2161</v>
      </c>
    </row>
    <row r="3897" spans="1:2" x14ac:dyDescent="0.25">
      <c r="A3897" s="411">
        <v>38585</v>
      </c>
      <c r="B3897" s="412">
        <v>1.2150000000000001</v>
      </c>
    </row>
    <row r="3898" spans="1:2" x14ac:dyDescent="0.25">
      <c r="A3898" s="411">
        <v>38584</v>
      </c>
      <c r="B3898" s="412">
        <v>1.2161999999999999</v>
      </c>
    </row>
    <row r="3899" spans="1:2" x14ac:dyDescent="0.25">
      <c r="A3899" s="411">
        <v>38583</v>
      </c>
      <c r="B3899" s="412">
        <v>1.218</v>
      </c>
    </row>
    <row r="3900" spans="1:2" x14ac:dyDescent="0.25">
      <c r="A3900" s="411">
        <v>38582</v>
      </c>
      <c r="B3900" s="412">
        <v>1.2265999999999999</v>
      </c>
    </row>
    <row r="3901" spans="1:2" x14ac:dyDescent="0.25">
      <c r="A3901" s="411">
        <v>38581</v>
      </c>
      <c r="B3901" s="412">
        <v>1.2358</v>
      </c>
    </row>
    <row r="3902" spans="1:2" x14ac:dyDescent="0.25">
      <c r="A3902" s="411">
        <v>38580</v>
      </c>
      <c r="B3902" s="412">
        <v>1.2364999999999999</v>
      </c>
    </row>
    <row r="3903" spans="1:2" x14ac:dyDescent="0.25">
      <c r="A3903" s="411">
        <v>38579</v>
      </c>
      <c r="B3903" s="412">
        <v>1.2445999999999999</v>
      </c>
    </row>
    <row r="3904" spans="1:2" x14ac:dyDescent="0.25">
      <c r="A3904" s="411">
        <v>38578</v>
      </c>
      <c r="B3904" s="412">
        <v>1.2439</v>
      </c>
    </row>
    <row r="3905" spans="1:2" x14ac:dyDescent="0.25">
      <c r="A3905" s="411">
        <v>38577</v>
      </c>
      <c r="B3905" s="412">
        <v>1.2437</v>
      </c>
    </row>
    <row r="3906" spans="1:2" x14ac:dyDescent="0.25">
      <c r="A3906" s="411">
        <v>38576</v>
      </c>
      <c r="B3906" s="412">
        <v>1.2463</v>
      </c>
    </row>
    <row r="3907" spans="1:2" x14ac:dyDescent="0.25">
      <c r="A3907" s="411">
        <v>38575</v>
      </c>
      <c r="B3907" s="412">
        <v>1.2369000000000001</v>
      </c>
    </row>
    <row r="3908" spans="1:2" x14ac:dyDescent="0.25">
      <c r="A3908" s="411">
        <v>38574</v>
      </c>
      <c r="B3908" s="412">
        <v>1.2365999999999999</v>
      </c>
    </row>
    <row r="3909" spans="1:2" x14ac:dyDescent="0.25">
      <c r="A3909" s="411">
        <v>38573</v>
      </c>
      <c r="B3909" s="412">
        <v>1.2350000000000001</v>
      </c>
    </row>
    <row r="3910" spans="1:2" x14ac:dyDescent="0.25">
      <c r="A3910" s="411">
        <v>38572</v>
      </c>
      <c r="B3910" s="412">
        <v>1.2349000000000001</v>
      </c>
    </row>
    <row r="3911" spans="1:2" x14ac:dyDescent="0.25">
      <c r="A3911" s="411">
        <v>38571</v>
      </c>
      <c r="B3911" s="412">
        <v>1.2355</v>
      </c>
    </row>
    <row r="3912" spans="1:2" x14ac:dyDescent="0.25">
      <c r="A3912" s="411">
        <v>38570</v>
      </c>
      <c r="B3912" s="412">
        <v>1.2350000000000001</v>
      </c>
    </row>
    <row r="3913" spans="1:2" x14ac:dyDescent="0.25">
      <c r="A3913" s="411">
        <v>38569</v>
      </c>
      <c r="B3913" s="412">
        <v>1.2378</v>
      </c>
    </row>
    <row r="3914" spans="1:2" x14ac:dyDescent="0.25">
      <c r="A3914" s="411">
        <v>38568</v>
      </c>
      <c r="B3914" s="412">
        <v>1.2334000000000001</v>
      </c>
    </row>
    <row r="3915" spans="1:2" x14ac:dyDescent="0.25">
      <c r="A3915" s="411">
        <v>38567</v>
      </c>
      <c r="B3915" s="412">
        <v>1.2194</v>
      </c>
    </row>
    <row r="3916" spans="1:2" x14ac:dyDescent="0.25">
      <c r="A3916" s="411">
        <v>38566</v>
      </c>
      <c r="B3916" s="412">
        <v>1.2184999999999999</v>
      </c>
    </row>
    <row r="3917" spans="1:2" x14ac:dyDescent="0.25">
      <c r="A3917" s="411">
        <v>38565</v>
      </c>
      <c r="B3917" s="412">
        <v>1.2121999999999999</v>
      </c>
    </row>
    <row r="3918" spans="1:2" x14ac:dyDescent="0.25">
      <c r="A3918" s="411">
        <v>38564</v>
      </c>
      <c r="B3918" s="412">
        <v>1.2125999999999999</v>
      </c>
    </row>
    <row r="3919" spans="1:2" x14ac:dyDescent="0.25">
      <c r="A3919" s="411">
        <v>38563</v>
      </c>
      <c r="B3919" s="412">
        <v>1.2122999999999999</v>
      </c>
    </row>
    <row r="3920" spans="1:2" x14ac:dyDescent="0.25">
      <c r="A3920" s="411">
        <v>38562</v>
      </c>
      <c r="B3920" s="412">
        <v>1.2137</v>
      </c>
    </row>
    <row r="3921" spans="1:2" x14ac:dyDescent="0.25">
      <c r="A3921" s="411">
        <v>38561</v>
      </c>
      <c r="B3921" s="412">
        <v>1.2073</v>
      </c>
    </row>
    <row r="3922" spans="1:2" x14ac:dyDescent="0.25">
      <c r="A3922" s="411">
        <v>38560</v>
      </c>
      <c r="B3922" s="412">
        <v>1.2015</v>
      </c>
    </row>
    <row r="3923" spans="1:2" x14ac:dyDescent="0.25">
      <c r="A3923" s="411">
        <v>38559</v>
      </c>
      <c r="B3923" s="412">
        <v>1.2068000000000001</v>
      </c>
    </row>
    <row r="3924" spans="1:2" x14ac:dyDescent="0.25">
      <c r="A3924" s="411">
        <v>38558</v>
      </c>
      <c r="B3924" s="412">
        <v>1.2062999999999999</v>
      </c>
    </row>
    <row r="3925" spans="1:2" x14ac:dyDescent="0.25">
      <c r="A3925" s="411">
        <v>38557</v>
      </c>
      <c r="B3925" s="412">
        <v>1.2068000000000001</v>
      </c>
    </row>
    <row r="3926" spans="1:2" x14ac:dyDescent="0.25">
      <c r="A3926" s="411">
        <v>38556</v>
      </c>
      <c r="B3926" s="412">
        <v>1.206</v>
      </c>
    </row>
    <row r="3927" spans="1:2" x14ac:dyDescent="0.25">
      <c r="A3927" s="411">
        <v>38555</v>
      </c>
      <c r="B3927" s="412">
        <v>1.2175</v>
      </c>
    </row>
    <row r="3928" spans="1:2" x14ac:dyDescent="0.25">
      <c r="A3928" s="411">
        <v>38554</v>
      </c>
      <c r="B3928" s="412">
        <v>1.2148000000000001</v>
      </c>
    </row>
    <row r="3929" spans="1:2" x14ac:dyDescent="0.25">
      <c r="A3929" s="411">
        <v>38553</v>
      </c>
      <c r="B3929" s="412">
        <v>1.2038</v>
      </c>
    </row>
    <row r="3930" spans="1:2" x14ac:dyDescent="0.25">
      <c r="A3930" s="411">
        <v>38552</v>
      </c>
      <c r="B3930" s="412">
        <v>1.2050000000000001</v>
      </c>
    </row>
    <row r="3931" spans="1:2" x14ac:dyDescent="0.25">
      <c r="A3931" s="411">
        <v>38551</v>
      </c>
      <c r="B3931" s="412">
        <v>1.2033</v>
      </c>
    </row>
    <row r="3932" spans="1:2" x14ac:dyDescent="0.25">
      <c r="A3932" s="411">
        <v>38550</v>
      </c>
      <c r="B3932" s="412">
        <v>1.2041999999999999</v>
      </c>
    </row>
    <row r="3933" spans="1:2" x14ac:dyDescent="0.25">
      <c r="A3933" s="411">
        <v>38549</v>
      </c>
      <c r="B3933" s="412">
        <v>1.204</v>
      </c>
    </row>
    <row r="3934" spans="1:2" x14ac:dyDescent="0.25">
      <c r="A3934" s="411">
        <v>38548</v>
      </c>
      <c r="B3934" s="412">
        <v>1.2081999999999999</v>
      </c>
    </row>
    <row r="3935" spans="1:2" x14ac:dyDescent="0.25">
      <c r="A3935" s="411">
        <v>38547</v>
      </c>
      <c r="B3935" s="412">
        <v>1.2087000000000001</v>
      </c>
    </row>
    <row r="3936" spans="1:2" x14ac:dyDescent="0.25">
      <c r="A3936" s="411">
        <v>38546</v>
      </c>
      <c r="B3936" s="412">
        <v>1.2242</v>
      </c>
    </row>
    <row r="3937" spans="1:2" x14ac:dyDescent="0.25">
      <c r="A3937" s="411">
        <v>38545</v>
      </c>
      <c r="B3937" s="412">
        <v>1.2064999999999999</v>
      </c>
    </row>
    <row r="3938" spans="1:2" x14ac:dyDescent="0.25">
      <c r="A3938" s="411">
        <v>38544</v>
      </c>
      <c r="B3938" s="412">
        <v>1.1975</v>
      </c>
    </row>
    <row r="3939" spans="1:2" x14ac:dyDescent="0.25">
      <c r="A3939" s="411">
        <v>38543</v>
      </c>
      <c r="B3939" s="412">
        <v>1.1962999999999999</v>
      </c>
    </row>
    <row r="3940" spans="1:2" x14ac:dyDescent="0.25">
      <c r="A3940" s="411">
        <v>38542</v>
      </c>
      <c r="B3940" s="412">
        <v>1.1958</v>
      </c>
    </row>
    <row r="3941" spans="1:2" x14ac:dyDescent="0.25">
      <c r="A3941" s="411">
        <v>38541</v>
      </c>
      <c r="B3941" s="412">
        <v>1.1940999999999999</v>
      </c>
    </row>
    <row r="3942" spans="1:2" x14ac:dyDescent="0.25">
      <c r="A3942" s="411">
        <v>38540</v>
      </c>
      <c r="B3942" s="412">
        <v>1.1927000000000001</v>
      </c>
    </row>
    <row r="3943" spans="1:2" x14ac:dyDescent="0.25">
      <c r="A3943" s="411">
        <v>38539</v>
      </c>
      <c r="B3943" s="412">
        <v>1.1915</v>
      </c>
    </row>
    <row r="3944" spans="1:2" x14ac:dyDescent="0.25">
      <c r="A3944" s="411">
        <v>38538</v>
      </c>
      <c r="B3944" s="412">
        <v>1.1902999999999999</v>
      </c>
    </row>
    <row r="3945" spans="1:2" x14ac:dyDescent="0.25">
      <c r="A3945" s="411">
        <v>38537</v>
      </c>
      <c r="B3945" s="412">
        <v>1.1944999999999999</v>
      </c>
    </row>
    <row r="3946" spans="1:2" x14ac:dyDescent="0.25">
      <c r="A3946" s="411">
        <v>38536</v>
      </c>
      <c r="B3946" s="412">
        <v>1.1951000000000001</v>
      </c>
    </row>
    <row r="3947" spans="1:2" x14ac:dyDescent="0.25">
      <c r="A3947" s="411">
        <v>38535</v>
      </c>
      <c r="B3947" s="412">
        <v>1.1947000000000001</v>
      </c>
    </row>
    <row r="3948" spans="1:2" x14ac:dyDescent="0.25">
      <c r="A3948" s="411">
        <v>38534</v>
      </c>
      <c r="B3948" s="412">
        <v>1.2101</v>
      </c>
    </row>
    <row r="3949" spans="1:2" x14ac:dyDescent="0.25">
      <c r="A3949" s="411">
        <v>38533</v>
      </c>
      <c r="B3949" s="412">
        <v>1.2062999999999999</v>
      </c>
    </row>
    <row r="3950" spans="1:2" x14ac:dyDescent="0.25">
      <c r="A3950" s="411">
        <v>38532</v>
      </c>
      <c r="B3950" s="412">
        <v>1.2057</v>
      </c>
    </row>
    <row r="3951" spans="1:2" x14ac:dyDescent="0.25">
      <c r="A3951" s="411">
        <v>38531</v>
      </c>
      <c r="B3951" s="412">
        <v>1.2157</v>
      </c>
    </row>
    <row r="3952" spans="1:2" x14ac:dyDescent="0.25">
      <c r="A3952" s="411">
        <v>38530</v>
      </c>
      <c r="B3952" s="412">
        <v>1.2082999999999999</v>
      </c>
    </row>
    <row r="3953" spans="1:2" x14ac:dyDescent="0.25">
      <c r="A3953" s="411">
        <v>38529</v>
      </c>
      <c r="B3953" s="412">
        <v>1.2094</v>
      </c>
    </row>
    <row r="3954" spans="1:2" x14ac:dyDescent="0.25">
      <c r="A3954" s="411">
        <v>38528</v>
      </c>
      <c r="B3954" s="412">
        <v>1.2101</v>
      </c>
    </row>
    <row r="3955" spans="1:2" x14ac:dyDescent="0.25">
      <c r="A3955" s="411">
        <v>38527</v>
      </c>
      <c r="B3955" s="412">
        <v>1.2040999999999999</v>
      </c>
    </row>
    <row r="3956" spans="1:2" x14ac:dyDescent="0.25">
      <c r="A3956" s="411">
        <v>38526</v>
      </c>
      <c r="B3956" s="412">
        <v>1.2124999999999999</v>
      </c>
    </row>
    <row r="3957" spans="1:2" x14ac:dyDescent="0.25">
      <c r="A3957" s="411">
        <v>38525</v>
      </c>
      <c r="B3957" s="412">
        <v>1.2175</v>
      </c>
    </row>
    <row r="3958" spans="1:2" x14ac:dyDescent="0.25">
      <c r="A3958" s="411">
        <v>38524</v>
      </c>
      <c r="B3958" s="412">
        <v>1.2141</v>
      </c>
    </row>
    <row r="3959" spans="1:2" x14ac:dyDescent="0.25">
      <c r="A3959" s="411">
        <v>38523</v>
      </c>
      <c r="B3959" s="412">
        <v>1.2297</v>
      </c>
    </row>
    <row r="3960" spans="1:2" x14ac:dyDescent="0.25">
      <c r="A3960" s="411">
        <v>38522</v>
      </c>
      <c r="B3960" s="412">
        <v>1.2297</v>
      </c>
    </row>
    <row r="3961" spans="1:2" x14ac:dyDescent="0.25">
      <c r="A3961" s="411">
        <v>38521</v>
      </c>
      <c r="B3961" s="412">
        <v>1.2278</v>
      </c>
    </row>
    <row r="3962" spans="1:2" x14ac:dyDescent="0.25">
      <c r="A3962" s="411">
        <v>38520</v>
      </c>
      <c r="B3962" s="412">
        <v>1.2098</v>
      </c>
    </row>
    <row r="3963" spans="1:2" x14ac:dyDescent="0.25">
      <c r="A3963" s="411">
        <v>38519</v>
      </c>
      <c r="B3963" s="412">
        <v>1.2111000000000001</v>
      </c>
    </row>
    <row r="3964" spans="1:2" x14ac:dyDescent="0.25">
      <c r="A3964" s="411">
        <v>38518</v>
      </c>
      <c r="B3964" s="412">
        <v>1.2029000000000001</v>
      </c>
    </row>
    <row r="3965" spans="1:2" x14ac:dyDescent="0.25">
      <c r="A3965" s="411">
        <v>38517</v>
      </c>
      <c r="B3965" s="412">
        <v>1.2109000000000001</v>
      </c>
    </row>
    <row r="3966" spans="1:2" x14ac:dyDescent="0.25">
      <c r="A3966" s="411">
        <v>38516</v>
      </c>
      <c r="B3966" s="412">
        <v>1.2108000000000001</v>
      </c>
    </row>
    <row r="3967" spans="1:2" x14ac:dyDescent="0.25">
      <c r="A3967" s="411">
        <v>38515</v>
      </c>
      <c r="B3967" s="412">
        <v>1.212</v>
      </c>
    </row>
    <row r="3968" spans="1:2" x14ac:dyDescent="0.25">
      <c r="A3968" s="411">
        <v>38514</v>
      </c>
      <c r="B3968" s="412">
        <v>1.2119</v>
      </c>
    </row>
    <row r="3969" spans="1:2" x14ac:dyDescent="0.25">
      <c r="A3969" s="411">
        <v>38513</v>
      </c>
      <c r="B3969" s="412">
        <v>1.2214</v>
      </c>
    </row>
    <row r="3970" spans="1:2" x14ac:dyDescent="0.25">
      <c r="A3970" s="411">
        <v>38512</v>
      </c>
      <c r="B3970" s="412">
        <v>1.2222</v>
      </c>
    </row>
    <row r="3971" spans="1:2" x14ac:dyDescent="0.25">
      <c r="A3971" s="411">
        <v>38511</v>
      </c>
      <c r="B3971" s="412">
        <v>1.2282999999999999</v>
      </c>
    </row>
    <row r="3972" spans="1:2" x14ac:dyDescent="0.25">
      <c r="A3972" s="411">
        <v>38510</v>
      </c>
      <c r="B3972" s="412">
        <v>1.2264999999999999</v>
      </c>
    </row>
    <row r="3973" spans="1:2" x14ac:dyDescent="0.25">
      <c r="A3973" s="411">
        <v>38509</v>
      </c>
      <c r="B3973" s="412">
        <v>1.2226999999999999</v>
      </c>
    </row>
    <row r="3974" spans="1:2" x14ac:dyDescent="0.25">
      <c r="A3974" s="411">
        <v>38508</v>
      </c>
      <c r="B3974" s="412">
        <v>1.2210000000000001</v>
      </c>
    </row>
    <row r="3975" spans="1:2" x14ac:dyDescent="0.25">
      <c r="A3975" s="411">
        <v>38507</v>
      </c>
      <c r="B3975" s="412">
        <v>1.2222</v>
      </c>
    </row>
    <row r="3976" spans="1:2" x14ac:dyDescent="0.25">
      <c r="A3976" s="411">
        <v>38506</v>
      </c>
      <c r="B3976" s="412">
        <v>1.2275</v>
      </c>
    </row>
    <row r="3977" spans="1:2" x14ac:dyDescent="0.25">
      <c r="A3977" s="411">
        <v>38505</v>
      </c>
      <c r="B3977" s="412">
        <v>1.2201</v>
      </c>
    </row>
    <row r="3978" spans="1:2" x14ac:dyDescent="0.25">
      <c r="A3978" s="411">
        <v>38504</v>
      </c>
      <c r="B3978" s="412">
        <v>1.2303999999999999</v>
      </c>
    </row>
    <row r="3979" spans="1:2" x14ac:dyDescent="0.25">
      <c r="A3979" s="411">
        <v>38503</v>
      </c>
      <c r="B3979" s="412">
        <v>1.2468999999999999</v>
      </c>
    </row>
    <row r="3980" spans="1:2" x14ac:dyDescent="0.25">
      <c r="A3980" s="411">
        <v>38502</v>
      </c>
      <c r="B3980" s="412">
        <v>1.2554000000000001</v>
      </c>
    </row>
    <row r="3981" spans="1:2" x14ac:dyDescent="0.25">
      <c r="A3981" s="411">
        <v>38501</v>
      </c>
      <c r="B3981" s="412">
        <v>1.2577</v>
      </c>
    </row>
    <row r="3982" spans="1:2" x14ac:dyDescent="0.25">
      <c r="A3982" s="411">
        <v>38500</v>
      </c>
      <c r="B3982" s="412">
        <v>1.2578</v>
      </c>
    </row>
    <row r="3983" spans="1:2" x14ac:dyDescent="0.25">
      <c r="A3983" s="411">
        <v>38499</v>
      </c>
      <c r="B3983" s="412">
        <v>1.2509999999999999</v>
      </c>
    </row>
    <row r="3984" spans="1:2" x14ac:dyDescent="0.25">
      <c r="A3984" s="411">
        <v>38498</v>
      </c>
      <c r="B3984" s="412">
        <v>1.2603</v>
      </c>
    </row>
    <row r="3985" spans="1:2" x14ac:dyDescent="0.25">
      <c r="A3985" s="411">
        <v>38497</v>
      </c>
      <c r="B3985" s="412">
        <v>1.2584</v>
      </c>
    </row>
    <row r="3986" spans="1:2" x14ac:dyDescent="0.25">
      <c r="A3986" s="411">
        <v>38496</v>
      </c>
      <c r="B3986" s="412">
        <v>1.2584</v>
      </c>
    </row>
    <row r="3987" spans="1:2" x14ac:dyDescent="0.25">
      <c r="A3987" s="411">
        <v>38495</v>
      </c>
      <c r="B3987" s="412">
        <v>1.2544999999999999</v>
      </c>
    </row>
    <row r="3988" spans="1:2" x14ac:dyDescent="0.25">
      <c r="A3988" s="411">
        <v>38494</v>
      </c>
      <c r="B3988" s="412">
        <v>1.2548999999999999</v>
      </c>
    </row>
    <row r="3989" spans="1:2" x14ac:dyDescent="0.25">
      <c r="A3989" s="411">
        <v>38493</v>
      </c>
      <c r="B3989" s="412">
        <v>1.256</v>
      </c>
    </row>
    <row r="3990" spans="1:2" x14ac:dyDescent="0.25">
      <c r="A3990" s="411">
        <v>38492</v>
      </c>
      <c r="B3990" s="412">
        <v>1.2633000000000001</v>
      </c>
    </row>
    <row r="3991" spans="1:2" x14ac:dyDescent="0.25">
      <c r="A3991" s="411">
        <v>38491</v>
      </c>
      <c r="B3991" s="412">
        <v>1.268</v>
      </c>
    </row>
    <row r="3992" spans="1:2" x14ac:dyDescent="0.25">
      <c r="A3992" s="411">
        <v>38490</v>
      </c>
      <c r="B3992" s="412">
        <v>1.2596000000000001</v>
      </c>
    </row>
    <row r="3993" spans="1:2" x14ac:dyDescent="0.25">
      <c r="A3993" s="411">
        <v>38489</v>
      </c>
      <c r="B3993" s="412">
        <v>1.2634000000000001</v>
      </c>
    </row>
    <row r="3994" spans="1:2" x14ac:dyDescent="0.25">
      <c r="A3994" s="411">
        <v>38488</v>
      </c>
      <c r="B3994" s="412">
        <v>1.2613000000000001</v>
      </c>
    </row>
    <row r="3995" spans="1:2" x14ac:dyDescent="0.25">
      <c r="A3995" s="411">
        <v>38487</v>
      </c>
      <c r="B3995" s="412">
        <v>1.2605</v>
      </c>
    </row>
    <row r="3996" spans="1:2" x14ac:dyDescent="0.25">
      <c r="A3996" s="411">
        <v>38486</v>
      </c>
      <c r="B3996" s="412">
        <v>1.2621</v>
      </c>
    </row>
    <row r="3997" spans="1:2" x14ac:dyDescent="0.25">
      <c r="A3997" s="411">
        <v>38485</v>
      </c>
      <c r="B3997" s="412">
        <v>1.2704</v>
      </c>
    </row>
    <row r="3998" spans="1:2" x14ac:dyDescent="0.25">
      <c r="A3998" s="411">
        <v>38484</v>
      </c>
      <c r="B3998" s="412">
        <v>1.2803</v>
      </c>
    </row>
    <row r="3999" spans="1:2" x14ac:dyDescent="0.25">
      <c r="A3999" s="411">
        <v>38483</v>
      </c>
      <c r="B3999" s="412">
        <v>1.2869999999999999</v>
      </c>
    </row>
    <row r="4000" spans="1:2" x14ac:dyDescent="0.25">
      <c r="A4000" s="411">
        <v>38482</v>
      </c>
      <c r="B4000" s="412">
        <v>1.2841</v>
      </c>
    </row>
    <row r="4001" spans="1:2" x14ac:dyDescent="0.25">
      <c r="A4001" s="411">
        <v>38481</v>
      </c>
      <c r="B4001" s="412">
        <v>1.2815000000000001</v>
      </c>
    </row>
    <row r="4002" spans="1:2" x14ac:dyDescent="0.25">
      <c r="A4002" s="411">
        <v>38480</v>
      </c>
      <c r="B4002" s="412">
        <v>1.2827</v>
      </c>
    </row>
    <row r="4003" spans="1:2" x14ac:dyDescent="0.25">
      <c r="A4003" s="411">
        <v>38479</v>
      </c>
      <c r="B4003" s="412">
        <v>1.2822</v>
      </c>
    </row>
    <row r="4004" spans="1:2" x14ac:dyDescent="0.25">
      <c r="A4004" s="411">
        <v>38478</v>
      </c>
      <c r="B4004" s="412">
        <v>1.2955000000000001</v>
      </c>
    </row>
    <row r="4005" spans="1:2" x14ac:dyDescent="0.25">
      <c r="A4005" s="411">
        <v>38477</v>
      </c>
      <c r="B4005" s="412">
        <v>1.2944</v>
      </c>
    </row>
    <row r="4006" spans="1:2" x14ac:dyDescent="0.25">
      <c r="A4006" s="411">
        <v>38476</v>
      </c>
      <c r="B4006" s="412">
        <v>1.2887</v>
      </c>
    </row>
    <row r="4007" spans="1:2" x14ac:dyDescent="0.25">
      <c r="A4007" s="411">
        <v>38475</v>
      </c>
      <c r="B4007" s="412">
        <v>1.2859</v>
      </c>
    </row>
    <row r="4008" spans="1:2" x14ac:dyDescent="0.25">
      <c r="A4008" s="411">
        <v>38474</v>
      </c>
      <c r="B4008" s="412">
        <v>1.2855000000000001</v>
      </c>
    </row>
    <row r="4009" spans="1:2" x14ac:dyDescent="0.25">
      <c r="A4009" s="411">
        <v>38473</v>
      </c>
      <c r="B4009" s="412">
        <v>1.2873000000000001</v>
      </c>
    </row>
    <row r="4010" spans="1:2" x14ac:dyDescent="0.25">
      <c r="A4010" s="411">
        <v>38472</v>
      </c>
      <c r="B4010" s="412">
        <v>1.2867</v>
      </c>
    </row>
    <row r="4011" spans="1:2" x14ac:dyDescent="0.25">
      <c r="A4011" s="411">
        <v>38471</v>
      </c>
      <c r="B4011" s="412">
        <v>1.2892999999999999</v>
      </c>
    </row>
    <row r="4012" spans="1:2" x14ac:dyDescent="0.25">
      <c r="A4012" s="411">
        <v>38470</v>
      </c>
      <c r="B4012" s="412">
        <v>1.2931999999999999</v>
      </c>
    </row>
    <row r="4013" spans="1:2" x14ac:dyDescent="0.25">
      <c r="A4013" s="411">
        <v>38469</v>
      </c>
      <c r="B4013" s="412">
        <v>1.2979000000000001</v>
      </c>
    </row>
    <row r="4014" spans="1:2" x14ac:dyDescent="0.25">
      <c r="A4014" s="411">
        <v>38468</v>
      </c>
      <c r="B4014" s="412">
        <v>1.2996000000000001</v>
      </c>
    </row>
    <row r="4015" spans="1:2" x14ac:dyDescent="0.25">
      <c r="A4015" s="411">
        <v>38467</v>
      </c>
      <c r="B4015" s="412">
        <v>1.3064</v>
      </c>
    </row>
    <row r="4016" spans="1:2" x14ac:dyDescent="0.25">
      <c r="A4016" s="411">
        <v>38466</v>
      </c>
      <c r="B4016" s="412">
        <v>1.3071999999999999</v>
      </c>
    </row>
    <row r="4017" spans="1:2" x14ac:dyDescent="0.25">
      <c r="A4017" s="411">
        <v>38465</v>
      </c>
      <c r="B4017" s="412">
        <v>1.3063</v>
      </c>
    </row>
    <row r="4018" spans="1:2" x14ac:dyDescent="0.25">
      <c r="A4018" s="411">
        <v>38464</v>
      </c>
      <c r="B4018" s="412">
        <v>1.3052999999999999</v>
      </c>
    </row>
    <row r="4019" spans="1:2" x14ac:dyDescent="0.25">
      <c r="A4019" s="411">
        <v>38463</v>
      </c>
      <c r="B4019" s="412">
        <v>1.3091999999999999</v>
      </c>
    </row>
    <row r="4020" spans="1:2" x14ac:dyDescent="0.25">
      <c r="A4020" s="411">
        <v>38462</v>
      </c>
      <c r="B4020" s="412">
        <v>1.3072999999999999</v>
      </c>
    </row>
    <row r="4021" spans="1:2" x14ac:dyDescent="0.25">
      <c r="A4021" s="411">
        <v>38461</v>
      </c>
      <c r="B4021" s="412">
        <v>1.3011999999999999</v>
      </c>
    </row>
    <row r="4022" spans="1:2" x14ac:dyDescent="0.25">
      <c r="A4022" s="411">
        <v>38460</v>
      </c>
      <c r="B4022" s="412">
        <v>1.2909999999999999</v>
      </c>
    </row>
    <row r="4023" spans="1:2" x14ac:dyDescent="0.25">
      <c r="A4023" s="411">
        <v>38459</v>
      </c>
      <c r="B4023" s="412">
        <v>1.2850999999999999</v>
      </c>
    </row>
    <row r="4024" spans="1:2" x14ac:dyDescent="0.25">
      <c r="A4024" s="411">
        <v>38458</v>
      </c>
      <c r="B4024" s="412">
        <v>1.2919</v>
      </c>
    </row>
    <row r="4025" spans="1:2" x14ac:dyDescent="0.25">
      <c r="A4025" s="411">
        <v>38457</v>
      </c>
      <c r="B4025" s="412">
        <v>1.2816000000000001</v>
      </c>
    </row>
    <row r="4026" spans="1:2" x14ac:dyDescent="0.25">
      <c r="A4026" s="411">
        <v>38456</v>
      </c>
      <c r="B4026" s="412">
        <v>1.2908999999999999</v>
      </c>
    </row>
    <row r="4027" spans="1:2" x14ac:dyDescent="0.25">
      <c r="A4027" s="411">
        <v>38455</v>
      </c>
      <c r="B4027" s="412">
        <v>1.2917000000000001</v>
      </c>
    </row>
    <row r="4028" spans="1:2" x14ac:dyDescent="0.25">
      <c r="A4028" s="411">
        <v>38454</v>
      </c>
      <c r="B4028" s="412">
        <v>1.2975000000000001</v>
      </c>
    </row>
    <row r="4029" spans="1:2" x14ac:dyDescent="0.25">
      <c r="A4029" s="411">
        <v>38453</v>
      </c>
      <c r="B4029" s="412">
        <v>1.2925</v>
      </c>
    </row>
    <row r="4030" spans="1:2" x14ac:dyDescent="0.25">
      <c r="A4030" s="411">
        <v>38452</v>
      </c>
      <c r="B4030" s="412">
        <v>1.2932999999999999</v>
      </c>
    </row>
    <row r="4031" spans="1:2" x14ac:dyDescent="0.25">
      <c r="A4031" s="411">
        <v>38451</v>
      </c>
      <c r="B4031" s="412">
        <v>1.2927</v>
      </c>
    </row>
    <row r="4032" spans="1:2" x14ac:dyDescent="0.25">
      <c r="A4032" s="411">
        <v>38450</v>
      </c>
      <c r="B4032" s="412">
        <v>1.2855000000000001</v>
      </c>
    </row>
    <row r="4033" spans="1:2" x14ac:dyDescent="0.25">
      <c r="A4033" s="411">
        <v>38449</v>
      </c>
      <c r="B4033" s="412">
        <v>1.2868999999999999</v>
      </c>
    </row>
    <row r="4034" spans="1:2" x14ac:dyDescent="0.25">
      <c r="A4034" s="411">
        <v>38448</v>
      </c>
      <c r="B4034" s="412">
        <v>1.2867</v>
      </c>
    </row>
    <row r="4035" spans="1:2" x14ac:dyDescent="0.25">
      <c r="A4035" s="411">
        <v>38447</v>
      </c>
      <c r="B4035" s="412">
        <v>1.2846</v>
      </c>
    </row>
    <row r="4036" spans="1:2" x14ac:dyDescent="0.25">
      <c r="A4036" s="411">
        <v>38446</v>
      </c>
      <c r="B4036" s="412">
        <v>1.2886</v>
      </c>
    </row>
    <row r="4037" spans="1:2" x14ac:dyDescent="0.25">
      <c r="A4037" s="411">
        <v>38445</v>
      </c>
      <c r="B4037" s="412">
        <v>1.2892999999999999</v>
      </c>
    </row>
    <row r="4038" spans="1:2" x14ac:dyDescent="0.25">
      <c r="A4038" s="411">
        <v>38444</v>
      </c>
      <c r="B4038" s="412">
        <v>1.2906</v>
      </c>
    </row>
    <row r="4039" spans="1:2" x14ac:dyDescent="0.25">
      <c r="A4039" s="411">
        <v>38443</v>
      </c>
      <c r="B4039" s="412">
        <v>1.2961</v>
      </c>
    </row>
    <row r="4040" spans="1:2" x14ac:dyDescent="0.25">
      <c r="A4040" s="411">
        <v>38442</v>
      </c>
      <c r="B4040" s="412">
        <v>1.2912999999999999</v>
      </c>
    </row>
    <row r="4041" spans="1:2" x14ac:dyDescent="0.25">
      <c r="A4041" s="411">
        <v>38441</v>
      </c>
      <c r="B4041" s="412">
        <v>1.2919</v>
      </c>
    </row>
    <row r="4042" spans="1:2" x14ac:dyDescent="0.25">
      <c r="A4042" s="411">
        <v>38440</v>
      </c>
      <c r="B4042" s="412">
        <v>1.2887999999999999</v>
      </c>
    </row>
    <row r="4043" spans="1:2" x14ac:dyDescent="0.25">
      <c r="A4043" s="411">
        <v>38439</v>
      </c>
      <c r="B4043" s="412">
        <v>1.2961</v>
      </c>
    </row>
    <row r="4044" spans="1:2" x14ac:dyDescent="0.25">
      <c r="A4044" s="411">
        <v>38438</v>
      </c>
      <c r="B4044" s="412">
        <v>1.2956000000000001</v>
      </c>
    </row>
    <row r="4045" spans="1:2" x14ac:dyDescent="0.25">
      <c r="A4045" s="411">
        <v>38437</v>
      </c>
      <c r="B4045" s="412">
        <v>1.2955000000000001</v>
      </c>
    </row>
    <row r="4046" spans="1:2" x14ac:dyDescent="0.25">
      <c r="A4046" s="411">
        <v>38436</v>
      </c>
      <c r="B4046" s="412">
        <v>1.2939000000000001</v>
      </c>
    </row>
    <row r="4047" spans="1:2" x14ac:dyDescent="0.25">
      <c r="A4047" s="411">
        <v>38435</v>
      </c>
      <c r="B4047" s="412">
        <v>1.2974000000000001</v>
      </c>
    </row>
    <row r="4048" spans="1:2" x14ac:dyDescent="0.25">
      <c r="A4048" s="411">
        <v>38434</v>
      </c>
      <c r="B4048" s="412">
        <v>1.3085</v>
      </c>
    </row>
    <row r="4049" spans="1:2" x14ac:dyDescent="0.25">
      <c r="A4049" s="411">
        <v>38433</v>
      </c>
      <c r="B4049" s="412">
        <v>1.3168</v>
      </c>
    </row>
    <row r="4050" spans="1:2" x14ac:dyDescent="0.25">
      <c r="A4050" s="411">
        <v>38432</v>
      </c>
      <c r="B4050" s="412">
        <v>1.3312999999999999</v>
      </c>
    </row>
    <row r="4051" spans="1:2" x14ac:dyDescent="0.25">
      <c r="A4051" s="411">
        <v>38431</v>
      </c>
      <c r="B4051" s="412">
        <v>1.3326</v>
      </c>
    </row>
    <row r="4052" spans="1:2" x14ac:dyDescent="0.25">
      <c r="A4052" s="411">
        <v>38430</v>
      </c>
      <c r="B4052" s="412">
        <v>1.3311999999999999</v>
      </c>
    </row>
    <row r="4053" spans="1:2" x14ac:dyDescent="0.25">
      <c r="A4053" s="411">
        <v>38429</v>
      </c>
      <c r="B4053" s="412">
        <v>1.3371999999999999</v>
      </c>
    </row>
    <row r="4054" spans="1:2" x14ac:dyDescent="0.25">
      <c r="A4054" s="411">
        <v>38428</v>
      </c>
      <c r="B4054" s="412">
        <v>1.3419000000000001</v>
      </c>
    </row>
    <row r="4055" spans="1:2" x14ac:dyDescent="0.25">
      <c r="A4055" s="411">
        <v>38427</v>
      </c>
      <c r="B4055" s="412">
        <v>1.331</v>
      </c>
    </row>
    <row r="4056" spans="1:2" x14ac:dyDescent="0.25">
      <c r="A4056" s="411">
        <v>38426</v>
      </c>
      <c r="B4056" s="412">
        <v>1.3368</v>
      </c>
    </row>
    <row r="4057" spans="1:2" x14ac:dyDescent="0.25">
      <c r="A4057" s="411">
        <v>38425</v>
      </c>
      <c r="B4057" s="412">
        <v>1.3458000000000001</v>
      </c>
    </row>
    <row r="4058" spans="1:2" x14ac:dyDescent="0.25">
      <c r="A4058" s="411">
        <v>38424</v>
      </c>
      <c r="B4058" s="412">
        <v>1.3468</v>
      </c>
    </row>
    <row r="4059" spans="1:2" x14ac:dyDescent="0.25">
      <c r="A4059" s="411">
        <v>38423</v>
      </c>
      <c r="B4059" s="412">
        <v>1.3449</v>
      </c>
    </row>
    <row r="4060" spans="1:2" x14ac:dyDescent="0.25">
      <c r="A4060" s="411">
        <v>38422</v>
      </c>
      <c r="B4060" s="412">
        <v>1.3431</v>
      </c>
    </row>
    <row r="4061" spans="1:2" x14ac:dyDescent="0.25">
      <c r="A4061" s="411">
        <v>38421</v>
      </c>
      <c r="B4061" s="412">
        <v>1.3385</v>
      </c>
    </row>
    <row r="4062" spans="1:2" x14ac:dyDescent="0.25">
      <c r="A4062" s="411">
        <v>38420</v>
      </c>
      <c r="B4062" s="412">
        <v>1.3341000000000001</v>
      </c>
    </row>
    <row r="4063" spans="1:2" x14ac:dyDescent="0.25">
      <c r="A4063" s="411">
        <v>38419</v>
      </c>
      <c r="B4063" s="412">
        <v>1.321</v>
      </c>
    </row>
    <row r="4064" spans="1:2" x14ac:dyDescent="0.25">
      <c r="A4064" s="411">
        <v>38418</v>
      </c>
      <c r="B4064" s="412">
        <v>1.3240000000000001</v>
      </c>
    </row>
    <row r="4065" spans="1:2" x14ac:dyDescent="0.25">
      <c r="A4065" s="411">
        <v>38417</v>
      </c>
      <c r="B4065" s="412">
        <v>1.3244</v>
      </c>
    </row>
    <row r="4066" spans="1:2" x14ac:dyDescent="0.25">
      <c r="A4066" s="411">
        <v>38416</v>
      </c>
      <c r="B4066" s="412">
        <v>1.3240000000000001</v>
      </c>
    </row>
    <row r="4067" spans="1:2" x14ac:dyDescent="0.25">
      <c r="A4067" s="411">
        <v>38415</v>
      </c>
      <c r="B4067" s="412">
        <v>1.3109</v>
      </c>
    </row>
    <row r="4068" spans="1:2" x14ac:dyDescent="0.25">
      <c r="A4068" s="411">
        <v>38414</v>
      </c>
      <c r="B4068" s="412">
        <v>1.3133999999999999</v>
      </c>
    </row>
    <row r="4069" spans="1:2" x14ac:dyDescent="0.25">
      <c r="A4069" s="411">
        <v>38413</v>
      </c>
      <c r="B4069" s="412">
        <v>1.3182</v>
      </c>
    </row>
    <row r="4070" spans="1:2" x14ac:dyDescent="0.25">
      <c r="A4070" s="411">
        <v>38412</v>
      </c>
      <c r="B4070" s="412">
        <v>1.3241000000000001</v>
      </c>
    </row>
    <row r="4071" spans="1:2" x14ac:dyDescent="0.25">
      <c r="A4071" s="411">
        <v>38411</v>
      </c>
      <c r="B4071" s="412">
        <v>1.3239000000000001</v>
      </c>
    </row>
    <row r="4072" spans="1:2" x14ac:dyDescent="0.25">
      <c r="A4072" s="411">
        <v>38410</v>
      </c>
      <c r="B4072" s="412">
        <v>1.3242</v>
      </c>
    </row>
    <row r="4073" spans="1:2" x14ac:dyDescent="0.25">
      <c r="A4073" s="411">
        <v>38409</v>
      </c>
      <c r="B4073" s="412">
        <v>1.3240000000000001</v>
      </c>
    </row>
    <row r="4074" spans="1:2" x14ac:dyDescent="0.25">
      <c r="A4074" s="411">
        <v>38408</v>
      </c>
      <c r="B4074" s="412">
        <v>1.3204</v>
      </c>
    </row>
    <row r="4075" spans="1:2" x14ac:dyDescent="0.25">
      <c r="A4075" s="411">
        <v>38407</v>
      </c>
      <c r="B4075" s="412">
        <v>1.321</v>
      </c>
    </row>
    <row r="4076" spans="1:2" x14ac:dyDescent="0.25">
      <c r="A4076" s="411">
        <v>38406</v>
      </c>
      <c r="B4076" s="412">
        <v>1.3254999999999999</v>
      </c>
    </row>
    <row r="4077" spans="1:2" x14ac:dyDescent="0.25">
      <c r="A4077" s="411">
        <v>38405</v>
      </c>
      <c r="B4077" s="412">
        <v>1.3063</v>
      </c>
    </row>
    <row r="4078" spans="1:2" x14ac:dyDescent="0.25">
      <c r="A4078" s="411">
        <v>38404</v>
      </c>
      <c r="B4078" s="412">
        <v>1.3055000000000001</v>
      </c>
    </row>
    <row r="4079" spans="1:2" x14ac:dyDescent="0.25">
      <c r="A4079" s="411">
        <v>38403</v>
      </c>
      <c r="B4079" s="412">
        <v>1.3069</v>
      </c>
    </row>
    <row r="4080" spans="1:2" x14ac:dyDescent="0.25">
      <c r="A4080" s="411">
        <v>38402</v>
      </c>
      <c r="B4080" s="412">
        <v>1.3067</v>
      </c>
    </row>
    <row r="4081" spans="1:2" x14ac:dyDescent="0.25">
      <c r="A4081" s="411">
        <v>38401</v>
      </c>
      <c r="B4081" s="412">
        <v>1.3077000000000001</v>
      </c>
    </row>
    <row r="4082" spans="1:2" x14ac:dyDescent="0.25">
      <c r="A4082" s="411">
        <v>38400</v>
      </c>
      <c r="B4082" s="412">
        <v>1.3024</v>
      </c>
    </row>
    <row r="4083" spans="1:2" x14ac:dyDescent="0.25">
      <c r="A4083" s="411">
        <v>38399</v>
      </c>
      <c r="B4083" s="412">
        <v>1.3017000000000001</v>
      </c>
    </row>
    <row r="4084" spans="1:2" x14ac:dyDescent="0.25">
      <c r="A4084" s="411">
        <v>38398</v>
      </c>
      <c r="B4084" s="412">
        <v>1.2957000000000001</v>
      </c>
    </row>
    <row r="4085" spans="1:2" x14ac:dyDescent="0.25">
      <c r="A4085" s="411">
        <v>38397</v>
      </c>
      <c r="B4085" s="412">
        <v>1.286</v>
      </c>
    </row>
    <row r="4086" spans="1:2" x14ac:dyDescent="0.25">
      <c r="A4086" s="411">
        <v>38396</v>
      </c>
      <c r="B4086" s="412">
        <v>1.2851999999999999</v>
      </c>
    </row>
    <row r="4087" spans="1:2" x14ac:dyDescent="0.25">
      <c r="A4087" s="411">
        <v>38395</v>
      </c>
      <c r="B4087" s="412">
        <v>1.2867</v>
      </c>
    </row>
    <row r="4088" spans="1:2" x14ac:dyDescent="0.25">
      <c r="A4088" s="411">
        <v>38394</v>
      </c>
      <c r="B4088" s="412">
        <v>1.2868999999999999</v>
      </c>
    </row>
    <row r="4089" spans="1:2" x14ac:dyDescent="0.25">
      <c r="A4089" s="411">
        <v>38393</v>
      </c>
      <c r="B4089" s="412">
        <v>1.2804</v>
      </c>
    </row>
    <row r="4090" spans="1:2" x14ac:dyDescent="0.25">
      <c r="A4090" s="411">
        <v>38392</v>
      </c>
      <c r="B4090" s="412">
        <v>1.2766999999999999</v>
      </c>
    </row>
    <row r="4091" spans="1:2" x14ac:dyDescent="0.25">
      <c r="A4091" s="411">
        <v>38391</v>
      </c>
      <c r="B4091" s="412">
        <v>1.2764</v>
      </c>
    </row>
    <row r="4092" spans="1:2" x14ac:dyDescent="0.25">
      <c r="A4092" s="411">
        <v>38390</v>
      </c>
      <c r="B4092" s="412">
        <v>1.2858000000000001</v>
      </c>
    </row>
    <row r="4093" spans="1:2" x14ac:dyDescent="0.25">
      <c r="A4093" s="411">
        <v>38389</v>
      </c>
      <c r="B4093" s="412">
        <v>1.2851999999999999</v>
      </c>
    </row>
    <row r="4094" spans="1:2" x14ac:dyDescent="0.25">
      <c r="A4094" s="411">
        <v>38388</v>
      </c>
      <c r="B4094" s="412">
        <v>1.2851999999999999</v>
      </c>
    </row>
    <row r="4095" spans="1:2" x14ac:dyDescent="0.25">
      <c r="A4095" s="411">
        <v>38387</v>
      </c>
      <c r="B4095" s="412">
        <v>1.2972999999999999</v>
      </c>
    </row>
    <row r="4096" spans="1:2" x14ac:dyDescent="0.25">
      <c r="A4096" s="411">
        <v>38386</v>
      </c>
      <c r="B4096" s="412">
        <v>1.3032999999999999</v>
      </c>
    </row>
    <row r="4097" spans="1:2" x14ac:dyDescent="0.25">
      <c r="A4097" s="411">
        <v>38385</v>
      </c>
      <c r="B4097" s="412">
        <v>1.3043</v>
      </c>
    </row>
    <row r="4098" spans="1:2" x14ac:dyDescent="0.25">
      <c r="A4098" s="411">
        <v>38384</v>
      </c>
      <c r="B4098" s="412">
        <v>1.3030999999999999</v>
      </c>
    </row>
    <row r="4099" spans="1:2" x14ac:dyDescent="0.25">
      <c r="A4099" s="411">
        <v>38383</v>
      </c>
      <c r="B4099" s="412">
        <v>1.3032999999999999</v>
      </c>
    </row>
    <row r="4100" spans="1:2" x14ac:dyDescent="0.25">
      <c r="A4100" s="411">
        <v>38382</v>
      </c>
      <c r="B4100" s="412">
        <v>1.3041</v>
      </c>
    </row>
    <row r="4101" spans="1:2" x14ac:dyDescent="0.25">
      <c r="A4101" s="411">
        <v>38381</v>
      </c>
      <c r="B4101" s="412">
        <v>1.3045</v>
      </c>
    </row>
    <row r="4102" spans="1:2" x14ac:dyDescent="0.25">
      <c r="A4102" s="411">
        <v>38380</v>
      </c>
      <c r="B4102" s="412">
        <v>1.3032999999999999</v>
      </c>
    </row>
    <row r="4103" spans="1:2" x14ac:dyDescent="0.25">
      <c r="A4103" s="411">
        <v>38379</v>
      </c>
      <c r="B4103" s="412">
        <v>1.3070999999999999</v>
      </c>
    </row>
    <row r="4104" spans="1:2" x14ac:dyDescent="0.25">
      <c r="A4104" s="411">
        <v>38378</v>
      </c>
      <c r="B4104" s="412">
        <v>1.2968999999999999</v>
      </c>
    </row>
    <row r="4105" spans="1:2" x14ac:dyDescent="0.25">
      <c r="A4105" s="411">
        <v>38377</v>
      </c>
      <c r="B4105" s="412">
        <v>1.3059000000000001</v>
      </c>
    </row>
    <row r="4106" spans="1:2" x14ac:dyDescent="0.25">
      <c r="A4106" s="411">
        <v>38376</v>
      </c>
      <c r="B4106" s="412">
        <v>1.3044</v>
      </c>
    </row>
    <row r="4107" spans="1:2" x14ac:dyDescent="0.25">
      <c r="A4107" s="411">
        <v>38375</v>
      </c>
      <c r="B4107" s="412">
        <v>1.2994000000000001</v>
      </c>
    </row>
    <row r="4108" spans="1:2" x14ac:dyDescent="0.25">
      <c r="A4108" s="411">
        <v>38374</v>
      </c>
      <c r="B4108" s="412">
        <v>1.3045</v>
      </c>
    </row>
    <row r="4109" spans="1:2" x14ac:dyDescent="0.25">
      <c r="A4109" s="411">
        <v>38373</v>
      </c>
      <c r="B4109" s="412">
        <v>1.2969999999999999</v>
      </c>
    </row>
    <row r="4110" spans="1:2" x14ac:dyDescent="0.25">
      <c r="A4110" s="411">
        <v>38372</v>
      </c>
      <c r="B4110" s="412">
        <v>1.3005</v>
      </c>
    </row>
    <row r="4111" spans="1:2" x14ac:dyDescent="0.25">
      <c r="A4111" s="411">
        <v>38371</v>
      </c>
      <c r="B4111" s="412">
        <v>1.302</v>
      </c>
    </row>
    <row r="4112" spans="1:2" x14ac:dyDescent="0.25">
      <c r="A4112" s="411">
        <v>38370</v>
      </c>
      <c r="B4112" s="412">
        <v>1.3065</v>
      </c>
    </row>
    <row r="4113" spans="1:2" x14ac:dyDescent="0.25">
      <c r="A4113" s="411">
        <v>38369</v>
      </c>
      <c r="B4113" s="412">
        <v>1.3101</v>
      </c>
    </row>
    <row r="4114" spans="1:2" x14ac:dyDescent="0.25">
      <c r="A4114" s="411">
        <v>38368</v>
      </c>
      <c r="B4114" s="412">
        <v>1.3099000000000001</v>
      </c>
    </row>
    <row r="4115" spans="1:2" x14ac:dyDescent="0.25">
      <c r="A4115" s="411">
        <v>38367</v>
      </c>
      <c r="B4115" s="412">
        <v>1.3101</v>
      </c>
    </row>
    <row r="4116" spans="1:2" x14ac:dyDescent="0.25">
      <c r="A4116" s="411">
        <v>38366</v>
      </c>
      <c r="B4116" s="412">
        <v>1.3220000000000001</v>
      </c>
    </row>
    <row r="4117" spans="1:2" x14ac:dyDescent="0.25">
      <c r="A4117" s="411">
        <v>38365</v>
      </c>
      <c r="B4117" s="412">
        <v>1.3262</v>
      </c>
    </row>
    <row r="4118" spans="1:2" x14ac:dyDescent="0.25">
      <c r="A4118" s="411">
        <v>38364</v>
      </c>
      <c r="B4118" s="412">
        <v>1.3110999999999999</v>
      </c>
    </row>
    <row r="4119" spans="1:2" x14ac:dyDescent="0.25">
      <c r="A4119" s="411">
        <v>38363</v>
      </c>
      <c r="B4119" s="412">
        <v>1.3084</v>
      </c>
    </row>
    <row r="4120" spans="1:2" x14ac:dyDescent="0.25">
      <c r="A4120" s="411">
        <v>38362</v>
      </c>
      <c r="B4120" s="412">
        <v>1.3052999999999999</v>
      </c>
    </row>
    <row r="4121" spans="1:2" x14ac:dyDescent="0.25">
      <c r="A4121" s="411">
        <v>38361</v>
      </c>
      <c r="B4121" s="412">
        <v>1.3056000000000001</v>
      </c>
    </row>
    <row r="4122" spans="1:2" x14ac:dyDescent="0.25">
      <c r="A4122" s="411">
        <v>38360</v>
      </c>
      <c r="B4122" s="412">
        <v>1.3047</v>
      </c>
    </row>
    <row r="4123" spans="1:2" x14ac:dyDescent="0.25">
      <c r="A4123" s="411">
        <v>38359</v>
      </c>
      <c r="B4123" s="412">
        <v>1.3172999999999999</v>
      </c>
    </row>
    <row r="4124" spans="1:2" x14ac:dyDescent="0.25">
      <c r="A4124" s="411">
        <v>38358</v>
      </c>
      <c r="B4124" s="412">
        <v>1.3255999999999999</v>
      </c>
    </row>
    <row r="4125" spans="1:2" x14ac:dyDescent="0.25">
      <c r="A4125" s="411">
        <v>38357</v>
      </c>
      <c r="B4125" s="412">
        <v>1.3268</v>
      </c>
    </row>
    <row r="4126" spans="1:2" x14ac:dyDescent="0.25">
      <c r="A4126" s="411">
        <v>38356</v>
      </c>
      <c r="B4126" s="412">
        <v>1.3467</v>
      </c>
    </row>
    <row r="4127" spans="1:2" x14ac:dyDescent="0.25">
      <c r="A4127" s="411">
        <v>38355</v>
      </c>
      <c r="B4127" s="412">
        <v>1.3540000000000001</v>
      </c>
    </row>
    <row r="4128" spans="1:2" x14ac:dyDescent="0.25">
      <c r="A4128" s="411">
        <v>38354</v>
      </c>
      <c r="B4128" s="412">
        <v>1.3563000000000001</v>
      </c>
    </row>
    <row r="4129" spans="1:2" x14ac:dyDescent="0.25">
      <c r="A4129" s="411">
        <v>38353</v>
      </c>
      <c r="B4129" s="412">
        <v>1.3564000000000001</v>
      </c>
    </row>
    <row r="4130" spans="1:2" x14ac:dyDescent="0.25">
      <c r="A4130" s="411">
        <v>38352</v>
      </c>
      <c r="B4130" s="412">
        <v>1.3640000000000001</v>
      </c>
    </row>
    <row r="4131" spans="1:2" x14ac:dyDescent="0.25">
      <c r="A4131" s="411">
        <v>38351</v>
      </c>
      <c r="B4131" s="412">
        <v>1.3599000000000001</v>
      </c>
    </row>
    <row r="4132" spans="1:2" x14ac:dyDescent="0.25">
      <c r="A4132" s="411">
        <v>38350</v>
      </c>
      <c r="B4132" s="412">
        <v>1.3605</v>
      </c>
    </row>
    <row r="4133" spans="1:2" x14ac:dyDescent="0.25">
      <c r="A4133" s="411">
        <v>38349</v>
      </c>
      <c r="B4133" s="412">
        <v>1.3613</v>
      </c>
    </row>
    <row r="4134" spans="1:2" x14ac:dyDescent="0.25">
      <c r="A4134" s="411">
        <v>38348</v>
      </c>
      <c r="B4134" s="412">
        <v>1.3532999999999999</v>
      </c>
    </row>
    <row r="4135" spans="1:2" x14ac:dyDescent="0.25">
      <c r="A4135" s="411">
        <v>38347</v>
      </c>
      <c r="B4135" s="412">
        <v>1.3532999999999999</v>
      </c>
    </row>
    <row r="4136" spans="1:2" x14ac:dyDescent="0.25">
      <c r="A4136" s="411">
        <v>38346</v>
      </c>
      <c r="B4136" s="412">
        <v>1.3529</v>
      </c>
    </row>
    <row r="4137" spans="1:2" x14ac:dyDescent="0.25">
      <c r="A4137" s="411">
        <v>38345</v>
      </c>
      <c r="B4137" s="412">
        <v>1.3509</v>
      </c>
    </row>
    <row r="4138" spans="1:2" x14ac:dyDescent="0.25">
      <c r="A4138" s="411">
        <v>38344</v>
      </c>
      <c r="B4138" s="412">
        <v>1.3386</v>
      </c>
    </row>
    <row r="4139" spans="1:2" x14ac:dyDescent="0.25">
      <c r="A4139" s="411">
        <v>38343</v>
      </c>
      <c r="B4139" s="412">
        <v>1.3371</v>
      </c>
    </row>
    <row r="4140" spans="1:2" x14ac:dyDescent="0.25">
      <c r="A4140" s="411">
        <v>38342</v>
      </c>
      <c r="B4140" s="412">
        <v>1.3387</v>
      </c>
    </row>
    <row r="4141" spans="1:2" x14ac:dyDescent="0.25">
      <c r="A4141" s="411">
        <v>38341</v>
      </c>
      <c r="B4141" s="412">
        <v>1.333</v>
      </c>
    </row>
    <row r="4142" spans="1:2" x14ac:dyDescent="0.25">
      <c r="A4142" s="411">
        <v>38340</v>
      </c>
      <c r="B4142" s="412">
        <v>1.3310999999999999</v>
      </c>
    </row>
    <row r="4143" spans="1:2" x14ac:dyDescent="0.25">
      <c r="A4143" s="411">
        <v>38339</v>
      </c>
      <c r="B4143" s="412">
        <v>1.3286</v>
      </c>
    </row>
    <row r="4144" spans="1:2" x14ac:dyDescent="0.25">
      <c r="A4144" s="411">
        <v>38338</v>
      </c>
      <c r="B4144" s="412">
        <v>1.3245</v>
      </c>
    </row>
    <row r="4145" spans="1:2" x14ac:dyDescent="0.25">
      <c r="A4145" s="411">
        <v>38337</v>
      </c>
      <c r="B4145" s="412">
        <v>1.3403</v>
      </c>
    </row>
    <row r="4146" spans="1:2" x14ac:dyDescent="0.25">
      <c r="A4146" s="411">
        <v>38336</v>
      </c>
      <c r="B4146" s="412">
        <v>1.3302</v>
      </c>
    </row>
    <row r="4147" spans="1:2" x14ac:dyDescent="0.25">
      <c r="A4147" s="411">
        <v>38335</v>
      </c>
      <c r="B4147" s="412">
        <v>1.3305</v>
      </c>
    </row>
    <row r="4148" spans="1:2" x14ac:dyDescent="0.25">
      <c r="A4148" s="411">
        <v>38334</v>
      </c>
      <c r="B4148" s="412">
        <v>1.3210999999999999</v>
      </c>
    </row>
    <row r="4149" spans="1:2" x14ac:dyDescent="0.25">
      <c r="A4149" s="411">
        <v>38333</v>
      </c>
      <c r="B4149" s="412">
        <v>1.3214999999999999</v>
      </c>
    </row>
    <row r="4150" spans="1:2" x14ac:dyDescent="0.25">
      <c r="A4150" s="411">
        <v>38332</v>
      </c>
      <c r="B4150" s="412">
        <v>1.3225</v>
      </c>
    </row>
    <row r="4151" spans="1:2" x14ac:dyDescent="0.25">
      <c r="A4151" s="411">
        <v>38331</v>
      </c>
      <c r="B4151" s="412">
        <v>1.3315999999999999</v>
      </c>
    </row>
    <row r="4152" spans="1:2" x14ac:dyDescent="0.25">
      <c r="A4152" s="411">
        <v>38330</v>
      </c>
      <c r="B4152" s="412">
        <v>1.3329</v>
      </c>
    </row>
    <row r="4153" spans="1:2" x14ac:dyDescent="0.25">
      <c r="A4153" s="411">
        <v>38329</v>
      </c>
      <c r="B4153" s="412">
        <v>1.3428</v>
      </c>
    </row>
    <row r="4154" spans="1:2" x14ac:dyDescent="0.25">
      <c r="A4154" s="411">
        <v>38328</v>
      </c>
      <c r="B4154" s="412">
        <v>1.3398000000000001</v>
      </c>
    </row>
    <row r="4155" spans="1:2" x14ac:dyDescent="0.25">
      <c r="A4155" s="411">
        <v>38327</v>
      </c>
      <c r="B4155" s="412">
        <v>1.3447</v>
      </c>
    </row>
    <row r="4156" spans="1:2" x14ac:dyDescent="0.25">
      <c r="A4156" s="411">
        <v>38326</v>
      </c>
      <c r="B4156" s="412">
        <v>1.3461000000000001</v>
      </c>
    </row>
    <row r="4157" spans="1:2" x14ac:dyDescent="0.25">
      <c r="A4157" s="411">
        <v>38325</v>
      </c>
      <c r="B4157" s="412">
        <v>1.3455999999999999</v>
      </c>
    </row>
    <row r="4158" spans="1:2" x14ac:dyDescent="0.25">
      <c r="A4158" s="411">
        <v>38324</v>
      </c>
      <c r="B4158" s="412">
        <v>1.3268</v>
      </c>
    </row>
    <row r="4159" spans="1:2" x14ac:dyDescent="0.25">
      <c r="A4159" s="411">
        <v>38323</v>
      </c>
      <c r="B4159" s="412">
        <v>1.3321000000000001</v>
      </c>
    </row>
    <row r="4160" spans="1:2" x14ac:dyDescent="0.25">
      <c r="A4160" s="411">
        <v>38322</v>
      </c>
      <c r="B4160" s="412">
        <v>1.3293999999999999</v>
      </c>
    </row>
    <row r="4161" spans="1:2" x14ac:dyDescent="0.25">
      <c r="A4161" s="411">
        <v>38321</v>
      </c>
      <c r="B4161" s="412">
        <v>1.327</v>
      </c>
    </row>
    <row r="4162" spans="1:2" x14ac:dyDescent="0.25">
      <c r="A4162" s="411">
        <v>38320</v>
      </c>
      <c r="B4162" s="412">
        <v>1.3278000000000001</v>
      </c>
    </row>
    <row r="4163" spans="1:2" x14ac:dyDescent="0.25">
      <c r="A4163" s="411">
        <v>38319</v>
      </c>
      <c r="B4163" s="412">
        <v>1.3304</v>
      </c>
    </row>
    <row r="4164" spans="1:2" x14ac:dyDescent="0.25">
      <c r="A4164" s="411">
        <v>38318</v>
      </c>
      <c r="B4164" s="412">
        <v>1.3290999999999999</v>
      </c>
    </row>
    <row r="4165" spans="1:2" x14ac:dyDescent="0.25">
      <c r="A4165" s="411">
        <v>38317</v>
      </c>
      <c r="B4165" s="412">
        <v>1.3246</v>
      </c>
    </row>
    <row r="4166" spans="1:2" x14ac:dyDescent="0.25">
      <c r="A4166" s="411">
        <v>38316</v>
      </c>
      <c r="B4166" s="412">
        <v>1.3174999999999999</v>
      </c>
    </row>
    <row r="4167" spans="1:2" x14ac:dyDescent="0.25">
      <c r="A4167" s="411">
        <v>38315</v>
      </c>
      <c r="B4167" s="412">
        <v>1.3077000000000001</v>
      </c>
    </row>
    <row r="4168" spans="1:2" x14ac:dyDescent="0.25">
      <c r="A4168" s="411">
        <v>38314</v>
      </c>
      <c r="B4168" s="412">
        <v>1.3042</v>
      </c>
    </row>
    <row r="4169" spans="1:2" x14ac:dyDescent="0.25">
      <c r="A4169" s="411">
        <v>38313</v>
      </c>
      <c r="B4169" s="412">
        <v>1.3039000000000001</v>
      </c>
    </row>
    <row r="4170" spans="1:2" x14ac:dyDescent="0.25">
      <c r="A4170" s="411">
        <v>38312</v>
      </c>
      <c r="B4170" s="412">
        <v>1.3044</v>
      </c>
    </row>
    <row r="4171" spans="1:2" x14ac:dyDescent="0.25">
      <c r="A4171" s="411">
        <v>38311</v>
      </c>
      <c r="B4171" s="412">
        <v>1.3024</v>
      </c>
    </row>
    <row r="4172" spans="1:2" x14ac:dyDescent="0.25">
      <c r="A4172" s="411">
        <v>38310</v>
      </c>
      <c r="B4172" s="412">
        <v>1.296</v>
      </c>
    </row>
    <row r="4173" spans="1:2" x14ac:dyDescent="0.25">
      <c r="A4173" s="411">
        <v>38309</v>
      </c>
      <c r="B4173" s="412">
        <v>1.3030999999999999</v>
      </c>
    </row>
    <row r="4174" spans="1:2" x14ac:dyDescent="0.25">
      <c r="A4174" s="411">
        <v>38308</v>
      </c>
      <c r="B4174" s="412">
        <v>1.2956000000000001</v>
      </c>
    </row>
    <row r="4175" spans="1:2" x14ac:dyDescent="0.25">
      <c r="A4175" s="411">
        <v>38307</v>
      </c>
      <c r="B4175" s="412">
        <v>1.2943</v>
      </c>
    </row>
    <row r="4176" spans="1:2" x14ac:dyDescent="0.25">
      <c r="A4176" s="411">
        <v>38306</v>
      </c>
      <c r="B4176" s="412">
        <v>1.2985</v>
      </c>
    </row>
    <row r="4177" spans="1:2" x14ac:dyDescent="0.25">
      <c r="A4177" s="411">
        <v>38305</v>
      </c>
      <c r="B4177" s="412">
        <v>1.2977000000000001</v>
      </c>
    </row>
    <row r="4178" spans="1:2" x14ac:dyDescent="0.25">
      <c r="A4178" s="411">
        <v>38304</v>
      </c>
      <c r="B4178" s="412">
        <v>1.2977000000000001</v>
      </c>
    </row>
    <row r="4179" spans="1:2" x14ac:dyDescent="0.25">
      <c r="A4179" s="411">
        <v>38303</v>
      </c>
      <c r="B4179" s="412">
        <v>1.2904</v>
      </c>
    </row>
    <row r="4180" spans="1:2" x14ac:dyDescent="0.25">
      <c r="A4180" s="411">
        <v>38302</v>
      </c>
      <c r="B4180" s="412">
        <v>1.2892999999999999</v>
      </c>
    </row>
    <row r="4181" spans="1:2" x14ac:dyDescent="0.25">
      <c r="A4181" s="411">
        <v>38301</v>
      </c>
      <c r="B4181" s="412">
        <v>1.2897000000000001</v>
      </c>
    </row>
    <row r="4182" spans="1:2" x14ac:dyDescent="0.25">
      <c r="A4182" s="411">
        <v>38300</v>
      </c>
      <c r="B4182" s="412">
        <v>1.2915000000000001</v>
      </c>
    </row>
    <row r="4183" spans="1:2" x14ac:dyDescent="0.25">
      <c r="A4183" s="411">
        <v>38299</v>
      </c>
      <c r="B4183" s="412">
        <v>1.2968999999999999</v>
      </c>
    </row>
    <row r="4184" spans="1:2" x14ac:dyDescent="0.25">
      <c r="A4184" s="411">
        <v>38298</v>
      </c>
      <c r="B4184" s="412">
        <v>1.2935000000000001</v>
      </c>
    </row>
    <row r="4185" spans="1:2" x14ac:dyDescent="0.25">
      <c r="A4185" s="411">
        <v>38297</v>
      </c>
      <c r="B4185" s="412">
        <v>1.2965</v>
      </c>
    </row>
    <row r="4186" spans="1:2" x14ac:dyDescent="0.25">
      <c r="A4186" s="411">
        <v>38296</v>
      </c>
      <c r="B4186" s="412">
        <v>1.2869999999999999</v>
      </c>
    </row>
    <row r="4187" spans="1:2" x14ac:dyDescent="0.25">
      <c r="A4187" s="411">
        <v>38295</v>
      </c>
      <c r="B4187" s="412">
        <v>1.282</v>
      </c>
    </row>
    <row r="4188" spans="1:2" x14ac:dyDescent="0.25">
      <c r="A4188" s="411">
        <v>38294</v>
      </c>
      <c r="B4188" s="412">
        <v>1.2726999999999999</v>
      </c>
    </row>
    <row r="4189" spans="1:2" x14ac:dyDescent="0.25">
      <c r="A4189" s="411">
        <v>38293</v>
      </c>
      <c r="B4189" s="412">
        <v>1.2753000000000001</v>
      </c>
    </row>
    <row r="4190" spans="1:2" x14ac:dyDescent="0.25">
      <c r="A4190" s="411">
        <v>38292</v>
      </c>
      <c r="B4190" s="412">
        <v>1.2806</v>
      </c>
    </row>
    <row r="4191" spans="1:2" x14ac:dyDescent="0.25">
      <c r="A4191" s="411">
        <v>38291</v>
      </c>
      <c r="B4191" s="412">
        <v>1.2790999999999999</v>
      </c>
    </row>
    <row r="4192" spans="1:2" x14ac:dyDescent="0.25">
      <c r="A4192" s="411">
        <v>38290</v>
      </c>
      <c r="B4192" s="412">
        <v>1.2795000000000001</v>
      </c>
    </row>
    <row r="4193" spans="1:2" x14ac:dyDescent="0.25">
      <c r="A4193" s="411">
        <v>38289</v>
      </c>
      <c r="B4193" s="412">
        <v>1.2738</v>
      </c>
    </row>
    <row r="4194" spans="1:2" x14ac:dyDescent="0.25">
      <c r="A4194" s="411">
        <v>38288</v>
      </c>
      <c r="B4194" s="412">
        <v>1.2703</v>
      </c>
    </row>
    <row r="4195" spans="1:2" x14ac:dyDescent="0.25">
      <c r="A4195" s="411">
        <v>38287</v>
      </c>
      <c r="B4195" s="412">
        <v>1.2762</v>
      </c>
    </row>
    <row r="4196" spans="1:2" x14ac:dyDescent="0.25">
      <c r="A4196" s="411">
        <v>38286</v>
      </c>
      <c r="B4196" s="412">
        <v>1.28</v>
      </c>
    </row>
    <row r="4197" spans="1:2" x14ac:dyDescent="0.25">
      <c r="A4197" s="411">
        <v>38285</v>
      </c>
      <c r="B4197" s="412">
        <v>1.2684</v>
      </c>
    </row>
    <row r="4198" spans="1:2" x14ac:dyDescent="0.25">
      <c r="A4198" s="411">
        <v>38284</v>
      </c>
      <c r="B4198" s="412">
        <v>1.2685</v>
      </c>
    </row>
    <row r="4199" spans="1:2" x14ac:dyDescent="0.25">
      <c r="A4199" s="411">
        <v>38283</v>
      </c>
      <c r="B4199" s="412">
        <v>1.2672000000000001</v>
      </c>
    </row>
    <row r="4200" spans="1:2" x14ac:dyDescent="0.25">
      <c r="A4200" s="411">
        <v>38282</v>
      </c>
      <c r="B4200" s="412">
        <v>1.2617</v>
      </c>
    </row>
    <row r="4201" spans="1:2" x14ac:dyDescent="0.25">
      <c r="A4201" s="411">
        <v>38281</v>
      </c>
      <c r="B4201" s="412">
        <v>1.2581</v>
      </c>
    </row>
    <row r="4202" spans="1:2" x14ac:dyDescent="0.25">
      <c r="A4202" s="411">
        <v>38280</v>
      </c>
      <c r="B4202" s="412">
        <v>1.2519</v>
      </c>
    </row>
    <row r="4203" spans="1:2" x14ac:dyDescent="0.25">
      <c r="A4203" s="411">
        <v>38279</v>
      </c>
      <c r="B4203" s="412">
        <v>1.2498</v>
      </c>
    </row>
    <row r="4204" spans="1:2" x14ac:dyDescent="0.25">
      <c r="A4204" s="411">
        <v>38278</v>
      </c>
      <c r="B4204" s="412">
        <v>1.2470000000000001</v>
      </c>
    </row>
    <row r="4205" spans="1:2" x14ac:dyDescent="0.25">
      <c r="A4205" s="411">
        <v>38277</v>
      </c>
      <c r="B4205" s="412">
        <v>1.2479</v>
      </c>
    </row>
    <row r="4206" spans="1:2" x14ac:dyDescent="0.25">
      <c r="A4206" s="411">
        <v>38276</v>
      </c>
      <c r="B4206" s="412">
        <v>1.2474000000000001</v>
      </c>
    </row>
    <row r="4207" spans="1:2" x14ac:dyDescent="0.25">
      <c r="A4207" s="411">
        <v>38275</v>
      </c>
      <c r="B4207" s="412">
        <v>1.2387999999999999</v>
      </c>
    </row>
    <row r="4208" spans="1:2" x14ac:dyDescent="0.25">
      <c r="A4208" s="411">
        <v>38274</v>
      </c>
      <c r="B4208" s="412">
        <v>1.2343999999999999</v>
      </c>
    </row>
    <row r="4209" spans="1:2" x14ac:dyDescent="0.25">
      <c r="A4209" s="411">
        <v>38273</v>
      </c>
      <c r="B4209" s="412">
        <v>1.2324999999999999</v>
      </c>
    </row>
    <row r="4210" spans="1:2" x14ac:dyDescent="0.25">
      <c r="A4210" s="411">
        <v>38272</v>
      </c>
      <c r="B4210" s="412">
        <v>1.2379</v>
      </c>
    </row>
    <row r="4211" spans="1:2" x14ac:dyDescent="0.25">
      <c r="A4211" s="411">
        <v>38271</v>
      </c>
      <c r="B4211" s="412">
        <v>1.2417</v>
      </c>
    </row>
    <row r="4212" spans="1:2" x14ac:dyDescent="0.25">
      <c r="A4212" s="411">
        <v>38270</v>
      </c>
      <c r="B4212" s="412">
        <v>1.2403</v>
      </c>
    </row>
    <row r="4213" spans="1:2" x14ac:dyDescent="0.25">
      <c r="A4213" s="411">
        <v>38269</v>
      </c>
      <c r="B4213" s="412">
        <v>1.2403</v>
      </c>
    </row>
    <row r="4214" spans="1:2" x14ac:dyDescent="0.25">
      <c r="A4214" s="411">
        <v>38268</v>
      </c>
      <c r="B4214" s="412">
        <v>1.2286999999999999</v>
      </c>
    </row>
    <row r="4215" spans="1:2" x14ac:dyDescent="0.25">
      <c r="A4215" s="411">
        <v>38267</v>
      </c>
      <c r="B4215" s="412">
        <v>1.2277</v>
      </c>
    </row>
    <row r="4216" spans="1:2" x14ac:dyDescent="0.25">
      <c r="A4216" s="411">
        <v>38266</v>
      </c>
      <c r="B4216" s="412">
        <v>1.2317</v>
      </c>
    </row>
    <row r="4217" spans="1:2" x14ac:dyDescent="0.25">
      <c r="A4217" s="411">
        <v>38265</v>
      </c>
      <c r="B4217" s="412">
        <v>1.2283999999999999</v>
      </c>
    </row>
    <row r="4218" spans="1:2" x14ac:dyDescent="0.25">
      <c r="A4218" s="411">
        <v>38264</v>
      </c>
      <c r="B4218" s="412">
        <v>1.2394000000000001</v>
      </c>
    </row>
    <row r="4219" spans="1:2" x14ac:dyDescent="0.25">
      <c r="A4219" s="411">
        <v>38263</v>
      </c>
      <c r="B4219" s="412">
        <v>1.2398</v>
      </c>
    </row>
    <row r="4220" spans="1:2" x14ac:dyDescent="0.25">
      <c r="A4220" s="411">
        <v>38262</v>
      </c>
      <c r="B4220" s="412">
        <v>1.2398</v>
      </c>
    </row>
    <row r="4221" spans="1:2" x14ac:dyDescent="0.25">
      <c r="A4221" s="411">
        <v>38261</v>
      </c>
      <c r="B4221" s="412">
        <v>1.2436</v>
      </c>
    </row>
    <row r="4222" spans="1:2" x14ac:dyDescent="0.25">
      <c r="A4222" s="411">
        <v>38260</v>
      </c>
      <c r="B4222" s="412">
        <v>1.2324999999999999</v>
      </c>
    </row>
    <row r="4223" spans="1:2" x14ac:dyDescent="0.25">
      <c r="A4223" s="411">
        <v>38259</v>
      </c>
      <c r="B4223" s="412">
        <v>1.2315</v>
      </c>
    </row>
    <row r="4224" spans="1:2" x14ac:dyDescent="0.25">
      <c r="A4224" s="411">
        <v>38258</v>
      </c>
      <c r="B4224" s="412">
        <v>1.2289000000000001</v>
      </c>
    </row>
    <row r="4225" spans="1:2" x14ac:dyDescent="0.25">
      <c r="A4225" s="411">
        <v>38257</v>
      </c>
      <c r="B4225" s="412">
        <v>1.2279</v>
      </c>
    </row>
    <row r="4226" spans="1:2" x14ac:dyDescent="0.25">
      <c r="A4226" s="411">
        <v>38256</v>
      </c>
      <c r="B4226" s="412">
        <v>1.2272000000000001</v>
      </c>
    </row>
    <row r="4227" spans="1:2" x14ac:dyDescent="0.25">
      <c r="A4227" s="411">
        <v>38255</v>
      </c>
      <c r="B4227" s="412">
        <v>1.2261</v>
      </c>
    </row>
    <row r="4228" spans="1:2" x14ac:dyDescent="0.25">
      <c r="A4228" s="411">
        <v>38254</v>
      </c>
      <c r="B4228" s="412">
        <v>1.2270000000000001</v>
      </c>
    </row>
    <row r="4229" spans="1:2" x14ac:dyDescent="0.25">
      <c r="A4229" s="411">
        <v>38253</v>
      </c>
      <c r="B4229" s="412">
        <v>1.2256</v>
      </c>
    </row>
    <row r="4230" spans="1:2" x14ac:dyDescent="0.25">
      <c r="A4230" s="411">
        <v>38252</v>
      </c>
      <c r="B4230" s="412">
        <v>1.2335</v>
      </c>
    </row>
    <row r="4231" spans="1:2" x14ac:dyDescent="0.25">
      <c r="A4231" s="411">
        <v>38251</v>
      </c>
      <c r="B4231" s="412">
        <v>1.2166999999999999</v>
      </c>
    </row>
    <row r="4232" spans="1:2" x14ac:dyDescent="0.25">
      <c r="A4232" s="411">
        <v>38250</v>
      </c>
      <c r="B4232" s="412">
        <v>1.2177</v>
      </c>
    </row>
    <row r="4233" spans="1:2" x14ac:dyDescent="0.25">
      <c r="A4233" s="411">
        <v>38249</v>
      </c>
      <c r="B4233" s="412">
        <v>1.216</v>
      </c>
    </row>
    <row r="4234" spans="1:2" x14ac:dyDescent="0.25">
      <c r="A4234" s="411">
        <v>38248</v>
      </c>
      <c r="B4234" s="412">
        <v>1.216</v>
      </c>
    </row>
    <row r="4235" spans="1:2" x14ac:dyDescent="0.25">
      <c r="A4235" s="411">
        <v>38247</v>
      </c>
      <c r="B4235" s="412">
        <v>1.2189000000000001</v>
      </c>
    </row>
    <row r="4236" spans="1:2" x14ac:dyDescent="0.25">
      <c r="A4236" s="411">
        <v>38246</v>
      </c>
      <c r="B4236" s="412">
        <v>1.2153</v>
      </c>
    </row>
    <row r="4237" spans="1:2" x14ac:dyDescent="0.25">
      <c r="A4237" s="411">
        <v>38245</v>
      </c>
      <c r="B4237" s="412">
        <v>1.2257</v>
      </c>
    </row>
    <row r="4238" spans="1:2" x14ac:dyDescent="0.25">
      <c r="A4238" s="411">
        <v>38244</v>
      </c>
      <c r="B4238" s="412">
        <v>1.2250000000000001</v>
      </c>
    </row>
    <row r="4239" spans="1:2" x14ac:dyDescent="0.25">
      <c r="A4239" s="411">
        <v>38243</v>
      </c>
      <c r="B4239" s="412">
        <v>1.2253000000000001</v>
      </c>
    </row>
    <row r="4240" spans="1:2" x14ac:dyDescent="0.25">
      <c r="A4240" s="411">
        <v>38242</v>
      </c>
      <c r="B4240" s="412">
        <v>1.2266999999999999</v>
      </c>
    </row>
    <row r="4241" spans="1:2" x14ac:dyDescent="0.25">
      <c r="A4241" s="411">
        <v>38241</v>
      </c>
      <c r="B4241" s="412">
        <v>1.2264999999999999</v>
      </c>
    </row>
    <row r="4242" spans="1:2" x14ac:dyDescent="0.25">
      <c r="A4242" s="411">
        <v>38240</v>
      </c>
      <c r="B4242" s="412">
        <v>1.2194</v>
      </c>
    </row>
    <row r="4243" spans="1:2" x14ac:dyDescent="0.25">
      <c r="A4243" s="411">
        <v>38239</v>
      </c>
      <c r="B4243" s="412">
        <v>1.2181999999999999</v>
      </c>
    </row>
    <row r="4244" spans="1:2" x14ac:dyDescent="0.25">
      <c r="A4244" s="411">
        <v>38238</v>
      </c>
      <c r="B4244" s="412">
        <v>1.2102999999999999</v>
      </c>
    </row>
    <row r="4245" spans="1:2" x14ac:dyDescent="0.25">
      <c r="A4245" s="411">
        <v>38237</v>
      </c>
      <c r="B4245" s="412">
        <v>1.2065999999999999</v>
      </c>
    </row>
    <row r="4246" spans="1:2" x14ac:dyDescent="0.25">
      <c r="A4246" s="411">
        <v>38236</v>
      </c>
      <c r="B4246" s="412">
        <v>1.2059</v>
      </c>
    </row>
    <row r="4247" spans="1:2" x14ac:dyDescent="0.25">
      <c r="A4247" s="411">
        <v>38235</v>
      </c>
      <c r="B4247" s="412">
        <v>1.2053</v>
      </c>
    </row>
    <row r="4248" spans="1:2" x14ac:dyDescent="0.25">
      <c r="A4248" s="411">
        <v>38234</v>
      </c>
      <c r="B4248" s="412">
        <v>1.206</v>
      </c>
    </row>
    <row r="4249" spans="1:2" x14ac:dyDescent="0.25">
      <c r="A4249" s="411">
        <v>38233</v>
      </c>
      <c r="B4249" s="412">
        <v>1.2163999999999999</v>
      </c>
    </row>
    <row r="4250" spans="1:2" x14ac:dyDescent="0.25">
      <c r="A4250" s="411">
        <v>38232</v>
      </c>
      <c r="B4250" s="412">
        <v>1.2185999999999999</v>
      </c>
    </row>
    <row r="4251" spans="1:2" x14ac:dyDescent="0.25">
      <c r="A4251" s="411">
        <v>38231</v>
      </c>
      <c r="B4251" s="412">
        <v>1.2175</v>
      </c>
    </row>
    <row r="4252" spans="1:2" x14ac:dyDescent="0.25">
      <c r="A4252" s="411">
        <v>38230</v>
      </c>
      <c r="B4252" s="412">
        <v>1.2051000000000001</v>
      </c>
    </row>
    <row r="4253" spans="1:2" x14ac:dyDescent="0.25">
      <c r="A4253" s="411">
        <v>38229</v>
      </c>
      <c r="B4253" s="412">
        <v>1.2015</v>
      </c>
    </row>
    <row r="4254" spans="1:2" x14ac:dyDescent="0.25">
      <c r="A4254" s="411">
        <v>38228</v>
      </c>
      <c r="B4254" s="412">
        <v>1.2023999999999999</v>
      </c>
    </row>
    <row r="4255" spans="1:2" x14ac:dyDescent="0.25">
      <c r="A4255" s="411">
        <v>38227</v>
      </c>
      <c r="B4255" s="412">
        <v>1.2011000000000001</v>
      </c>
    </row>
    <row r="4256" spans="1:2" x14ac:dyDescent="0.25">
      <c r="A4256" s="411">
        <v>38226</v>
      </c>
      <c r="B4256" s="412">
        <v>1.2101</v>
      </c>
    </row>
    <row r="4257" spans="1:2" x14ac:dyDescent="0.25">
      <c r="A4257" s="411">
        <v>38225</v>
      </c>
      <c r="B4257" s="412">
        <v>1.2084999999999999</v>
      </c>
    </row>
    <row r="4258" spans="1:2" x14ac:dyDescent="0.25">
      <c r="A4258" s="411">
        <v>38224</v>
      </c>
      <c r="B4258" s="412">
        <v>1.2081999999999999</v>
      </c>
    </row>
    <row r="4259" spans="1:2" x14ac:dyDescent="0.25">
      <c r="A4259" s="411">
        <v>38223</v>
      </c>
      <c r="B4259" s="412">
        <v>1.2137</v>
      </c>
    </row>
    <row r="4260" spans="1:2" x14ac:dyDescent="0.25">
      <c r="A4260" s="411">
        <v>38222</v>
      </c>
      <c r="B4260" s="412">
        <v>1.2313000000000001</v>
      </c>
    </row>
    <row r="4261" spans="1:2" x14ac:dyDescent="0.25">
      <c r="A4261" s="411">
        <v>38221</v>
      </c>
      <c r="B4261" s="412">
        <v>1.232</v>
      </c>
    </row>
    <row r="4262" spans="1:2" x14ac:dyDescent="0.25">
      <c r="A4262" s="411">
        <v>38220</v>
      </c>
      <c r="B4262" s="412">
        <v>1.2309000000000001</v>
      </c>
    </row>
    <row r="4263" spans="1:2" x14ac:dyDescent="0.25">
      <c r="A4263" s="411">
        <v>38219</v>
      </c>
      <c r="B4263" s="412">
        <v>1.2366999999999999</v>
      </c>
    </row>
    <row r="4264" spans="1:2" x14ac:dyDescent="0.25">
      <c r="A4264" s="411">
        <v>38218</v>
      </c>
      <c r="B4264" s="412">
        <v>1.2336</v>
      </c>
    </row>
    <row r="4265" spans="1:2" x14ac:dyDescent="0.25">
      <c r="A4265" s="411">
        <v>38217</v>
      </c>
      <c r="B4265" s="412">
        <v>1.2349000000000001</v>
      </c>
    </row>
    <row r="4266" spans="1:2" x14ac:dyDescent="0.25">
      <c r="A4266" s="411">
        <v>38216</v>
      </c>
      <c r="B4266" s="412">
        <v>1.2359</v>
      </c>
    </row>
    <row r="4267" spans="1:2" x14ac:dyDescent="0.25">
      <c r="A4267" s="411">
        <v>38215</v>
      </c>
      <c r="B4267" s="412">
        <v>1.2363999999999999</v>
      </c>
    </row>
    <row r="4268" spans="1:2" x14ac:dyDescent="0.25">
      <c r="A4268" s="411">
        <v>38214</v>
      </c>
      <c r="B4268" s="412">
        <v>1.2372000000000001</v>
      </c>
    </row>
    <row r="4269" spans="1:2" x14ac:dyDescent="0.25">
      <c r="A4269" s="411">
        <v>38213</v>
      </c>
      <c r="B4269" s="412">
        <v>1.2371000000000001</v>
      </c>
    </row>
    <row r="4270" spans="1:2" x14ac:dyDescent="0.25">
      <c r="A4270" s="411">
        <v>38212</v>
      </c>
      <c r="B4270" s="412">
        <v>1.2261</v>
      </c>
    </row>
    <row r="4271" spans="1:2" x14ac:dyDescent="0.25">
      <c r="A4271" s="411">
        <v>38211</v>
      </c>
      <c r="B4271" s="412">
        <v>1.2214</v>
      </c>
    </row>
    <row r="4272" spans="1:2" x14ac:dyDescent="0.25">
      <c r="A4272" s="411">
        <v>38210</v>
      </c>
      <c r="B4272" s="412">
        <v>1.2237</v>
      </c>
    </row>
    <row r="4273" spans="1:2" x14ac:dyDescent="0.25">
      <c r="A4273" s="411">
        <v>38209</v>
      </c>
      <c r="B4273" s="412">
        <v>1.2266999999999999</v>
      </c>
    </row>
    <row r="4274" spans="1:2" x14ac:dyDescent="0.25">
      <c r="A4274" s="411">
        <v>38208</v>
      </c>
      <c r="B4274" s="412">
        <v>1.2282</v>
      </c>
    </row>
    <row r="4275" spans="1:2" x14ac:dyDescent="0.25">
      <c r="A4275" s="411">
        <v>38207</v>
      </c>
      <c r="B4275" s="412">
        <v>1.2312000000000001</v>
      </c>
    </row>
    <row r="4276" spans="1:2" x14ac:dyDescent="0.25">
      <c r="A4276" s="411">
        <v>38206</v>
      </c>
      <c r="B4276" s="412">
        <v>1.2312000000000001</v>
      </c>
    </row>
    <row r="4277" spans="1:2" x14ac:dyDescent="0.25">
      <c r="A4277" s="411">
        <v>38205</v>
      </c>
      <c r="B4277" s="412">
        <v>1.2058</v>
      </c>
    </row>
    <row r="4278" spans="1:2" x14ac:dyDescent="0.25">
      <c r="A4278" s="411">
        <v>38204</v>
      </c>
      <c r="B4278" s="412">
        <v>1.2041999999999999</v>
      </c>
    </row>
    <row r="4279" spans="1:2" x14ac:dyDescent="0.25">
      <c r="A4279" s="411">
        <v>38203</v>
      </c>
      <c r="B4279" s="412">
        <v>1.2051000000000001</v>
      </c>
    </row>
    <row r="4280" spans="1:2" x14ac:dyDescent="0.25">
      <c r="A4280" s="411">
        <v>38202</v>
      </c>
      <c r="B4280" s="412">
        <v>1.2029000000000001</v>
      </c>
    </row>
    <row r="4281" spans="1:2" x14ac:dyDescent="0.25">
      <c r="A4281" s="411">
        <v>38201</v>
      </c>
      <c r="B4281" s="412">
        <v>1.2064999999999999</v>
      </c>
    </row>
    <row r="4282" spans="1:2" x14ac:dyDescent="0.25">
      <c r="A4282" s="411">
        <v>38200</v>
      </c>
      <c r="B4282" s="412">
        <v>1.2027000000000001</v>
      </c>
    </row>
    <row r="4283" spans="1:2" x14ac:dyDescent="0.25">
      <c r="A4283" s="411">
        <v>38199</v>
      </c>
      <c r="B4283" s="412">
        <v>1.2020999999999999</v>
      </c>
    </row>
    <row r="4284" spans="1:2" x14ac:dyDescent="0.25">
      <c r="A4284" s="411">
        <v>38198</v>
      </c>
      <c r="B4284" s="412">
        <v>1.2029000000000001</v>
      </c>
    </row>
    <row r="4285" spans="1:2" x14ac:dyDescent="0.25">
      <c r="A4285" s="411">
        <v>38197</v>
      </c>
      <c r="B4285" s="412">
        <v>1.2042999999999999</v>
      </c>
    </row>
    <row r="4286" spans="1:2" x14ac:dyDescent="0.25">
      <c r="A4286" s="411">
        <v>38196</v>
      </c>
      <c r="B4286" s="412">
        <v>1.2045999999999999</v>
      </c>
    </row>
    <row r="4287" spans="1:2" x14ac:dyDescent="0.25">
      <c r="A4287" s="411">
        <v>38195</v>
      </c>
      <c r="B4287" s="412">
        <v>1.2150000000000001</v>
      </c>
    </row>
    <row r="4288" spans="1:2" x14ac:dyDescent="0.25">
      <c r="A4288" s="411">
        <v>38194</v>
      </c>
      <c r="B4288" s="412">
        <v>1.2102999999999999</v>
      </c>
    </row>
    <row r="4289" spans="1:2" x14ac:dyDescent="0.25">
      <c r="A4289" s="411">
        <v>38193</v>
      </c>
      <c r="B4289" s="412">
        <v>1.2092000000000001</v>
      </c>
    </row>
    <row r="4290" spans="1:2" x14ac:dyDescent="0.25">
      <c r="A4290" s="411">
        <v>38192</v>
      </c>
      <c r="B4290" s="412">
        <v>1.2101</v>
      </c>
    </row>
    <row r="4291" spans="1:2" x14ac:dyDescent="0.25">
      <c r="A4291" s="411">
        <v>38191</v>
      </c>
      <c r="B4291" s="412">
        <v>1.2249000000000001</v>
      </c>
    </row>
    <row r="4292" spans="1:2" x14ac:dyDescent="0.25">
      <c r="A4292" s="411">
        <v>38190</v>
      </c>
      <c r="B4292" s="412">
        <v>1.2255</v>
      </c>
    </row>
    <row r="4293" spans="1:2" x14ac:dyDescent="0.25">
      <c r="A4293" s="411">
        <v>38189</v>
      </c>
      <c r="B4293" s="412">
        <v>1.2325999999999999</v>
      </c>
    </row>
    <row r="4294" spans="1:2" x14ac:dyDescent="0.25">
      <c r="A4294" s="411">
        <v>38188</v>
      </c>
      <c r="B4294" s="412">
        <v>1.2437</v>
      </c>
    </row>
    <row r="4295" spans="1:2" x14ac:dyDescent="0.25">
      <c r="A4295" s="411">
        <v>38187</v>
      </c>
      <c r="B4295" s="412">
        <v>1.2438</v>
      </c>
    </row>
    <row r="4296" spans="1:2" x14ac:dyDescent="0.25">
      <c r="A4296" s="411">
        <v>38186</v>
      </c>
      <c r="B4296" s="412">
        <v>1.2450000000000001</v>
      </c>
    </row>
    <row r="4297" spans="1:2" x14ac:dyDescent="0.25">
      <c r="A4297" s="411">
        <v>38185</v>
      </c>
      <c r="B4297" s="412">
        <v>1.2445999999999999</v>
      </c>
    </row>
    <row r="4298" spans="1:2" x14ac:dyDescent="0.25">
      <c r="A4298" s="411">
        <v>38184</v>
      </c>
      <c r="B4298" s="412">
        <v>1.2343999999999999</v>
      </c>
    </row>
    <row r="4299" spans="1:2" x14ac:dyDescent="0.25">
      <c r="A4299" s="411">
        <v>38183</v>
      </c>
      <c r="B4299" s="412">
        <v>1.2385999999999999</v>
      </c>
    </row>
    <row r="4300" spans="1:2" x14ac:dyDescent="0.25">
      <c r="A4300" s="411">
        <v>38182</v>
      </c>
      <c r="B4300" s="412">
        <v>1.2323</v>
      </c>
    </row>
    <row r="4301" spans="1:2" x14ac:dyDescent="0.25">
      <c r="A4301" s="411">
        <v>38181</v>
      </c>
      <c r="B4301" s="412">
        <v>1.2408999999999999</v>
      </c>
    </row>
    <row r="4302" spans="1:2" x14ac:dyDescent="0.25">
      <c r="A4302" s="411">
        <v>38180</v>
      </c>
      <c r="B4302" s="412">
        <v>1.2406999999999999</v>
      </c>
    </row>
    <row r="4303" spans="1:2" x14ac:dyDescent="0.25">
      <c r="A4303" s="411">
        <v>38179</v>
      </c>
      <c r="B4303" s="412">
        <v>1.2412000000000001</v>
      </c>
    </row>
    <row r="4304" spans="1:2" x14ac:dyDescent="0.25">
      <c r="A4304" s="411">
        <v>38178</v>
      </c>
      <c r="B4304" s="412">
        <v>1.2410000000000001</v>
      </c>
    </row>
    <row r="4305" spans="1:2" x14ac:dyDescent="0.25">
      <c r="A4305" s="411">
        <v>38177</v>
      </c>
      <c r="B4305" s="412">
        <v>1.2391000000000001</v>
      </c>
    </row>
    <row r="4306" spans="1:2" x14ac:dyDescent="0.25">
      <c r="A4306" s="411">
        <v>38176</v>
      </c>
      <c r="B4306" s="412">
        <v>1.2361</v>
      </c>
    </row>
    <row r="4307" spans="1:2" x14ac:dyDescent="0.25">
      <c r="A4307" s="411">
        <v>38175</v>
      </c>
      <c r="B4307" s="412">
        <v>1.2287999999999999</v>
      </c>
    </row>
    <row r="4308" spans="1:2" x14ac:dyDescent="0.25">
      <c r="A4308" s="411">
        <v>38174</v>
      </c>
      <c r="B4308" s="412">
        <v>1.2281</v>
      </c>
    </row>
    <row r="4309" spans="1:2" x14ac:dyDescent="0.25">
      <c r="A4309" s="411">
        <v>38173</v>
      </c>
      <c r="B4309" s="412">
        <v>1.2318</v>
      </c>
    </row>
    <row r="4310" spans="1:2" x14ac:dyDescent="0.25">
      <c r="A4310" s="411">
        <v>38172</v>
      </c>
      <c r="B4310" s="412">
        <v>1.2305999999999999</v>
      </c>
    </row>
    <row r="4311" spans="1:2" x14ac:dyDescent="0.25">
      <c r="A4311" s="411">
        <v>38171</v>
      </c>
      <c r="B4311" s="412">
        <v>1.2305999999999999</v>
      </c>
    </row>
    <row r="4312" spans="1:2" x14ac:dyDescent="0.25">
      <c r="A4312" s="411">
        <v>38170</v>
      </c>
      <c r="B4312" s="412">
        <v>1.2164999999999999</v>
      </c>
    </row>
    <row r="4313" spans="1:2" x14ac:dyDescent="0.25">
      <c r="A4313" s="411">
        <v>38169</v>
      </c>
      <c r="B4313" s="412">
        <v>1.2193000000000001</v>
      </c>
    </row>
    <row r="4314" spans="1:2" x14ac:dyDescent="0.25">
      <c r="A4314" s="411">
        <v>38168</v>
      </c>
      <c r="B4314" s="412">
        <v>1.2081999999999999</v>
      </c>
    </row>
    <row r="4315" spans="1:2" x14ac:dyDescent="0.25">
      <c r="A4315" s="411">
        <v>38167</v>
      </c>
      <c r="B4315" s="412">
        <v>1.2184999999999999</v>
      </c>
    </row>
    <row r="4316" spans="1:2" x14ac:dyDescent="0.25">
      <c r="A4316" s="411">
        <v>38166</v>
      </c>
      <c r="B4316" s="412">
        <v>1.2173</v>
      </c>
    </row>
    <row r="4317" spans="1:2" x14ac:dyDescent="0.25">
      <c r="A4317" s="411">
        <v>38165</v>
      </c>
      <c r="B4317" s="412">
        <v>1.2156</v>
      </c>
    </row>
    <row r="4318" spans="1:2" x14ac:dyDescent="0.25">
      <c r="A4318" s="411">
        <v>38164</v>
      </c>
      <c r="B4318" s="412">
        <v>1.2156</v>
      </c>
    </row>
    <row r="4319" spans="1:2" x14ac:dyDescent="0.25">
      <c r="A4319" s="411">
        <v>38163</v>
      </c>
      <c r="B4319" s="412">
        <v>1.2164999999999999</v>
      </c>
    </row>
    <row r="4320" spans="1:2" x14ac:dyDescent="0.25">
      <c r="A4320" s="411">
        <v>38162</v>
      </c>
      <c r="B4320" s="412">
        <v>1.2087000000000001</v>
      </c>
    </row>
    <row r="4321" spans="1:2" x14ac:dyDescent="0.25">
      <c r="A4321" s="411">
        <v>38161</v>
      </c>
      <c r="B4321" s="412">
        <v>1.2099</v>
      </c>
    </row>
    <row r="4322" spans="1:2" x14ac:dyDescent="0.25">
      <c r="A4322" s="411">
        <v>38160</v>
      </c>
      <c r="B4322" s="412">
        <v>1.2112000000000001</v>
      </c>
    </row>
    <row r="4323" spans="1:2" x14ac:dyDescent="0.25">
      <c r="A4323" s="411">
        <v>38159</v>
      </c>
      <c r="B4323" s="412">
        <v>1.2136</v>
      </c>
    </row>
    <row r="4324" spans="1:2" x14ac:dyDescent="0.25">
      <c r="A4324" s="411">
        <v>38158</v>
      </c>
      <c r="B4324" s="412">
        <v>1.2139</v>
      </c>
    </row>
    <row r="4325" spans="1:2" x14ac:dyDescent="0.25">
      <c r="A4325" s="411">
        <v>38157</v>
      </c>
      <c r="B4325" s="412">
        <v>1.2138</v>
      </c>
    </row>
    <row r="4326" spans="1:2" x14ac:dyDescent="0.25">
      <c r="A4326" s="411">
        <v>38156</v>
      </c>
      <c r="B4326" s="412">
        <v>1.2054</v>
      </c>
    </row>
    <row r="4327" spans="1:2" x14ac:dyDescent="0.25">
      <c r="A4327" s="411">
        <v>38155</v>
      </c>
      <c r="B4327" s="412">
        <v>1.2005999999999999</v>
      </c>
    </row>
    <row r="4328" spans="1:2" x14ac:dyDescent="0.25">
      <c r="A4328" s="411">
        <v>38154</v>
      </c>
      <c r="B4328" s="412">
        <v>1.2161999999999999</v>
      </c>
    </row>
    <row r="4329" spans="1:2" x14ac:dyDescent="0.25">
      <c r="A4329" s="411">
        <v>38153</v>
      </c>
      <c r="B4329" s="412">
        <v>1.2067000000000001</v>
      </c>
    </row>
    <row r="4330" spans="1:2" x14ac:dyDescent="0.25">
      <c r="A4330" s="411">
        <v>38152</v>
      </c>
      <c r="B4330" s="412">
        <v>1.2027000000000001</v>
      </c>
    </row>
    <row r="4331" spans="1:2" x14ac:dyDescent="0.25">
      <c r="A4331" s="411">
        <v>38151</v>
      </c>
      <c r="B4331" s="412">
        <v>1.2027000000000001</v>
      </c>
    </row>
    <row r="4332" spans="1:2" x14ac:dyDescent="0.25">
      <c r="A4332" s="411">
        <v>38150</v>
      </c>
      <c r="B4332" s="412">
        <v>1.2017</v>
      </c>
    </row>
    <row r="4333" spans="1:2" x14ac:dyDescent="0.25">
      <c r="A4333" s="411">
        <v>38149</v>
      </c>
      <c r="B4333" s="412">
        <v>1.2111000000000001</v>
      </c>
    </row>
    <row r="4334" spans="1:2" x14ac:dyDescent="0.25">
      <c r="A4334" s="411">
        <v>38148</v>
      </c>
      <c r="B4334" s="412">
        <v>1.2044999999999999</v>
      </c>
    </row>
    <row r="4335" spans="1:2" x14ac:dyDescent="0.25">
      <c r="A4335" s="411">
        <v>38147</v>
      </c>
      <c r="B4335" s="412">
        <v>1.2262999999999999</v>
      </c>
    </row>
    <row r="4336" spans="1:2" x14ac:dyDescent="0.25">
      <c r="A4336" s="411">
        <v>38146</v>
      </c>
      <c r="B4336" s="412">
        <v>1.2314000000000001</v>
      </c>
    </row>
    <row r="4337" spans="1:2" x14ac:dyDescent="0.25">
      <c r="A4337" s="411">
        <v>38145</v>
      </c>
      <c r="B4337" s="412">
        <v>1.2282</v>
      </c>
    </row>
    <row r="4338" spans="1:2" x14ac:dyDescent="0.25">
      <c r="A4338" s="411">
        <v>38144</v>
      </c>
      <c r="B4338" s="412">
        <v>1.2269000000000001</v>
      </c>
    </row>
    <row r="4339" spans="1:2" x14ac:dyDescent="0.25">
      <c r="A4339" s="411">
        <v>38143</v>
      </c>
      <c r="B4339" s="412">
        <v>1.2287999999999999</v>
      </c>
    </row>
    <row r="4340" spans="1:2" x14ac:dyDescent="0.25">
      <c r="A4340" s="411">
        <v>38142</v>
      </c>
      <c r="B4340" s="412">
        <v>1.2221</v>
      </c>
    </row>
    <row r="4341" spans="1:2" x14ac:dyDescent="0.25">
      <c r="A4341" s="411">
        <v>38141</v>
      </c>
      <c r="B4341" s="412">
        <v>1.2213000000000001</v>
      </c>
    </row>
    <row r="4342" spans="1:2" x14ac:dyDescent="0.25">
      <c r="A4342" s="411">
        <v>38140</v>
      </c>
      <c r="B4342" s="412">
        <v>1.2242</v>
      </c>
    </row>
    <row r="4343" spans="1:2" x14ac:dyDescent="0.25">
      <c r="A4343" s="411">
        <v>38139</v>
      </c>
      <c r="B4343" s="412">
        <v>1.2184999999999999</v>
      </c>
    </row>
    <row r="4344" spans="1:2" x14ac:dyDescent="0.25">
      <c r="A4344" s="411">
        <v>38138</v>
      </c>
      <c r="B4344" s="412">
        <v>1.224</v>
      </c>
    </row>
    <row r="4345" spans="1:2" x14ac:dyDescent="0.25">
      <c r="A4345" s="411">
        <v>38137</v>
      </c>
      <c r="B4345" s="412">
        <v>1.2218</v>
      </c>
    </row>
    <row r="4346" spans="1:2" x14ac:dyDescent="0.25">
      <c r="A4346" s="411">
        <v>38136</v>
      </c>
      <c r="B4346" s="412">
        <v>1.2212000000000001</v>
      </c>
    </row>
    <row r="4347" spans="1:2" x14ac:dyDescent="0.25">
      <c r="A4347" s="411">
        <v>38135</v>
      </c>
      <c r="B4347" s="412">
        <v>1.2264999999999999</v>
      </c>
    </row>
    <row r="4348" spans="1:2" x14ac:dyDescent="0.25">
      <c r="A4348" s="411">
        <v>38134</v>
      </c>
      <c r="B4348" s="412">
        <v>1.2103999999999999</v>
      </c>
    </row>
    <row r="4349" spans="1:2" x14ac:dyDescent="0.25">
      <c r="A4349" s="411">
        <v>38133</v>
      </c>
      <c r="B4349" s="412">
        <v>1.2094</v>
      </c>
    </row>
    <row r="4350" spans="1:2" x14ac:dyDescent="0.25">
      <c r="A4350" s="411">
        <v>38132</v>
      </c>
      <c r="B4350" s="412">
        <v>1.2012</v>
      </c>
    </row>
    <row r="4351" spans="1:2" x14ac:dyDescent="0.25">
      <c r="A4351" s="411">
        <v>38131</v>
      </c>
      <c r="B4351" s="412">
        <v>1.1976</v>
      </c>
    </row>
    <row r="4352" spans="1:2" x14ac:dyDescent="0.25">
      <c r="A4352" s="411">
        <v>38130</v>
      </c>
      <c r="B4352" s="412">
        <v>1.1996</v>
      </c>
    </row>
    <row r="4353" spans="1:2" x14ac:dyDescent="0.25">
      <c r="A4353" s="411">
        <v>38129</v>
      </c>
      <c r="B4353" s="412">
        <v>1.1993</v>
      </c>
    </row>
    <row r="4354" spans="1:2" x14ac:dyDescent="0.25">
      <c r="A4354" s="411">
        <v>38128</v>
      </c>
      <c r="B4354" s="412">
        <v>1.1933</v>
      </c>
    </row>
    <row r="4355" spans="1:2" x14ac:dyDescent="0.25">
      <c r="A4355" s="411">
        <v>38127</v>
      </c>
      <c r="B4355" s="412">
        <v>1.2010000000000001</v>
      </c>
    </row>
    <row r="4356" spans="1:2" x14ac:dyDescent="0.25">
      <c r="A4356" s="411">
        <v>38126</v>
      </c>
      <c r="B4356" s="412">
        <v>1.1946000000000001</v>
      </c>
    </row>
    <row r="4357" spans="1:2" x14ac:dyDescent="0.25">
      <c r="A4357" s="411">
        <v>38125</v>
      </c>
      <c r="B4357" s="412">
        <v>1.202</v>
      </c>
    </row>
    <row r="4358" spans="1:2" x14ac:dyDescent="0.25">
      <c r="A4358" s="411">
        <v>38124</v>
      </c>
      <c r="B4358" s="412">
        <v>1.1887000000000001</v>
      </c>
    </row>
    <row r="4359" spans="1:2" x14ac:dyDescent="0.25">
      <c r="A4359" s="411">
        <v>38123</v>
      </c>
      <c r="B4359" s="412">
        <v>1.1879999999999999</v>
      </c>
    </row>
    <row r="4360" spans="1:2" x14ac:dyDescent="0.25">
      <c r="A4360" s="411">
        <v>38122</v>
      </c>
      <c r="B4360" s="412">
        <v>1.1879</v>
      </c>
    </row>
    <row r="4361" spans="1:2" x14ac:dyDescent="0.25">
      <c r="A4361" s="411">
        <v>38121</v>
      </c>
      <c r="B4361" s="412">
        <v>1.1817</v>
      </c>
    </row>
    <row r="4362" spans="1:2" x14ac:dyDescent="0.25">
      <c r="A4362" s="411">
        <v>38120</v>
      </c>
      <c r="B4362" s="412">
        <v>1.1899</v>
      </c>
    </row>
    <row r="4363" spans="1:2" x14ac:dyDescent="0.25">
      <c r="A4363" s="411">
        <v>38119</v>
      </c>
      <c r="B4363" s="412">
        <v>1.1863999999999999</v>
      </c>
    </row>
    <row r="4364" spans="1:2" x14ac:dyDescent="0.25">
      <c r="A4364" s="411">
        <v>38118</v>
      </c>
      <c r="B4364" s="412">
        <v>1.1853</v>
      </c>
    </row>
    <row r="4365" spans="1:2" x14ac:dyDescent="0.25">
      <c r="A4365" s="411">
        <v>38117</v>
      </c>
      <c r="B4365" s="412">
        <v>1.1869000000000001</v>
      </c>
    </row>
    <row r="4366" spans="1:2" x14ac:dyDescent="0.25">
      <c r="A4366" s="411">
        <v>38116</v>
      </c>
      <c r="B4366" s="412">
        <v>1.1884999999999999</v>
      </c>
    </row>
    <row r="4367" spans="1:2" x14ac:dyDescent="0.25">
      <c r="A4367" s="411">
        <v>38115</v>
      </c>
      <c r="B4367" s="412">
        <v>1.1884999999999999</v>
      </c>
    </row>
    <row r="4368" spans="1:2" x14ac:dyDescent="0.25">
      <c r="A4368" s="411">
        <v>38114</v>
      </c>
      <c r="B4368" s="412">
        <v>1.2073</v>
      </c>
    </row>
    <row r="4369" spans="1:2" x14ac:dyDescent="0.25">
      <c r="A4369" s="411">
        <v>38113</v>
      </c>
      <c r="B4369" s="412">
        <v>1.2164999999999999</v>
      </c>
    </row>
    <row r="4370" spans="1:2" x14ac:dyDescent="0.25">
      <c r="A4370" s="411">
        <v>38112</v>
      </c>
      <c r="B4370" s="412">
        <v>1.2089000000000001</v>
      </c>
    </row>
    <row r="4371" spans="1:2" x14ac:dyDescent="0.25">
      <c r="A4371" s="411">
        <v>38111</v>
      </c>
      <c r="B4371" s="412">
        <v>1.1937</v>
      </c>
    </row>
    <row r="4372" spans="1:2" x14ac:dyDescent="0.25">
      <c r="A4372" s="411">
        <v>38110</v>
      </c>
      <c r="B4372" s="412">
        <v>1.2005999999999999</v>
      </c>
    </row>
    <row r="4373" spans="1:2" x14ac:dyDescent="0.25">
      <c r="A4373" s="411">
        <v>38109</v>
      </c>
      <c r="B4373" s="412">
        <v>1.198</v>
      </c>
    </row>
    <row r="4374" spans="1:2" x14ac:dyDescent="0.25">
      <c r="A4374" s="411">
        <v>38108</v>
      </c>
      <c r="B4374" s="412">
        <v>1.198</v>
      </c>
    </row>
    <row r="4375" spans="1:2" x14ac:dyDescent="0.25">
      <c r="A4375" s="411">
        <v>38107</v>
      </c>
      <c r="B4375" s="412">
        <v>1.1979</v>
      </c>
    </row>
    <row r="4376" spans="1:2" x14ac:dyDescent="0.25">
      <c r="A4376" s="411">
        <v>38106</v>
      </c>
      <c r="B4376" s="412">
        <v>1.1834</v>
      </c>
    </row>
    <row r="4377" spans="1:2" x14ac:dyDescent="0.25">
      <c r="A4377" s="411">
        <v>38105</v>
      </c>
      <c r="B4377" s="412">
        <v>1.1937</v>
      </c>
    </row>
    <row r="4378" spans="1:2" x14ac:dyDescent="0.25">
      <c r="A4378" s="411">
        <v>38104</v>
      </c>
      <c r="B4378" s="412">
        <v>1.1871</v>
      </c>
    </row>
    <row r="4379" spans="1:2" x14ac:dyDescent="0.25">
      <c r="A4379" s="411">
        <v>38103</v>
      </c>
      <c r="B4379" s="412">
        <v>1.1820999999999999</v>
      </c>
    </row>
    <row r="4380" spans="1:2" x14ac:dyDescent="0.25">
      <c r="A4380" s="411">
        <v>38102</v>
      </c>
      <c r="B4380" s="412">
        <v>1.1840999999999999</v>
      </c>
    </row>
    <row r="4381" spans="1:2" x14ac:dyDescent="0.25">
      <c r="A4381" s="411">
        <v>38101</v>
      </c>
      <c r="B4381" s="412">
        <v>1.1834</v>
      </c>
    </row>
    <row r="4382" spans="1:2" x14ac:dyDescent="0.25">
      <c r="A4382" s="411">
        <v>38100</v>
      </c>
      <c r="B4382" s="412">
        <v>1.1906000000000001</v>
      </c>
    </row>
    <row r="4383" spans="1:2" x14ac:dyDescent="0.25">
      <c r="A4383" s="411">
        <v>38099</v>
      </c>
      <c r="B4383" s="412">
        <v>1.1830000000000001</v>
      </c>
    </row>
    <row r="4384" spans="1:2" x14ac:dyDescent="0.25">
      <c r="A4384" s="411">
        <v>38098</v>
      </c>
      <c r="B4384" s="412">
        <v>1.1861999999999999</v>
      </c>
    </row>
    <row r="4385" spans="1:2" x14ac:dyDescent="0.25">
      <c r="A4385" s="411">
        <v>38097</v>
      </c>
      <c r="B4385" s="412">
        <v>1.2017</v>
      </c>
    </row>
    <row r="4386" spans="1:2" x14ac:dyDescent="0.25">
      <c r="A4386" s="411">
        <v>38096</v>
      </c>
      <c r="B4386" s="412">
        <v>1.2013</v>
      </c>
    </row>
    <row r="4387" spans="1:2" x14ac:dyDescent="0.25">
      <c r="A4387" s="411">
        <v>38095</v>
      </c>
      <c r="B4387" s="412">
        <v>1.2</v>
      </c>
    </row>
    <row r="4388" spans="1:2" x14ac:dyDescent="0.25">
      <c r="A4388" s="411">
        <v>38094</v>
      </c>
      <c r="B4388" s="412">
        <v>1.1987000000000001</v>
      </c>
    </row>
    <row r="4389" spans="1:2" x14ac:dyDescent="0.25">
      <c r="A4389" s="411">
        <v>38093</v>
      </c>
      <c r="B4389" s="412">
        <v>1.1974</v>
      </c>
    </row>
    <row r="4390" spans="1:2" x14ac:dyDescent="0.25">
      <c r="A4390" s="411">
        <v>38092</v>
      </c>
      <c r="B4390" s="412">
        <v>1.1964999999999999</v>
      </c>
    </row>
    <row r="4391" spans="1:2" x14ac:dyDescent="0.25">
      <c r="A4391" s="411">
        <v>38091</v>
      </c>
      <c r="B4391" s="412">
        <v>1.1943999999999999</v>
      </c>
    </row>
    <row r="4392" spans="1:2" x14ac:dyDescent="0.25">
      <c r="A4392" s="411">
        <v>38090</v>
      </c>
      <c r="B4392" s="412">
        <v>1.2070000000000001</v>
      </c>
    </row>
    <row r="4393" spans="1:2" x14ac:dyDescent="0.25">
      <c r="A4393" s="411">
        <v>38089</v>
      </c>
      <c r="B4393" s="412">
        <v>1.2090000000000001</v>
      </c>
    </row>
    <row r="4394" spans="1:2" x14ac:dyDescent="0.25">
      <c r="A4394" s="411">
        <v>38088</v>
      </c>
      <c r="B4394" s="412">
        <v>1.2083999999999999</v>
      </c>
    </row>
    <row r="4395" spans="1:2" x14ac:dyDescent="0.25">
      <c r="A4395" s="411">
        <v>38087</v>
      </c>
      <c r="B4395" s="412">
        <v>1.2094</v>
      </c>
    </row>
    <row r="4396" spans="1:2" x14ac:dyDescent="0.25">
      <c r="A4396" s="411">
        <v>38086</v>
      </c>
      <c r="B4396" s="412">
        <v>1.2078</v>
      </c>
    </row>
    <row r="4397" spans="1:2" x14ac:dyDescent="0.25">
      <c r="A4397" s="411">
        <v>38085</v>
      </c>
      <c r="B4397" s="412">
        <v>1.2169000000000001</v>
      </c>
    </row>
    <row r="4398" spans="1:2" x14ac:dyDescent="0.25">
      <c r="A4398" s="411">
        <v>38084</v>
      </c>
      <c r="B4398" s="412">
        <v>1.2089000000000001</v>
      </c>
    </row>
    <row r="4399" spans="1:2" x14ac:dyDescent="0.25">
      <c r="A4399" s="411">
        <v>38083</v>
      </c>
      <c r="B4399" s="412">
        <v>1.2016</v>
      </c>
    </row>
    <row r="4400" spans="1:2" x14ac:dyDescent="0.25">
      <c r="A4400" s="411">
        <v>38082</v>
      </c>
      <c r="B4400" s="412">
        <v>1.2117</v>
      </c>
    </row>
    <row r="4401" spans="1:2" x14ac:dyDescent="0.25">
      <c r="A4401" s="411">
        <v>38081</v>
      </c>
      <c r="B4401" s="412">
        <v>1.2121999999999999</v>
      </c>
    </row>
    <row r="4402" spans="1:2" x14ac:dyDescent="0.25">
      <c r="A4402" s="411">
        <v>38080</v>
      </c>
      <c r="B4402" s="412">
        <v>1.2133</v>
      </c>
    </row>
    <row r="4403" spans="1:2" x14ac:dyDescent="0.25">
      <c r="A4403" s="411">
        <v>38079</v>
      </c>
      <c r="B4403" s="412">
        <v>1.2352000000000001</v>
      </c>
    </row>
    <row r="4404" spans="1:2" x14ac:dyDescent="0.25">
      <c r="A4404" s="411">
        <v>38078</v>
      </c>
      <c r="B4404" s="412">
        <v>1.23</v>
      </c>
    </row>
    <row r="4405" spans="1:2" x14ac:dyDescent="0.25">
      <c r="A4405" s="411">
        <v>38077</v>
      </c>
      <c r="B4405" s="412">
        <v>1.2173</v>
      </c>
    </row>
    <row r="4406" spans="1:2" x14ac:dyDescent="0.25">
      <c r="A4406" s="411">
        <v>38076</v>
      </c>
      <c r="B4406" s="412">
        <v>1.2141999999999999</v>
      </c>
    </row>
    <row r="4407" spans="1:2" x14ac:dyDescent="0.25">
      <c r="A4407" s="411">
        <v>38075</v>
      </c>
      <c r="B4407" s="412">
        <v>1.2119</v>
      </c>
    </row>
    <row r="4408" spans="1:2" x14ac:dyDescent="0.25">
      <c r="A4408" s="411">
        <v>38074</v>
      </c>
      <c r="B4408" s="412">
        <v>1.2121</v>
      </c>
    </row>
    <row r="4409" spans="1:2" x14ac:dyDescent="0.25">
      <c r="A4409" s="411">
        <v>38073</v>
      </c>
      <c r="B4409" s="412">
        <v>1.2122999999999999</v>
      </c>
    </row>
    <row r="4410" spans="1:2" x14ac:dyDescent="0.25">
      <c r="A4410" s="411">
        <v>38072</v>
      </c>
      <c r="B4410" s="412">
        <v>1.2136</v>
      </c>
    </row>
    <row r="4411" spans="1:2" x14ac:dyDescent="0.25">
      <c r="A4411" s="411">
        <v>38071</v>
      </c>
      <c r="B4411" s="412">
        <v>1.2126999999999999</v>
      </c>
    </row>
    <row r="4412" spans="1:2" x14ac:dyDescent="0.25">
      <c r="A4412" s="411">
        <v>38070</v>
      </c>
      <c r="B4412" s="412">
        <v>1.2325999999999999</v>
      </c>
    </row>
    <row r="4413" spans="1:2" x14ac:dyDescent="0.25">
      <c r="A4413" s="411">
        <v>38069</v>
      </c>
      <c r="B4413" s="412">
        <v>1.2331000000000001</v>
      </c>
    </row>
    <row r="4414" spans="1:2" x14ac:dyDescent="0.25">
      <c r="A4414" s="411">
        <v>38068</v>
      </c>
      <c r="B4414" s="412">
        <v>1.2282</v>
      </c>
    </row>
    <row r="4415" spans="1:2" x14ac:dyDescent="0.25">
      <c r="A4415" s="411">
        <v>38067</v>
      </c>
      <c r="B4415" s="412">
        <v>1.2281</v>
      </c>
    </row>
    <row r="4416" spans="1:2" x14ac:dyDescent="0.25">
      <c r="A4416" s="411">
        <v>38066</v>
      </c>
      <c r="B4416" s="412">
        <v>1.2274</v>
      </c>
    </row>
    <row r="4417" spans="1:2" x14ac:dyDescent="0.25">
      <c r="A4417" s="411">
        <v>38065</v>
      </c>
      <c r="B4417" s="412">
        <v>1.2387999999999999</v>
      </c>
    </row>
    <row r="4418" spans="1:2" x14ac:dyDescent="0.25">
      <c r="A4418" s="411">
        <v>38064</v>
      </c>
      <c r="B4418" s="412">
        <v>1.2235</v>
      </c>
    </row>
    <row r="4419" spans="1:2" x14ac:dyDescent="0.25">
      <c r="A4419" s="411">
        <v>38063</v>
      </c>
      <c r="B4419" s="412">
        <v>1.2262</v>
      </c>
    </row>
    <row r="4420" spans="1:2" x14ac:dyDescent="0.25">
      <c r="A4420" s="411">
        <v>38062</v>
      </c>
      <c r="B4420" s="412">
        <v>1.2270000000000001</v>
      </c>
    </row>
    <row r="4421" spans="1:2" x14ac:dyDescent="0.25">
      <c r="A4421" s="411">
        <v>38061</v>
      </c>
      <c r="B4421" s="412">
        <v>1.2234</v>
      </c>
    </row>
    <row r="4422" spans="1:2" x14ac:dyDescent="0.25">
      <c r="A4422" s="411">
        <v>38060</v>
      </c>
      <c r="B4422" s="412">
        <v>1.2222</v>
      </c>
    </row>
    <row r="4423" spans="1:2" x14ac:dyDescent="0.25">
      <c r="A4423" s="411">
        <v>38059</v>
      </c>
      <c r="B4423" s="412">
        <v>1.222</v>
      </c>
    </row>
    <row r="4424" spans="1:2" x14ac:dyDescent="0.25">
      <c r="A4424" s="411">
        <v>38058</v>
      </c>
      <c r="B4424" s="412">
        <v>1.2337</v>
      </c>
    </row>
    <row r="4425" spans="1:2" x14ac:dyDescent="0.25">
      <c r="A4425" s="411">
        <v>38057</v>
      </c>
      <c r="B4425" s="412">
        <v>1.2242</v>
      </c>
    </row>
    <row r="4426" spans="1:2" x14ac:dyDescent="0.25">
      <c r="A4426" s="411">
        <v>38056</v>
      </c>
      <c r="B4426" s="412">
        <v>1.2311000000000001</v>
      </c>
    </row>
    <row r="4427" spans="1:2" x14ac:dyDescent="0.25">
      <c r="A4427" s="411">
        <v>38055</v>
      </c>
      <c r="B4427" s="412">
        <v>1.2404999999999999</v>
      </c>
    </row>
    <row r="4428" spans="1:2" x14ac:dyDescent="0.25">
      <c r="A4428" s="411">
        <v>38054</v>
      </c>
      <c r="B4428" s="412">
        <v>1.2383</v>
      </c>
    </row>
    <row r="4429" spans="1:2" x14ac:dyDescent="0.25">
      <c r="A4429" s="411">
        <v>38053</v>
      </c>
      <c r="B4429" s="412">
        <v>1.2361</v>
      </c>
    </row>
    <row r="4430" spans="1:2" x14ac:dyDescent="0.25">
      <c r="A4430" s="411">
        <v>38052</v>
      </c>
      <c r="B4430" s="412">
        <v>1.2373000000000001</v>
      </c>
    </row>
    <row r="4431" spans="1:2" x14ac:dyDescent="0.25">
      <c r="A4431" s="411">
        <v>38051</v>
      </c>
      <c r="B4431" s="412">
        <v>1.2189000000000001</v>
      </c>
    </row>
    <row r="4432" spans="1:2" x14ac:dyDescent="0.25">
      <c r="A4432" s="411">
        <v>38050</v>
      </c>
      <c r="B4432" s="412">
        <v>1.2197</v>
      </c>
    </row>
    <row r="4433" spans="1:2" x14ac:dyDescent="0.25">
      <c r="A4433" s="411">
        <v>38049</v>
      </c>
      <c r="B4433" s="412">
        <v>1.2214</v>
      </c>
    </row>
    <row r="4434" spans="1:2" x14ac:dyDescent="0.25">
      <c r="A4434" s="411">
        <v>38048</v>
      </c>
      <c r="B4434" s="412">
        <v>1.2442</v>
      </c>
    </row>
    <row r="4435" spans="1:2" x14ac:dyDescent="0.25">
      <c r="A4435" s="411">
        <v>38047</v>
      </c>
      <c r="B4435" s="412">
        <v>1.2488999999999999</v>
      </c>
    </row>
    <row r="4436" spans="1:2" x14ac:dyDescent="0.25">
      <c r="A4436" s="411">
        <v>38046</v>
      </c>
      <c r="B4436" s="412">
        <v>1.2490000000000001</v>
      </c>
    </row>
    <row r="4437" spans="1:2" x14ac:dyDescent="0.25">
      <c r="A4437" s="411">
        <v>38045</v>
      </c>
      <c r="B4437" s="412">
        <v>1.2493000000000001</v>
      </c>
    </row>
    <row r="4438" spans="1:2" x14ac:dyDescent="0.25">
      <c r="A4438" s="411">
        <v>38044</v>
      </c>
      <c r="B4438" s="412">
        <v>1.2432000000000001</v>
      </c>
    </row>
    <row r="4439" spans="1:2" x14ac:dyDescent="0.25">
      <c r="A4439" s="411">
        <v>38043</v>
      </c>
      <c r="B4439" s="412">
        <v>1.2493000000000001</v>
      </c>
    </row>
    <row r="4440" spans="1:2" x14ac:dyDescent="0.25">
      <c r="A4440" s="411">
        <v>38042</v>
      </c>
      <c r="B4440" s="412">
        <v>1.2683</v>
      </c>
    </row>
    <row r="4441" spans="1:2" x14ac:dyDescent="0.25">
      <c r="A4441" s="411">
        <v>38041</v>
      </c>
      <c r="B4441" s="412">
        <v>1.2553000000000001</v>
      </c>
    </row>
    <row r="4442" spans="1:2" x14ac:dyDescent="0.25">
      <c r="A4442" s="411">
        <v>38040</v>
      </c>
      <c r="B4442" s="412">
        <v>1.2506999999999999</v>
      </c>
    </row>
    <row r="4443" spans="1:2" x14ac:dyDescent="0.25">
      <c r="A4443" s="411">
        <v>38039</v>
      </c>
      <c r="B4443" s="412">
        <v>1.2538</v>
      </c>
    </row>
    <row r="4444" spans="1:2" x14ac:dyDescent="0.25">
      <c r="A4444" s="411">
        <v>38038</v>
      </c>
      <c r="B4444" s="412">
        <v>1.2522</v>
      </c>
    </row>
    <row r="4445" spans="1:2" x14ac:dyDescent="0.25">
      <c r="A4445" s="411">
        <v>38037</v>
      </c>
      <c r="B4445" s="412">
        <v>1.2706</v>
      </c>
    </row>
    <row r="4446" spans="1:2" x14ac:dyDescent="0.25">
      <c r="A4446" s="411">
        <v>38036</v>
      </c>
      <c r="B4446" s="412">
        <v>1.2661</v>
      </c>
    </row>
    <row r="4447" spans="1:2" x14ac:dyDescent="0.25">
      <c r="A4447" s="411">
        <v>38035</v>
      </c>
      <c r="B4447" s="412">
        <v>1.2835000000000001</v>
      </c>
    </row>
    <row r="4448" spans="1:2" x14ac:dyDescent="0.25">
      <c r="A4448" s="411">
        <v>38034</v>
      </c>
      <c r="B4448" s="412">
        <v>1.2768999999999999</v>
      </c>
    </row>
    <row r="4449" spans="1:2" x14ac:dyDescent="0.25">
      <c r="A4449" s="411">
        <v>38033</v>
      </c>
      <c r="B4449" s="412">
        <v>1.2747999999999999</v>
      </c>
    </row>
    <row r="4450" spans="1:2" x14ac:dyDescent="0.25">
      <c r="A4450" s="411">
        <v>38032</v>
      </c>
      <c r="B4450" s="412">
        <v>1.2722</v>
      </c>
    </row>
    <row r="4451" spans="1:2" x14ac:dyDescent="0.25">
      <c r="A4451" s="411">
        <v>38031</v>
      </c>
      <c r="B4451" s="412">
        <v>1.2741</v>
      </c>
    </row>
    <row r="4452" spans="1:2" x14ac:dyDescent="0.25">
      <c r="A4452" s="411">
        <v>38030</v>
      </c>
      <c r="B4452" s="412">
        <v>1.2803</v>
      </c>
    </row>
    <row r="4453" spans="1:2" x14ac:dyDescent="0.25">
      <c r="A4453" s="411">
        <v>38029</v>
      </c>
      <c r="B4453" s="412">
        <v>1.2823</v>
      </c>
    </row>
    <row r="4454" spans="1:2" x14ac:dyDescent="0.25">
      <c r="A4454" s="411">
        <v>38028</v>
      </c>
      <c r="B4454" s="412">
        <v>1.2697000000000001</v>
      </c>
    </row>
    <row r="4455" spans="1:2" x14ac:dyDescent="0.25">
      <c r="A4455" s="411">
        <v>38027</v>
      </c>
      <c r="B4455" s="412">
        <v>1.2682</v>
      </c>
    </row>
    <row r="4456" spans="1:2" x14ac:dyDescent="0.25">
      <c r="A4456" s="411">
        <v>38026</v>
      </c>
      <c r="B4456" s="412">
        <v>1.2625</v>
      </c>
    </row>
    <row r="4457" spans="1:2" x14ac:dyDescent="0.25">
      <c r="A4457" s="411">
        <v>38025</v>
      </c>
      <c r="B4457" s="412">
        <v>1.2697000000000001</v>
      </c>
    </row>
    <row r="4458" spans="1:2" x14ac:dyDescent="0.25">
      <c r="A4458" s="411">
        <v>38024</v>
      </c>
      <c r="B4458" s="412">
        <v>1.2701</v>
      </c>
    </row>
    <row r="4459" spans="1:2" x14ac:dyDescent="0.25">
      <c r="A4459" s="411">
        <v>38023</v>
      </c>
      <c r="B4459" s="412">
        <v>1.2539</v>
      </c>
    </row>
    <row r="4460" spans="1:2" x14ac:dyDescent="0.25">
      <c r="A4460" s="411">
        <v>38022</v>
      </c>
      <c r="B4460" s="412">
        <v>1.2527999999999999</v>
      </c>
    </row>
    <row r="4461" spans="1:2" x14ac:dyDescent="0.25">
      <c r="A4461" s="411">
        <v>38021</v>
      </c>
      <c r="B4461" s="412">
        <v>1.2529999999999999</v>
      </c>
    </row>
    <row r="4462" spans="1:2" x14ac:dyDescent="0.25">
      <c r="A4462" s="411">
        <v>38020</v>
      </c>
      <c r="B4462" s="412">
        <v>1.2426999999999999</v>
      </c>
    </row>
    <row r="4463" spans="1:2" x14ac:dyDescent="0.25">
      <c r="A4463" s="411">
        <v>38019</v>
      </c>
      <c r="B4463" s="412">
        <v>1.246</v>
      </c>
    </row>
    <row r="4464" spans="1:2" x14ac:dyDescent="0.25">
      <c r="A4464" s="411">
        <v>38018</v>
      </c>
      <c r="B4464" s="412">
        <v>1.246</v>
      </c>
    </row>
    <row r="4465" spans="1:2" x14ac:dyDescent="0.25">
      <c r="A4465" s="411">
        <v>38017</v>
      </c>
      <c r="B4465" s="412">
        <v>1.246</v>
      </c>
    </row>
    <row r="4466" spans="1:2" x14ac:dyDescent="0.25">
      <c r="A4466" s="411">
        <v>38016</v>
      </c>
      <c r="B4466" s="412">
        <v>1.2411000000000001</v>
      </c>
    </row>
    <row r="4467" spans="1:2" x14ac:dyDescent="0.25">
      <c r="A4467" s="411">
        <v>38015</v>
      </c>
      <c r="B4467" s="412">
        <v>1.2487999999999999</v>
      </c>
    </row>
    <row r="4468" spans="1:2" x14ac:dyDescent="0.25">
      <c r="A4468" s="411">
        <v>38014</v>
      </c>
      <c r="B4468" s="412">
        <v>1.2638</v>
      </c>
    </row>
    <row r="4469" spans="1:2" x14ac:dyDescent="0.25">
      <c r="A4469" s="411">
        <v>38013</v>
      </c>
      <c r="B4469" s="412">
        <v>1.2470000000000001</v>
      </c>
    </row>
    <row r="4470" spans="1:2" x14ac:dyDescent="0.25">
      <c r="A4470" s="411">
        <v>38012</v>
      </c>
      <c r="B4470" s="412">
        <v>1.258</v>
      </c>
    </row>
    <row r="4471" spans="1:2" x14ac:dyDescent="0.25">
      <c r="A4471" s="411">
        <v>38011</v>
      </c>
      <c r="B4471" s="412">
        <v>1.2587999999999999</v>
      </c>
    </row>
    <row r="4472" spans="1:2" x14ac:dyDescent="0.25">
      <c r="A4472" s="411">
        <v>38010</v>
      </c>
      <c r="B4472" s="412">
        <v>1.2586999999999999</v>
      </c>
    </row>
    <row r="4473" spans="1:2" x14ac:dyDescent="0.25">
      <c r="A4473" s="411">
        <v>38009</v>
      </c>
      <c r="B4473" s="412">
        <v>1.2708999999999999</v>
      </c>
    </row>
    <row r="4474" spans="1:2" x14ac:dyDescent="0.25">
      <c r="A4474" s="411">
        <v>38008</v>
      </c>
      <c r="B4474" s="412">
        <v>1.2629999999999999</v>
      </c>
    </row>
    <row r="4475" spans="1:2" x14ac:dyDescent="0.25">
      <c r="A4475" s="411">
        <v>38007</v>
      </c>
      <c r="B4475" s="412">
        <v>1.2576000000000001</v>
      </c>
    </row>
    <row r="4476" spans="1:2" x14ac:dyDescent="0.25">
      <c r="A4476" s="411">
        <v>38006</v>
      </c>
      <c r="B4476" s="412">
        <v>1.2351000000000001</v>
      </c>
    </row>
    <row r="4477" spans="1:2" x14ac:dyDescent="0.25">
      <c r="A4477" s="411">
        <v>38005</v>
      </c>
      <c r="B4477" s="412">
        <v>1.2169000000000001</v>
      </c>
    </row>
    <row r="4478" spans="1:2" x14ac:dyDescent="0.25">
      <c r="A4478" s="411">
        <v>38004</v>
      </c>
      <c r="B4478" s="412">
        <v>1.2393000000000001</v>
      </c>
    </row>
    <row r="4479" spans="1:2" x14ac:dyDescent="0.25">
      <c r="A4479" s="411">
        <v>38003</v>
      </c>
      <c r="B4479" s="412">
        <v>1.2565</v>
      </c>
    </row>
    <row r="4480" spans="1:2" x14ac:dyDescent="0.25">
      <c r="A4480" s="411">
        <v>38002</v>
      </c>
      <c r="B4480" s="412">
        <v>1.2565</v>
      </c>
    </row>
    <row r="4481" spans="1:2" x14ac:dyDescent="0.25">
      <c r="A4481" s="411">
        <v>38001</v>
      </c>
      <c r="B4481" s="412">
        <v>1.2649999999999999</v>
      </c>
    </row>
    <row r="4482" spans="1:2" x14ac:dyDescent="0.25">
      <c r="A4482" s="411">
        <v>38000</v>
      </c>
      <c r="B4482" s="412">
        <v>1.2764</v>
      </c>
    </row>
    <row r="4483" spans="1:2" x14ac:dyDescent="0.25">
      <c r="A4483" s="411">
        <v>37999</v>
      </c>
      <c r="B4483" s="412">
        <v>1.2743</v>
      </c>
    </row>
    <row r="4484" spans="1:2" x14ac:dyDescent="0.25">
      <c r="A4484" s="411">
        <v>37998</v>
      </c>
      <c r="B4484" s="412">
        <v>1.2829999999999999</v>
      </c>
    </row>
    <row r="4485" spans="1:2" x14ac:dyDescent="0.25">
      <c r="A4485" s="411">
        <v>37997</v>
      </c>
      <c r="B4485" s="412">
        <v>1.2825</v>
      </c>
    </row>
    <row r="4486" spans="1:2" x14ac:dyDescent="0.25">
      <c r="A4486" s="411">
        <v>37996</v>
      </c>
      <c r="B4486" s="412">
        <v>1.2825</v>
      </c>
    </row>
    <row r="4487" spans="1:2" x14ac:dyDescent="0.25">
      <c r="A4487" s="411">
        <v>37995</v>
      </c>
      <c r="B4487" s="412">
        <v>1.2764</v>
      </c>
    </row>
    <row r="4488" spans="1:2" x14ac:dyDescent="0.25">
      <c r="A4488" s="411">
        <v>37994</v>
      </c>
      <c r="B4488" s="412">
        <v>1.2636000000000001</v>
      </c>
    </row>
    <row r="4489" spans="1:2" x14ac:dyDescent="0.25">
      <c r="A4489" s="411">
        <v>37993</v>
      </c>
      <c r="B4489" s="412">
        <v>1.2736000000000001</v>
      </c>
    </row>
    <row r="4490" spans="1:2" x14ac:dyDescent="0.25">
      <c r="A4490" s="411">
        <v>37992</v>
      </c>
      <c r="B4490" s="412">
        <v>1.2654000000000001</v>
      </c>
    </row>
    <row r="4491" spans="1:2" x14ac:dyDescent="0.25">
      <c r="A4491" s="411">
        <v>37991</v>
      </c>
      <c r="B4491" s="412">
        <v>1.2583</v>
      </c>
    </row>
    <row r="4492" spans="1:2" x14ac:dyDescent="0.25">
      <c r="A4492" s="411">
        <v>37990</v>
      </c>
      <c r="B4492" s="412">
        <v>1.258</v>
      </c>
    </row>
    <row r="4493" spans="1:2" x14ac:dyDescent="0.25">
      <c r="A4493" s="411">
        <v>37989</v>
      </c>
      <c r="B4493" s="412">
        <v>1.2589999999999999</v>
      </c>
    </row>
    <row r="4494" spans="1:2" x14ac:dyDescent="0.25">
      <c r="A4494" s="411">
        <v>37988</v>
      </c>
      <c r="B4494" s="412">
        <v>1.2542</v>
      </c>
    </row>
    <row r="4495" spans="1:2" x14ac:dyDescent="0.25">
      <c r="A4495" s="411">
        <v>37987</v>
      </c>
      <c r="B4495" s="412">
        <v>1.2576000000000001</v>
      </c>
    </row>
    <row r="4496" spans="1:2" x14ac:dyDescent="0.25">
      <c r="A4496" s="411">
        <v>37986</v>
      </c>
      <c r="B4496" s="412">
        <v>1.2552000000000001</v>
      </c>
    </row>
    <row r="4497" spans="1:2" x14ac:dyDescent="0.25">
      <c r="A4497" s="411">
        <v>37985</v>
      </c>
      <c r="B4497" s="412">
        <v>1.2484</v>
      </c>
    </row>
    <row r="4498" spans="1:2" x14ac:dyDescent="0.25">
      <c r="A4498" s="411">
        <v>37984</v>
      </c>
      <c r="B4498" s="412">
        <v>1.2436</v>
      </c>
    </row>
    <row r="4499" spans="1:2" x14ac:dyDescent="0.25">
      <c r="A4499" s="411">
        <v>37983</v>
      </c>
      <c r="B4499" s="412">
        <v>1.2423999999999999</v>
      </c>
    </row>
    <row r="4500" spans="1:2" x14ac:dyDescent="0.25">
      <c r="A4500" s="411">
        <v>37982</v>
      </c>
      <c r="B4500" s="412">
        <v>1.2428999999999999</v>
      </c>
    </row>
    <row r="4501" spans="1:2" x14ac:dyDescent="0.25">
      <c r="A4501" s="411">
        <v>37981</v>
      </c>
      <c r="B4501" s="412">
        <v>1.2448999999999999</v>
      </c>
    </row>
    <row r="4502" spans="1:2" x14ac:dyDescent="0.25">
      <c r="A4502" s="411">
        <v>37980</v>
      </c>
      <c r="B4502" s="412">
        <v>1.2448999999999999</v>
      </c>
    </row>
    <row r="4503" spans="1:2" x14ac:dyDescent="0.25">
      <c r="A4503" s="411">
        <v>37979</v>
      </c>
      <c r="B4503" s="412">
        <v>1.2390000000000001</v>
      </c>
    </row>
    <row r="4504" spans="1:2" x14ac:dyDescent="0.25">
      <c r="A4504" s="411">
        <v>37978</v>
      </c>
      <c r="B4504" s="412">
        <v>1.24</v>
      </c>
    </row>
    <row r="4505" spans="1:2" x14ac:dyDescent="0.25">
      <c r="A4505" s="411">
        <v>37977</v>
      </c>
      <c r="B4505" s="412">
        <v>1.2404999999999999</v>
      </c>
    </row>
    <row r="4506" spans="1:2" x14ac:dyDescent="0.25">
      <c r="A4506" s="411">
        <v>37976</v>
      </c>
      <c r="B4506" s="412">
        <v>1.2353000000000001</v>
      </c>
    </row>
    <row r="4507" spans="1:2" x14ac:dyDescent="0.25">
      <c r="A4507" s="411">
        <v>37975</v>
      </c>
      <c r="B4507" s="412">
        <v>1.2377</v>
      </c>
    </row>
    <row r="4508" spans="1:2" x14ac:dyDescent="0.25">
      <c r="A4508" s="411">
        <v>37974</v>
      </c>
      <c r="B4508" s="412">
        <v>1.2433000000000001</v>
      </c>
    </row>
    <row r="4509" spans="1:2" x14ac:dyDescent="0.25">
      <c r="A4509" s="411">
        <v>37973</v>
      </c>
      <c r="B4509" s="412">
        <v>1.2403</v>
      </c>
    </row>
    <row r="4510" spans="1:2" x14ac:dyDescent="0.25">
      <c r="A4510" s="411">
        <v>37972</v>
      </c>
      <c r="B4510" s="412">
        <v>1.232</v>
      </c>
    </row>
    <row r="4511" spans="1:2" x14ac:dyDescent="0.25">
      <c r="A4511" s="411">
        <v>37971</v>
      </c>
      <c r="B4511" s="412">
        <v>1.2306999999999999</v>
      </c>
    </row>
    <row r="4512" spans="1:2" x14ac:dyDescent="0.25">
      <c r="A4512" s="411">
        <v>37970</v>
      </c>
      <c r="B4512" s="412">
        <v>1.2267999999999999</v>
      </c>
    </row>
    <row r="4513" spans="1:2" x14ac:dyDescent="0.25">
      <c r="A4513" s="411">
        <v>37969</v>
      </c>
      <c r="B4513" s="412">
        <v>1.2267999999999999</v>
      </c>
    </row>
    <row r="4514" spans="1:2" x14ac:dyDescent="0.25">
      <c r="A4514" s="411">
        <v>37968</v>
      </c>
      <c r="B4514" s="412">
        <v>1.2293000000000001</v>
      </c>
    </row>
    <row r="4515" spans="1:2" x14ac:dyDescent="0.25">
      <c r="A4515" s="411">
        <v>37967</v>
      </c>
      <c r="B4515" s="412">
        <v>1.2205999999999999</v>
      </c>
    </row>
    <row r="4516" spans="1:2" x14ac:dyDescent="0.25">
      <c r="A4516" s="411">
        <v>37966</v>
      </c>
      <c r="B4516" s="412">
        <v>1.2213000000000001</v>
      </c>
    </row>
    <row r="4517" spans="1:2" x14ac:dyDescent="0.25">
      <c r="A4517" s="411">
        <v>37965</v>
      </c>
      <c r="B4517" s="412">
        <v>1.2251000000000001</v>
      </c>
    </row>
    <row r="4518" spans="1:2" x14ac:dyDescent="0.25">
      <c r="A4518" s="411">
        <v>37964</v>
      </c>
      <c r="B4518" s="412">
        <v>1.2228000000000001</v>
      </c>
    </row>
    <row r="4519" spans="1:2" x14ac:dyDescent="0.25">
      <c r="A4519" s="411">
        <v>37963</v>
      </c>
      <c r="B4519" s="412">
        <v>1.2162999999999999</v>
      </c>
    </row>
    <row r="4520" spans="1:2" x14ac:dyDescent="0.25">
      <c r="A4520" s="411">
        <v>37962</v>
      </c>
      <c r="B4520" s="412">
        <v>1.2149000000000001</v>
      </c>
    </row>
    <row r="4521" spans="1:2" x14ac:dyDescent="0.25">
      <c r="A4521" s="411">
        <v>37961</v>
      </c>
      <c r="B4521" s="412">
        <v>1.2165999999999999</v>
      </c>
    </row>
    <row r="4522" spans="1:2" x14ac:dyDescent="0.25">
      <c r="A4522" s="411">
        <v>37960</v>
      </c>
      <c r="B4522" s="412">
        <v>1.2071000000000001</v>
      </c>
    </row>
    <row r="4523" spans="1:2" x14ac:dyDescent="0.25">
      <c r="A4523" s="411">
        <v>37959</v>
      </c>
      <c r="B4523" s="412">
        <v>1.2112000000000001</v>
      </c>
    </row>
    <row r="4524" spans="1:2" x14ac:dyDescent="0.25">
      <c r="A4524" s="411">
        <v>37958</v>
      </c>
      <c r="B4524" s="412">
        <v>1.2074</v>
      </c>
    </row>
    <row r="4525" spans="1:2" x14ac:dyDescent="0.25">
      <c r="A4525" s="411">
        <v>37957</v>
      </c>
      <c r="B4525" s="412">
        <v>1.1973</v>
      </c>
    </row>
    <row r="4526" spans="1:2" x14ac:dyDescent="0.25">
      <c r="A4526" s="411">
        <v>37956</v>
      </c>
      <c r="B4526" s="412">
        <v>1.1978</v>
      </c>
    </row>
    <row r="4527" spans="1:2" x14ac:dyDescent="0.25">
      <c r="A4527" s="411">
        <v>37955</v>
      </c>
      <c r="B4527" s="412">
        <v>1.1986000000000001</v>
      </c>
    </row>
    <row r="4528" spans="1:2" x14ac:dyDescent="0.25">
      <c r="A4528" s="411">
        <v>37954</v>
      </c>
      <c r="B4528" s="412">
        <v>1.1990000000000001</v>
      </c>
    </row>
    <row r="4529" spans="1:2" x14ac:dyDescent="0.25">
      <c r="A4529" s="411">
        <v>37953</v>
      </c>
      <c r="B4529" s="412">
        <v>1.1907000000000001</v>
      </c>
    </row>
    <row r="4530" spans="1:2" x14ac:dyDescent="0.25">
      <c r="A4530" s="411">
        <v>37952</v>
      </c>
      <c r="B4530" s="412">
        <v>1.1938</v>
      </c>
    </row>
    <row r="4531" spans="1:2" x14ac:dyDescent="0.25">
      <c r="A4531" s="411">
        <v>37951</v>
      </c>
      <c r="B4531" s="412">
        <v>1.1783999999999999</v>
      </c>
    </row>
    <row r="4532" spans="1:2" x14ac:dyDescent="0.25">
      <c r="A4532" s="411">
        <v>37950</v>
      </c>
      <c r="B4532" s="412">
        <v>1.1759999999999999</v>
      </c>
    </row>
    <row r="4533" spans="1:2" x14ac:dyDescent="0.25">
      <c r="A4533" s="411">
        <v>37949</v>
      </c>
      <c r="B4533" s="412">
        <v>1.1884999999999999</v>
      </c>
    </row>
    <row r="4534" spans="1:2" x14ac:dyDescent="0.25">
      <c r="A4534" s="411">
        <v>37948</v>
      </c>
      <c r="B4534" s="412">
        <v>1.1890000000000001</v>
      </c>
    </row>
    <row r="4535" spans="1:2" x14ac:dyDescent="0.25">
      <c r="A4535" s="411">
        <v>37947</v>
      </c>
      <c r="B4535" s="412">
        <v>1.1916</v>
      </c>
    </row>
    <row r="4536" spans="1:2" x14ac:dyDescent="0.25">
      <c r="A4536" s="411">
        <v>37946</v>
      </c>
      <c r="B4536" s="412">
        <v>1.1911</v>
      </c>
    </row>
    <row r="4537" spans="1:2" x14ac:dyDescent="0.25">
      <c r="A4537" s="411">
        <v>37945</v>
      </c>
      <c r="B4537" s="412">
        <v>1.1881999999999999</v>
      </c>
    </row>
    <row r="4538" spans="1:2" x14ac:dyDescent="0.25">
      <c r="A4538" s="411">
        <v>37944</v>
      </c>
      <c r="B4538" s="412">
        <v>1.1947000000000001</v>
      </c>
    </row>
    <row r="4539" spans="1:2" x14ac:dyDescent="0.25">
      <c r="A4539" s="411">
        <v>37943</v>
      </c>
      <c r="B4539" s="412">
        <v>1.1752</v>
      </c>
    </row>
    <row r="4540" spans="1:2" x14ac:dyDescent="0.25">
      <c r="A4540" s="411">
        <v>37942</v>
      </c>
      <c r="B4540" s="412">
        <v>1.1785000000000001</v>
      </c>
    </row>
    <row r="4541" spans="1:2" x14ac:dyDescent="0.25">
      <c r="A4541" s="411">
        <v>37941</v>
      </c>
      <c r="B4541" s="412">
        <v>1.1778</v>
      </c>
    </row>
    <row r="4542" spans="1:2" x14ac:dyDescent="0.25">
      <c r="A4542" s="411">
        <v>37940</v>
      </c>
      <c r="B4542" s="412">
        <v>1.1781999999999999</v>
      </c>
    </row>
    <row r="4543" spans="1:2" x14ac:dyDescent="0.25">
      <c r="A4543" s="411">
        <v>37939</v>
      </c>
      <c r="B4543" s="412">
        <v>1.1729000000000001</v>
      </c>
    </row>
    <row r="4544" spans="1:2" x14ac:dyDescent="0.25">
      <c r="A4544" s="411">
        <v>37938</v>
      </c>
      <c r="B4544" s="412">
        <v>1.1637</v>
      </c>
    </row>
    <row r="4545" spans="1:2" x14ac:dyDescent="0.25">
      <c r="A4545" s="411">
        <v>37937</v>
      </c>
      <c r="B4545" s="412">
        <v>1.1506000000000001</v>
      </c>
    </row>
    <row r="4546" spans="1:2" x14ac:dyDescent="0.25">
      <c r="A4546" s="411">
        <v>37936</v>
      </c>
      <c r="B4546" s="412">
        <v>1.1489</v>
      </c>
    </row>
    <row r="4547" spans="1:2" x14ac:dyDescent="0.25">
      <c r="A4547" s="411">
        <v>37935</v>
      </c>
      <c r="B4547" s="412">
        <v>1.1511</v>
      </c>
    </row>
    <row r="4548" spans="1:2" x14ac:dyDescent="0.25">
      <c r="A4548" s="411">
        <v>37934</v>
      </c>
      <c r="B4548" s="412">
        <v>1.1511</v>
      </c>
    </row>
    <row r="4549" spans="1:2" x14ac:dyDescent="0.25">
      <c r="A4549" s="411">
        <v>37933</v>
      </c>
      <c r="B4549" s="412">
        <v>1.1534</v>
      </c>
    </row>
    <row r="4550" spans="1:2" x14ac:dyDescent="0.25">
      <c r="A4550" s="411">
        <v>37932</v>
      </c>
      <c r="B4550" s="412">
        <v>1.1406000000000001</v>
      </c>
    </row>
    <row r="4551" spans="1:2" x14ac:dyDescent="0.25">
      <c r="A4551" s="411">
        <v>37931</v>
      </c>
      <c r="B4551" s="412">
        <v>1.1435999999999999</v>
      </c>
    </row>
    <row r="4552" spans="1:2" x14ac:dyDescent="0.25">
      <c r="A4552" s="411">
        <v>37930</v>
      </c>
      <c r="B4552" s="412">
        <v>1.1488</v>
      </c>
    </row>
    <row r="4553" spans="1:2" x14ac:dyDescent="0.25">
      <c r="A4553" s="411">
        <v>37929</v>
      </c>
      <c r="B4553" s="412">
        <v>1.1447000000000001</v>
      </c>
    </row>
    <row r="4554" spans="1:2" x14ac:dyDescent="0.25">
      <c r="A4554" s="411">
        <v>37928</v>
      </c>
      <c r="B4554" s="412">
        <v>1.1589</v>
      </c>
    </row>
    <row r="4555" spans="1:2" x14ac:dyDescent="0.25">
      <c r="A4555" s="411">
        <v>37927</v>
      </c>
      <c r="B4555" s="412">
        <v>1.1594</v>
      </c>
    </row>
    <row r="4556" spans="1:2" x14ac:dyDescent="0.25">
      <c r="A4556" s="411">
        <v>37926</v>
      </c>
      <c r="B4556" s="412">
        <v>1.1580999999999999</v>
      </c>
    </row>
    <row r="4557" spans="1:2" x14ac:dyDescent="0.25">
      <c r="A4557" s="411">
        <v>37925</v>
      </c>
      <c r="B4557" s="412">
        <v>1.1633</v>
      </c>
    </row>
    <row r="4558" spans="1:2" x14ac:dyDescent="0.25">
      <c r="A4558" s="411">
        <v>37924</v>
      </c>
      <c r="B4558" s="412">
        <v>1.1661999999999999</v>
      </c>
    </row>
    <row r="4559" spans="1:2" x14ac:dyDescent="0.25">
      <c r="A4559" s="411">
        <v>37923</v>
      </c>
      <c r="B4559" s="412">
        <v>1.1665000000000001</v>
      </c>
    </row>
    <row r="4560" spans="1:2" x14ac:dyDescent="0.25">
      <c r="A4560" s="411">
        <v>37922</v>
      </c>
      <c r="B4560" s="412">
        <v>1.1744000000000001</v>
      </c>
    </row>
    <row r="4561" spans="1:2" x14ac:dyDescent="0.25">
      <c r="A4561" s="411">
        <v>37921</v>
      </c>
      <c r="B4561" s="412">
        <v>1.1766000000000001</v>
      </c>
    </row>
    <row r="4562" spans="1:2" x14ac:dyDescent="0.25">
      <c r="A4562" s="411">
        <v>37920</v>
      </c>
      <c r="B4562" s="412">
        <v>1.1757</v>
      </c>
    </row>
    <row r="4563" spans="1:2" x14ac:dyDescent="0.25">
      <c r="A4563" s="411">
        <v>37919</v>
      </c>
      <c r="B4563" s="412">
        <v>1.1792</v>
      </c>
    </row>
    <row r="4564" spans="1:2" x14ac:dyDescent="0.25">
      <c r="A4564" s="411">
        <v>37918</v>
      </c>
      <c r="B4564" s="412">
        <v>1.1776</v>
      </c>
    </row>
    <row r="4565" spans="1:2" x14ac:dyDescent="0.25">
      <c r="A4565" s="411">
        <v>37917</v>
      </c>
      <c r="B4565" s="412">
        <v>1.1805000000000001</v>
      </c>
    </row>
    <row r="4566" spans="1:2" x14ac:dyDescent="0.25">
      <c r="A4566" s="411">
        <v>37916</v>
      </c>
      <c r="B4566" s="412">
        <v>1.1651</v>
      </c>
    </row>
    <row r="4567" spans="1:2" x14ac:dyDescent="0.25">
      <c r="A4567" s="411">
        <v>37915</v>
      </c>
      <c r="B4567" s="412">
        <v>1.1637</v>
      </c>
    </row>
    <row r="4568" spans="1:2" x14ac:dyDescent="0.25">
      <c r="A4568" s="411">
        <v>37914</v>
      </c>
      <c r="B4568" s="412">
        <v>1.1677999999999999</v>
      </c>
    </row>
    <row r="4569" spans="1:2" x14ac:dyDescent="0.25">
      <c r="A4569" s="411">
        <v>37913</v>
      </c>
      <c r="B4569" s="412">
        <v>1.1667000000000001</v>
      </c>
    </row>
    <row r="4570" spans="1:2" x14ac:dyDescent="0.25">
      <c r="A4570" s="411">
        <v>37912</v>
      </c>
      <c r="B4570" s="412">
        <v>1.1672</v>
      </c>
    </row>
    <row r="4571" spans="1:2" x14ac:dyDescent="0.25">
      <c r="A4571" s="411">
        <v>37911</v>
      </c>
      <c r="B4571" s="412">
        <v>1.1592</v>
      </c>
    </row>
    <row r="4572" spans="1:2" x14ac:dyDescent="0.25">
      <c r="A4572" s="411">
        <v>37910</v>
      </c>
      <c r="B4572" s="412">
        <v>1.1633</v>
      </c>
    </row>
    <row r="4573" spans="1:2" x14ac:dyDescent="0.25">
      <c r="A4573" s="411">
        <v>37909</v>
      </c>
      <c r="B4573" s="412">
        <v>1.1722999999999999</v>
      </c>
    </row>
    <row r="4574" spans="1:2" x14ac:dyDescent="0.25">
      <c r="A4574" s="411">
        <v>37908</v>
      </c>
      <c r="B4574" s="412">
        <v>1.1701999999999999</v>
      </c>
    </row>
    <row r="4575" spans="1:2" x14ac:dyDescent="0.25">
      <c r="A4575" s="411">
        <v>37907</v>
      </c>
      <c r="B4575" s="412">
        <v>1.179</v>
      </c>
    </row>
    <row r="4576" spans="1:2" x14ac:dyDescent="0.25">
      <c r="A4576" s="411">
        <v>37906</v>
      </c>
      <c r="B4576" s="412">
        <v>1.179</v>
      </c>
    </row>
    <row r="4577" spans="1:2" x14ac:dyDescent="0.25">
      <c r="A4577" s="411">
        <v>37905</v>
      </c>
      <c r="B4577" s="412">
        <v>1.1800999999999999</v>
      </c>
    </row>
    <row r="4578" spans="1:2" x14ac:dyDescent="0.25">
      <c r="A4578" s="411">
        <v>37904</v>
      </c>
      <c r="B4578" s="412">
        <v>1.1735</v>
      </c>
    </row>
    <row r="4579" spans="1:2" x14ac:dyDescent="0.25">
      <c r="A4579" s="411">
        <v>37903</v>
      </c>
      <c r="B4579" s="412">
        <v>1.1815</v>
      </c>
    </row>
    <row r="4580" spans="1:2" x14ac:dyDescent="0.25">
      <c r="A4580" s="411">
        <v>37902</v>
      </c>
      <c r="B4580" s="412">
        <v>1.1767000000000001</v>
      </c>
    </row>
    <row r="4581" spans="1:2" x14ac:dyDescent="0.25">
      <c r="A4581" s="411">
        <v>37901</v>
      </c>
      <c r="B4581" s="412">
        <v>1.1718</v>
      </c>
    </row>
    <row r="4582" spans="1:2" x14ac:dyDescent="0.25">
      <c r="A4582" s="411">
        <v>37900</v>
      </c>
      <c r="B4582" s="412">
        <v>1.1568000000000001</v>
      </c>
    </row>
    <row r="4583" spans="1:2" x14ac:dyDescent="0.25">
      <c r="A4583" s="411">
        <v>37899</v>
      </c>
      <c r="B4583" s="412">
        <v>1.157</v>
      </c>
    </row>
    <row r="4584" spans="1:2" x14ac:dyDescent="0.25">
      <c r="A4584" s="411">
        <v>37898</v>
      </c>
      <c r="B4584" s="412">
        <v>1.1569</v>
      </c>
    </row>
    <row r="4585" spans="1:2" x14ac:dyDescent="0.25">
      <c r="A4585" s="411">
        <v>37897</v>
      </c>
      <c r="B4585" s="412">
        <v>1.169</v>
      </c>
    </row>
    <row r="4586" spans="1:2" x14ac:dyDescent="0.25">
      <c r="A4586" s="411">
        <v>37896</v>
      </c>
      <c r="B4586" s="412">
        <v>1.1722999999999999</v>
      </c>
    </row>
    <row r="4587" spans="1:2" x14ac:dyDescent="0.25">
      <c r="A4587" s="411">
        <v>37895</v>
      </c>
      <c r="B4587" s="412">
        <v>1.1665000000000001</v>
      </c>
    </row>
    <row r="4588" spans="1:2" x14ac:dyDescent="0.25">
      <c r="A4588" s="411">
        <v>37894</v>
      </c>
      <c r="B4588" s="412">
        <v>1.1594</v>
      </c>
    </row>
    <row r="4589" spans="1:2" x14ac:dyDescent="0.25">
      <c r="A4589" s="411">
        <v>37893</v>
      </c>
      <c r="B4589" s="412">
        <v>1.1464000000000001</v>
      </c>
    </row>
    <row r="4590" spans="1:2" x14ac:dyDescent="0.25">
      <c r="A4590" s="411">
        <v>37892</v>
      </c>
      <c r="B4590" s="412">
        <v>1.1459999999999999</v>
      </c>
    </row>
    <row r="4591" spans="1:2" x14ac:dyDescent="0.25">
      <c r="A4591" s="411">
        <v>37891</v>
      </c>
      <c r="B4591" s="412">
        <v>1.1475</v>
      </c>
    </row>
    <row r="4592" spans="1:2" x14ac:dyDescent="0.25">
      <c r="A4592" s="411">
        <v>37890</v>
      </c>
      <c r="B4592" s="412">
        <v>1.1494</v>
      </c>
    </row>
    <row r="4593" spans="1:2" x14ac:dyDescent="0.25">
      <c r="A4593" s="411">
        <v>37889</v>
      </c>
      <c r="B4593" s="412">
        <v>1.1496999999999999</v>
      </c>
    </row>
    <row r="4594" spans="1:2" x14ac:dyDescent="0.25">
      <c r="A4594" s="411">
        <v>37888</v>
      </c>
      <c r="B4594" s="412">
        <v>1.1444000000000001</v>
      </c>
    </row>
    <row r="4595" spans="1:2" x14ac:dyDescent="0.25">
      <c r="A4595" s="411">
        <v>37887</v>
      </c>
      <c r="B4595" s="412">
        <v>1.1473</v>
      </c>
    </row>
    <row r="4596" spans="1:2" x14ac:dyDescent="0.25">
      <c r="A4596" s="411">
        <v>37886</v>
      </c>
      <c r="B4596" s="412">
        <v>1.1418999999999999</v>
      </c>
    </row>
    <row r="4597" spans="1:2" x14ac:dyDescent="0.25">
      <c r="A4597" s="411">
        <v>37885</v>
      </c>
      <c r="B4597" s="412">
        <v>1.1368</v>
      </c>
    </row>
    <row r="4598" spans="1:2" x14ac:dyDescent="0.25">
      <c r="A4598" s="411">
        <v>37884</v>
      </c>
      <c r="B4598" s="412">
        <v>1.1359999999999999</v>
      </c>
    </row>
    <row r="4599" spans="1:2" x14ac:dyDescent="0.25">
      <c r="A4599" s="411">
        <v>37883</v>
      </c>
      <c r="B4599" s="412">
        <v>1.1252</v>
      </c>
    </row>
    <row r="4600" spans="1:2" x14ac:dyDescent="0.25">
      <c r="A4600" s="411">
        <v>37882</v>
      </c>
      <c r="B4600" s="412">
        <v>1.1279999999999999</v>
      </c>
    </row>
    <row r="4601" spans="1:2" x14ac:dyDescent="0.25">
      <c r="A4601" s="411">
        <v>37881</v>
      </c>
      <c r="B4601" s="412">
        <v>1.1176999999999999</v>
      </c>
    </row>
    <row r="4602" spans="1:2" x14ac:dyDescent="0.25">
      <c r="A4602" s="411">
        <v>37880</v>
      </c>
      <c r="B4602" s="412">
        <v>1.1285000000000001</v>
      </c>
    </row>
    <row r="4603" spans="1:2" x14ac:dyDescent="0.25">
      <c r="A4603" s="411">
        <v>37879</v>
      </c>
      <c r="B4603" s="412">
        <v>1.1291</v>
      </c>
    </row>
    <row r="4604" spans="1:2" x14ac:dyDescent="0.25">
      <c r="A4604" s="411">
        <v>37878</v>
      </c>
      <c r="B4604" s="412">
        <v>1.129</v>
      </c>
    </row>
    <row r="4605" spans="1:2" x14ac:dyDescent="0.25">
      <c r="A4605" s="411">
        <v>37877</v>
      </c>
      <c r="B4605" s="412">
        <v>1.1286</v>
      </c>
    </row>
    <row r="4606" spans="1:2" x14ac:dyDescent="0.25">
      <c r="A4606" s="411">
        <v>37876</v>
      </c>
      <c r="B4606" s="412">
        <v>1.1204000000000001</v>
      </c>
    </row>
    <row r="4607" spans="1:2" x14ac:dyDescent="0.25">
      <c r="A4607" s="411">
        <v>37875</v>
      </c>
      <c r="B4607" s="412">
        <v>1.1211</v>
      </c>
    </row>
    <row r="4608" spans="1:2" x14ac:dyDescent="0.25">
      <c r="A4608" s="411">
        <v>37874</v>
      </c>
      <c r="B4608" s="412">
        <v>1.123</v>
      </c>
    </row>
    <row r="4609" spans="1:2" x14ac:dyDescent="0.25">
      <c r="A4609" s="411">
        <v>37873</v>
      </c>
      <c r="B4609" s="412">
        <v>1.1074999999999999</v>
      </c>
    </row>
    <row r="4610" spans="1:2" x14ac:dyDescent="0.25">
      <c r="A4610" s="411">
        <v>37872</v>
      </c>
      <c r="B4610" s="412">
        <v>1.1096999999999999</v>
      </c>
    </row>
    <row r="4611" spans="1:2" x14ac:dyDescent="0.25">
      <c r="A4611" s="411">
        <v>37871</v>
      </c>
      <c r="B4611" s="412">
        <v>1.1096999999999999</v>
      </c>
    </row>
    <row r="4612" spans="1:2" x14ac:dyDescent="0.25">
      <c r="A4612" s="411">
        <v>37870</v>
      </c>
      <c r="B4612" s="412">
        <v>1.1104000000000001</v>
      </c>
    </row>
    <row r="4613" spans="1:2" x14ac:dyDescent="0.25">
      <c r="A4613" s="411">
        <v>37869</v>
      </c>
      <c r="B4613" s="412">
        <v>1.0939000000000001</v>
      </c>
    </row>
    <row r="4614" spans="1:2" x14ac:dyDescent="0.25">
      <c r="A4614" s="411">
        <v>37868</v>
      </c>
      <c r="B4614" s="412">
        <v>1.0839000000000001</v>
      </c>
    </row>
    <row r="4615" spans="1:2" x14ac:dyDescent="0.25">
      <c r="A4615" s="411">
        <v>37867</v>
      </c>
      <c r="B4615" s="412">
        <v>1.0814999999999999</v>
      </c>
    </row>
    <row r="4616" spans="1:2" x14ac:dyDescent="0.25">
      <c r="A4616" s="411">
        <v>37866</v>
      </c>
      <c r="B4616" s="412">
        <v>1.0966</v>
      </c>
    </row>
    <row r="4617" spans="1:2" x14ac:dyDescent="0.25">
      <c r="A4617" s="411">
        <v>37865</v>
      </c>
      <c r="B4617" s="412">
        <v>1.0985</v>
      </c>
    </row>
    <row r="4618" spans="1:2" x14ac:dyDescent="0.25">
      <c r="A4618" s="411">
        <v>37864</v>
      </c>
      <c r="B4618" s="412">
        <v>1.0981000000000001</v>
      </c>
    </row>
    <row r="4619" spans="1:2" x14ac:dyDescent="0.25">
      <c r="A4619" s="411">
        <v>37863</v>
      </c>
      <c r="B4619" s="412">
        <v>1.0987</v>
      </c>
    </row>
    <row r="4620" spans="1:2" x14ac:dyDescent="0.25">
      <c r="A4620" s="411">
        <v>37862</v>
      </c>
      <c r="B4620" s="412">
        <v>1.087</v>
      </c>
    </row>
    <row r="4621" spans="1:2" x14ac:dyDescent="0.25">
      <c r="A4621" s="411">
        <v>37861</v>
      </c>
      <c r="B4621" s="412">
        <v>1.0875999999999999</v>
      </c>
    </row>
    <row r="4622" spans="1:2" x14ac:dyDescent="0.25">
      <c r="A4622" s="411">
        <v>37860</v>
      </c>
      <c r="B4622" s="412">
        <v>1.087</v>
      </c>
    </row>
    <row r="4623" spans="1:2" x14ac:dyDescent="0.25">
      <c r="A4623" s="411">
        <v>37859</v>
      </c>
      <c r="B4623" s="412">
        <v>1.0871</v>
      </c>
    </row>
    <row r="4624" spans="1:2" x14ac:dyDescent="0.25">
      <c r="A4624" s="411">
        <v>37858</v>
      </c>
      <c r="B4624" s="412">
        <v>1.0867</v>
      </c>
    </row>
    <row r="4625" spans="1:2" x14ac:dyDescent="0.25">
      <c r="A4625" s="411">
        <v>37857</v>
      </c>
      <c r="B4625" s="412">
        <v>1.0873999999999999</v>
      </c>
    </row>
    <row r="4626" spans="1:2" x14ac:dyDescent="0.25">
      <c r="A4626" s="411">
        <v>37856</v>
      </c>
      <c r="B4626" s="412">
        <v>1.0889</v>
      </c>
    </row>
    <row r="4627" spans="1:2" x14ac:dyDescent="0.25">
      <c r="A4627" s="411">
        <v>37855</v>
      </c>
      <c r="B4627" s="412">
        <v>1.0919000000000001</v>
      </c>
    </row>
    <row r="4628" spans="1:2" x14ac:dyDescent="0.25">
      <c r="A4628" s="411">
        <v>37854</v>
      </c>
      <c r="B4628" s="412">
        <v>1.1114999999999999</v>
      </c>
    </row>
    <row r="4629" spans="1:2" x14ac:dyDescent="0.25">
      <c r="A4629" s="411">
        <v>37853</v>
      </c>
      <c r="B4629" s="412">
        <v>1.1137999999999999</v>
      </c>
    </row>
    <row r="4630" spans="1:2" x14ac:dyDescent="0.25">
      <c r="A4630" s="411">
        <v>37852</v>
      </c>
      <c r="B4630" s="412">
        <v>1.1144000000000001</v>
      </c>
    </row>
    <row r="4631" spans="1:2" x14ac:dyDescent="0.25">
      <c r="A4631" s="411">
        <v>37851</v>
      </c>
      <c r="B4631" s="412">
        <v>1.1232</v>
      </c>
    </row>
    <row r="4632" spans="1:2" x14ac:dyDescent="0.25">
      <c r="A4632" s="411">
        <v>37850</v>
      </c>
      <c r="B4632" s="412">
        <v>1.1253</v>
      </c>
    </row>
    <row r="4633" spans="1:2" x14ac:dyDescent="0.25">
      <c r="A4633" s="411">
        <v>37849</v>
      </c>
      <c r="B4633" s="412">
        <v>1.1264000000000001</v>
      </c>
    </row>
    <row r="4634" spans="1:2" x14ac:dyDescent="0.25">
      <c r="A4634" s="411">
        <v>37848</v>
      </c>
      <c r="B4634" s="412">
        <v>1.1262000000000001</v>
      </c>
    </row>
    <row r="4635" spans="1:2" x14ac:dyDescent="0.25">
      <c r="A4635" s="411">
        <v>37847</v>
      </c>
      <c r="B4635" s="412">
        <v>1.1321000000000001</v>
      </c>
    </row>
    <row r="4636" spans="1:2" x14ac:dyDescent="0.25">
      <c r="A4636" s="411">
        <v>37846</v>
      </c>
      <c r="B4636" s="412">
        <v>1.1283000000000001</v>
      </c>
    </row>
    <row r="4637" spans="1:2" x14ac:dyDescent="0.25">
      <c r="A4637" s="411">
        <v>37845</v>
      </c>
      <c r="B4637" s="412">
        <v>1.1356999999999999</v>
      </c>
    </row>
    <row r="4638" spans="1:2" x14ac:dyDescent="0.25">
      <c r="A4638" s="411">
        <v>37844</v>
      </c>
      <c r="B4638" s="412">
        <v>1.1298999999999999</v>
      </c>
    </row>
    <row r="4639" spans="1:2" x14ac:dyDescent="0.25">
      <c r="A4639" s="411">
        <v>37843</v>
      </c>
      <c r="B4639" s="412">
        <v>1.1297999999999999</v>
      </c>
    </row>
    <row r="4640" spans="1:2" x14ac:dyDescent="0.25">
      <c r="A4640" s="411">
        <v>37842</v>
      </c>
      <c r="B4640" s="412">
        <v>1.1306</v>
      </c>
    </row>
    <row r="4641" spans="1:2" x14ac:dyDescent="0.25">
      <c r="A4641" s="411">
        <v>37841</v>
      </c>
      <c r="B4641" s="412">
        <v>1.1372</v>
      </c>
    </row>
    <row r="4642" spans="1:2" x14ac:dyDescent="0.25">
      <c r="A4642" s="411">
        <v>37840</v>
      </c>
      <c r="B4642" s="412">
        <v>1.1332</v>
      </c>
    </row>
    <row r="4643" spans="1:2" x14ac:dyDescent="0.25">
      <c r="A4643" s="411">
        <v>37839</v>
      </c>
      <c r="B4643" s="412">
        <v>1.1386000000000001</v>
      </c>
    </row>
    <row r="4644" spans="1:2" x14ac:dyDescent="0.25">
      <c r="A4644" s="411">
        <v>37838</v>
      </c>
      <c r="B4644" s="412">
        <v>1.1356999999999999</v>
      </c>
    </row>
    <row r="4645" spans="1:2" x14ac:dyDescent="0.25">
      <c r="A4645" s="411">
        <v>37837</v>
      </c>
      <c r="B4645" s="412">
        <v>1.1274999999999999</v>
      </c>
    </row>
    <row r="4646" spans="1:2" x14ac:dyDescent="0.25">
      <c r="A4646" s="411">
        <v>37836</v>
      </c>
      <c r="B4646" s="412">
        <v>1.1276999999999999</v>
      </c>
    </row>
    <row r="4647" spans="1:2" x14ac:dyDescent="0.25">
      <c r="A4647" s="411">
        <v>37835</v>
      </c>
      <c r="B4647" s="412">
        <v>1.1274</v>
      </c>
    </row>
    <row r="4648" spans="1:2" x14ac:dyDescent="0.25">
      <c r="A4648" s="411">
        <v>37834</v>
      </c>
      <c r="B4648" s="412">
        <v>1.1231</v>
      </c>
    </row>
    <row r="4649" spans="1:2" x14ac:dyDescent="0.25">
      <c r="A4649" s="411">
        <v>37833</v>
      </c>
      <c r="B4649" s="412">
        <v>1.1342000000000001</v>
      </c>
    </row>
    <row r="4650" spans="1:2" x14ac:dyDescent="0.25">
      <c r="A4650" s="411">
        <v>37832</v>
      </c>
      <c r="B4650" s="412">
        <v>1.1438999999999999</v>
      </c>
    </row>
    <row r="4651" spans="1:2" x14ac:dyDescent="0.25">
      <c r="A4651" s="411">
        <v>37831</v>
      </c>
      <c r="B4651" s="412">
        <v>1.1492</v>
      </c>
    </row>
    <row r="4652" spans="1:2" x14ac:dyDescent="0.25">
      <c r="A4652" s="411">
        <v>37830</v>
      </c>
      <c r="B4652" s="412">
        <v>1.1496</v>
      </c>
    </row>
    <row r="4653" spans="1:2" x14ac:dyDescent="0.25">
      <c r="A4653" s="411">
        <v>37829</v>
      </c>
      <c r="B4653" s="412">
        <v>1.1513</v>
      </c>
    </row>
    <row r="4654" spans="1:2" x14ac:dyDescent="0.25">
      <c r="A4654" s="411">
        <v>37828</v>
      </c>
      <c r="B4654" s="412">
        <v>1.1511</v>
      </c>
    </row>
    <row r="4655" spans="1:2" x14ac:dyDescent="0.25">
      <c r="A4655" s="411">
        <v>37827</v>
      </c>
      <c r="B4655" s="412">
        <v>1.1475</v>
      </c>
    </row>
    <row r="4656" spans="1:2" x14ac:dyDescent="0.25">
      <c r="A4656" s="411">
        <v>37826</v>
      </c>
      <c r="B4656" s="412">
        <v>1.1485000000000001</v>
      </c>
    </row>
    <row r="4657" spans="1:2" x14ac:dyDescent="0.25">
      <c r="A4657" s="411">
        <v>37825</v>
      </c>
      <c r="B4657" s="412">
        <v>1.1324000000000001</v>
      </c>
    </row>
    <row r="4658" spans="1:2" x14ac:dyDescent="0.25">
      <c r="A4658" s="411">
        <v>37824</v>
      </c>
      <c r="B4658" s="412">
        <v>1.1351</v>
      </c>
    </row>
    <row r="4659" spans="1:2" x14ac:dyDescent="0.25">
      <c r="A4659" s="411">
        <v>37823</v>
      </c>
      <c r="B4659" s="412">
        <v>1.1262000000000001</v>
      </c>
    </row>
    <row r="4660" spans="1:2" x14ac:dyDescent="0.25">
      <c r="A4660" s="411">
        <v>37822</v>
      </c>
      <c r="B4660" s="412">
        <v>1.1269</v>
      </c>
    </row>
    <row r="4661" spans="1:2" x14ac:dyDescent="0.25">
      <c r="A4661" s="411">
        <v>37821</v>
      </c>
      <c r="B4661" s="412">
        <v>1.1271</v>
      </c>
    </row>
    <row r="4662" spans="1:2" x14ac:dyDescent="0.25">
      <c r="A4662" s="411">
        <v>37820</v>
      </c>
      <c r="B4662" s="412">
        <v>1.1202000000000001</v>
      </c>
    </row>
    <row r="4663" spans="1:2" x14ac:dyDescent="0.25">
      <c r="A4663" s="411">
        <v>37819</v>
      </c>
      <c r="B4663" s="412">
        <v>1.1213</v>
      </c>
    </row>
    <row r="4664" spans="1:2" x14ac:dyDescent="0.25">
      <c r="A4664" s="411">
        <v>37818</v>
      </c>
      <c r="B4664" s="412">
        <v>1.1173999999999999</v>
      </c>
    </row>
    <row r="4665" spans="1:2" x14ac:dyDescent="0.25">
      <c r="A4665" s="411">
        <v>37817</v>
      </c>
      <c r="B4665" s="412">
        <v>1.1271</v>
      </c>
    </row>
    <row r="4666" spans="1:2" x14ac:dyDescent="0.25">
      <c r="A4666" s="411">
        <v>37816</v>
      </c>
      <c r="B4666" s="412">
        <v>1.1294999999999999</v>
      </c>
    </row>
    <row r="4667" spans="1:2" x14ac:dyDescent="0.25">
      <c r="A4667" s="411">
        <v>37815</v>
      </c>
      <c r="B4667" s="412">
        <v>1.1266</v>
      </c>
    </row>
    <row r="4668" spans="1:2" x14ac:dyDescent="0.25">
      <c r="A4668" s="411">
        <v>37814</v>
      </c>
      <c r="B4668" s="412">
        <v>1.1294</v>
      </c>
    </row>
    <row r="4669" spans="1:2" x14ac:dyDescent="0.25">
      <c r="A4669" s="411">
        <v>37813</v>
      </c>
      <c r="B4669" s="412">
        <v>1.1376999999999999</v>
      </c>
    </row>
    <row r="4670" spans="1:2" x14ac:dyDescent="0.25">
      <c r="A4670" s="411">
        <v>37812</v>
      </c>
      <c r="B4670" s="412">
        <v>1.1345000000000001</v>
      </c>
    </row>
    <row r="4671" spans="1:2" x14ac:dyDescent="0.25">
      <c r="A4671" s="411">
        <v>37811</v>
      </c>
      <c r="B4671" s="412">
        <v>1.1316999999999999</v>
      </c>
    </row>
    <row r="4672" spans="1:2" x14ac:dyDescent="0.25">
      <c r="A4672" s="411">
        <v>37810</v>
      </c>
      <c r="B4672" s="412">
        <v>1.1316999999999999</v>
      </c>
    </row>
    <row r="4673" spans="1:2" x14ac:dyDescent="0.25">
      <c r="A4673" s="411">
        <v>37809</v>
      </c>
      <c r="B4673" s="412">
        <v>1.1479999999999999</v>
      </c>
    </row>
    <row r="4674" spans="1:2" x14ac:dyDescent="0.25">
      <c r="A4674" s="411">
        <v>37808</v>
      </c>
      <c r="B4674" s="412">
        <v>1.1473</v>
      </c>
    </row>
    <row r="4675" spans="1:2" x14ac:dyDescent="0.25">
      <c r="A4675" s="411">
        <v>37807</v>
      </c>
      <c r="B4675" s="412">
        <v>1.1489</v>
      </c>
    </row>
    <row r="4676" spans="1:2" x14ac:dyDescent="0.25">
      <c r="A4676" s="411">
        <v>37806</v>
      </c>
      <c r="B4676" s="412">
        <v>1.1494</v>
      </c>
    </row>
    <row r="4677" spans="1:2" x14ac:dyDescent="0.25">
      <c r="A4677" s="411">
        <v>37805</v>
      </c>
      <c r="B4677" s="412">
        <v>1.1539999999999999</v>
      </c>
    </row>
    <row r="4678" spans="1:2" x14ac:dyDescent="0.25">
      <c r="A4678" s="411">
        <v>37804</v>
      </c>
      <c r="B4678" s="412">
        <v>1.1558999999999999</v>
      </c>
    </row>
    <row r="4679" spans="1:2" x14ac:dyDescent="0.25">
      <c r="A4679" s="411">
        <v>37803</v>
      </c>
      <c r="B4679" s="412">
        <v>1.1503000000000001</v>
      </c>
    </row>
    <row r="4680" spans="1:2" x14ac:dyDescent="0.25">
      <c r="A4680" s="411">
        <v>37802</v>
      </c>
      <c r="B4680" s="412">
        <v>1.1434</v>
      </c>
    </row>
    <row r="4681" spans="1:2" x14ac:dyDescent="0.25">
      <c r="A4681" s="411">
        <v>37801</v>
      </c>
      <c r="B4681" s="412">
        <v>1.1423000000000001</v>
      </c>
    </row>
    <row r="4682" spans="1:2" x14ac:dyDescent="0.25">
      <c r="A4682" s="411">
        <v>37800</v>
      </c>
      <c r="B4682" s="412">
        <v>1.1431</v>
      </c>
    </row>
    <row r="4683" spans="1:2" x14ac:dyDescent="0.25">
      <c r="A4683" s="411">
        <v>37799</v>
      </c>
      <c r="B4683" s="412">
        <v>1.1423000000000001</v>
      </c>
    </row>
    <row r="4684" spans="1:2" x14ac:dyDescent="0.25">
      <c r="A4684" s="411">
        <v>37798</v>
      </c>
      <c r="B4684" s="412">
        <v>1.1539999999999999</v>
      </c>
    </row>
    <row r="4685" spans="1:2" x14ac:dyDescent="0.25">
      <c r="A4685" s="411">
        <v>37797</v>
      </c>
      <c r="B4685" s="412">
        <v>1.1508</v>
      </c>
    </row>
    <row r="4686" spans="1:2" x14ac:dyDescent="0.25">
      <c r="A4686" s="411">
        <v>37796</v>
      </c>
      <c r="B4686" s="412">
        <v>1.1553</v>
      </c>
    </row>
    <row r="4687" spans="1:2" x14ac:dyDescent="0.25">
      <c r="A4687" s="411">
        <v>37795</v>
      </c>
      <c r="B4687" s="412">
        <v>1.1577</v>
      </c>
    </row>
    <row r="4688" spans="1:2" x14ac:dyDescent="0.25">
      <c r="A4688" s="411">
        <v>37794</v>
      </c>
      <c r="B4688" s="412">
        <v>1.161</v>
      </c>
    </row>
    <row r="4689" spans="1:2" x14ac:dyDescent="0.25">
      <c r="A4689" s="411">
        <v>37793</v>
      </c>
      <c r="B4689" s="412">
        <v>1.1599999999999999</v>
      </c>
    </row>
    <row r="4690" spans="1:2" x14ac:dyDescent="0.25">
      <c r="A4690" s="411">
        <v>37792</v>
      </c>
      <c r="B4690" s="412">
        <v>1.1724000000000001</v>
      </c>
    </row>
    <row r="4691" spans="1:2" x14ac:dyDescent="0.25">
      <c r="A4691" s="411">
        <v>37791</v>
      </c>
      <c r="B4691" s="412">
        <v>1.1688000000000001</v>
      </c>
    </row>
    <row r="4692" spans="1:2" x14ac:dyDescent="0.25">
      <c r="A4692" s="411">
        <v>37790</v>
      </c>
      <c r="B4692" s="412">
        <v>1.1780999999999999</v>
      </c>
    </row>
    <row r="4693" spans="1:2" x14ac:dyDescent="0.25">
      <c r="A4693" s="411">
        <v>37789</v>
      </c>
      <c r="B4693" s="412">
        <v>1.1822999999999999</v>
      </c>
    </row>
    <row r="4694" spans="1:2" x14ac:dyDescent="0.25">
      <c r="A4694" s="411">
        <v>37788</v>
      </c>
      <c r="B4694" s="412">
        <v>1.1875</v>
      </c>
    </row>
    <row r="4695" spans="1:2" x14ac:dyDescent="0.25">
      <c r="A4695" s="411">
        <v>37787</v>
      </c>
      <c r="B4695" s="412">
        <v>1.1868000000000001</v>
      </c>
    </row>
    <row r="4696" spans="1:2" x14ac:dyDescent="0.25">
      <c r="A4696" s="411">
        <v>37786</v>
      </c>
      <c r="B4696" s="412">
        <v>1.1859999999999999</v>
      </c>
    </row>
    <row r="4697" spans="1:2" x14ac:dyDescent="0.25">
      <c r="A4697" s="411">
        <v>37785</v>
      </c>
      <c r="B4697" s="412">
        <v>1.177</v>
      </c>
    </row>
    <row r="4698" spans="1:2" x14ac:dyDescent="0.25">
      <c r="A4698" s="411">
        <v>37784</v>
      </c>
      <c r="B4698" s="412">
        <v>1.1755</v>
      </c>
    </row>
    <row r="4699" spans="1:2" x14ac:dyDescent="0.25">
      <c r="A4699" s="411">
        <v>37783</v>
      </c>
      <c r="B4699" s="412">
        <v>1.1671</v>
      </c>
    </row>
    <row r="4700" spans="1:2" x14ac:dyDescent="0.25">
      <c r="A4700" s="411">
        <v>37782</v>
      </c>
      <c r="B4700" s="412">
        <v>1.1711</v>
      </c>
    </row>
    <row r="4701" spans="1:2" x14ac:dyDescent="0.25">
      <c r="A4701" s="411">
        <v>37781</v>
      </c>
      <c r="B4701" s="412">
        <v>1.1698</v>
      </c>
    </row>
    <row r="4702" spans="1:2" x14ac:dyDescent="0.25">
      <c r="A4702" s="411">
        <v>37780</v>
      </c>
      <c r="B4702" s="412">
        <v>1.1696</v>
      </c>
    </row>
    <row r="4703" spans="1:2" x14ac:dyDescent="0.25">
      <c r="A4703" s="411">
        <v>37779</v>
      </c>
      <c r="B4703" s="412">
        <v>1.1697</v>
      </c>
    </row>
    <row r="4704" spans="1:2" x14ac:dyDescent="0.25">
      <c r="A4704" s="411">
        <v>37778</v>
      </c>
      <c r="B4704" s="412">
        <v>1.1832</v>
      </c>
    </row>
    <row r="4705" spans="1:2" x14ac:dyDescent="0.25">
      <c r="A4705" s="411">
        <v>37777</v>
      </c>
      <c r="B4705" s="412">
        <v>1.1638999999999999</v>
      </c>
    </row>
    <row r="4706" spans="1:2" x14ac:dyDescent="0.25">
      <c r="A4706" s="411">
        <v>37776</v>
      </c>
      <c r="B4706" s="412">
        <v>1.1732</v>
      </c>
    </row>
    <row r="4707" spans="1:2" x14ac:dyDescent="0.25">
      <c r="A4707" s="411">
        <v>37775</v>
      </c>
      <c r="B4707" s="412">
        <v>1.1751</v>
      </c>
    </row>
    <row r="4708" spans="1:2" x14ac:dyDescent="0.25">
      <c r="A4708" s="411">
        <v>37774</v>
      </c>
      <c r="B4708" s="412">
        <v>1.1712</v>
      </c>
    </row>
    <row r="4709" spans="1:2" x14ac:dyDescent="0.25">
      <c r="A4709" s="411">
        <v>37773</v>
      </c>
      <c r="B4709" s="412">
        <v>1.1771</v>
      </c>
    </row>
    <row r="4710" spans="1:2" x14ac:dyDescent="0.25">
      <c r="A4710" s="411">
        <v>37772</v>
      </c>
      <c r="B4710" s="412">
        <v>1.1778999999999999</v>
      </c>
    </row>
    <row r="4711" spans="1:2" x14ac:dyDescent="0.25">
      <c r="A4711" s="411">
        <v>37771</v>
      </c>
      <c r="B4711" s="412">
        <v>1.1904999999999999</v>
      </c>
    </row>
    <row r="4712" spans="1:2" x14ac:dyDescent="0.25">
      <c r="A4712" s="411">
        <v>37770</v>
      </c>
      <c r="B4712" s="412">
        <v>1.1765000000000001</v>
      </c>
    </row>
    <row r="4713" spans="1:2" x14ac:dyDescent="0.25">
      <c r="A4713" s="411">
        <v>37769</v>
      </c>
      <c r="B4713" s="412">
        <v>1.1811</v>
      </c>
    </row>
    <row r="4714" spans="1:2" x14ac:dyDescent="0.25">
      <c r="A4714" s="411">
        <v>37768</v>
      </c>
      <c r="B4714" s="412">
        <v>1.1871</v>
      </c>
    </row>
    <row r="4715" spans="1:2" x14ac:dyDescent="0.25">
      <c r="A4715" s="411">
        <v>37767</v>
      </c>
      <c r="B4715" s="412">
        <v>1.1827000000000001</v>
      </c>
    </row>
    <row r="4716" spans="1:2" x14ac:dyDescent="0.25">
      <c r="A4716" s="411">
        <v>37766</v>
      </c>
      <c r="B4716" s="412">
        <v>1.1839999999999999</v>
      </c>
    </row>
    <row r="4717" spans="1:2" x14ac:dyDescent="0.25">
      <c r="A4717" s="411">
        <v>37765</v>
      </c>
      <c r="B4717" s="412">
        <v>1.1831</v>
      </c>
    </row>
    <row r="4718" spans="1:2" x14ac:dyDescent="0.25">
      <c r="A4718" s="411">
        <v>37764</v>
      </c>
      <c r="B4718" s="412">
        <v>1.1698999999999999</v>
      </c>
    </row>
    <row r="4719" spans="1:2" x14ac:dyDescent="0.25">
      <c r="A4719" s="411">
        <v>37763</v>
      </c>
      <c r="B4719" s="412">
        <v>1.1635</v>
      </c>
    </row>
    <row r="4720" spans="1:2" x14ac:dyDescent="0.25">
      <c r="A4720" s="411">
        <v>37762</v>
      </c>
      <c r="B4720" s="412">
        <v>1.1706000000000001</v>
      </c>
    </row>
    <row r="4721" spans="1:2" x14ac:dyDescent="0.25">
      <c r="A4721" s="411">
        <v>37761</v>
      </c>
      <c r="B4721" s="412">
        <v>1.1648000000000001</v>
      </c>
    </row>
    <row r="4722" spans="1:2" x14ac:dyDescent="0.25">
      <c r="A4722" s="411">
        <v>37760</v>
      </c>
      <c r="B4722" s="412">
        <v>1.1583000000000001</v>
      </c>
    </row>
    <row r="4723" spans="1:2" x14ac:dyDescent="0.25">
      <c r="A4723" s="411">
        <v>37759</v>
      </c>
      <c r="B4723" s="412">
        <v>1.1592</v>
      </c>
    </row>
    <row r="4724" spans="1:2" x14ac:dyDescent="0.25">
      <c r="A4724" s="411">
        <v>37758</v>
      </c>
      <c r="B4724" s="412">
        <v>1.1577999999999999</v>
      </c>
    </row>
    <row r="4725" spans="1:2" x14ac:dyDescent="0.25">
      <c r="A4725" s="411">
        <v>37757</v>
      </c>
      <c r="B4725" s="412">
        <v>1.1380999999999999</v>
      </c>
    </row>
    <row r="4726" spans="1:2" x14ac:dyDescent="0.25">
      <c r="A4726" s="411">
        <v>37756</v>
      </c>
      <c r="B4726" s="412">
        <v>1.1489</v>
      </c>
    </row>
    <row r="4727" spans="1:2" x14ac:dyDescent="0.25">
      <c r="A4727" s="411">
        <v>37755</v>
      </c>
      <c r="B4727" s="412">
        <v>1.1527000000000001</v>
      </c>
    </row>
    <row r="4728" spans="1:2" x14ac:dyDescent="0.25">
      <c r="A4728" s="411">
        <v>37754</v>
      </c>
      <c r="B4728" s="412">
        <v>1.1556999999999999</v>
      </c>
    </row>
    <row r="4729" spans="1:2" x14ac:dyDescent="0.25">
      <c r="A4729" s="411">
        <v>37753</v>
      </c>
      <c r="B4729" s="412">
        <v>1.1529</v>
      </c>
    </row>
    <row r="4730" spans="1:2" x14ac:dyDescent="0.25">
      <c r="A4730" s="411">
        <v>37752</v>
      </c>
      <c r="B4730" s="412">
        <v>1.1496999999999999</v>
      </c>
    </row>
    <row r="4731" spans="1:2" x14ac:dyDescent="0.25">
      <c r="A4731" s="411">
        <v>37751</v>
      </c>
      <c r="B4731" s="412">
        <v>1.1485000000000001</v>
      </c>
    </row>
    <row r="4732" spans="1:2" x14ac:dyDescent="0.25">
      <c r="A4732" s="411">
        <v>37750</v>
      </c>
      <c r="B4732" s="412">
        <v>1.1496</v>
      </c>
    </row>
    <row r="4733" spans="1:2" x14ac:dyDescent="0.25">
      <c r="A4733" s="411">
        <v>37749</v>
      </c>
      <c r="B4733" s="412">
        <v>1.1355</v>
      </c>
    </row>
    <row r="4734" spans="1:2" x14ac:dyDescent="0.25">
      <c r="A4734" s="411">
        <v>37748</v>
      </c>
      <c r="B4734" s="412">
        <v>1.1426000000000001</v>
      </c>
    </row>
    <row r="4735" spans="1:2" x14ac:dyDescent="0.25">
      <c r="A4735" s="411">
        <v>37747</v>
      </c>
      <c r="B4735" s="412">
        <v>1.1288</v>
      </c>
    </row>
    <row r="4736" spans="1:2" x14ac:dyDescent="0.25">
      <c r="A4736" s="411">
        <v>37746</v>
      </c>
      <c r="B4736" s="412">
        <v>1.1232</v>
      </c>
    </row>
    <row r="4737" spans="1:2" x14ac:dyDescent="0.25">
      <c r="A4737" s="411">
        <v>37745</v>
      </c>
      <c r="B4737" s="412">
        <v>1.1226</v>
      </c>
    </row>
    <row r="4738" spans="1:2" x14ac:dyDescent="0.25">
      <c r="A4738" s="411">
        <v>37744</v>
      </c>
      <c r="B4738" s="412">
        <v>1.1227</v>
      </c>
    </row>
    <row r="4739" spans="1:2" x14ac:dyDescent="0.25">
      <c r="A4739" s="411">
        <v>37743</v>
      </c>
      <c r="B4739" s="412">
        <v>1.1234999999999999</v>
      </c>
    </row>
    <row r="4740" spans="1:2" x14ac:dyDescent="0.25">
      <c r="A4740" s="411">
        <v>37742</v>
      </c>
      <c r="B4740" s="412">
        <v>1.1171</v>
      </c>
    </row>
    <row r="4741" spans="1:2" x14ac:dyDescent="0.25">
      <c r="A4741" s="411">
        <v>37741</v>
      </c>
      <c r="B4741" s="412">
        <v>1.1082000000000001</v>
      </c>
    </row>
    <row r="4742" spans="1:2" x14ac:dyDescent="0.25">
      <c r="A4742" s="411">
        <v>37740</v>
      </c>
      <c r="B4742" s="412">
        <v>1.0983000000000001</v>
      </c>
    </row>
    <row r="4743" spans="1:2" x14ac:dyDescent="0.25">
      <c r="A4743" s="411">
        <v>37739</v>
      </c>
      <c r="B4743" s="412">
        <v>1.1033999999999999</v>
      </c>
    </row>
    <row r="4744" spans="1:2" x14ac:dyDescent="0.25">
      <c r="A4744" s="411">
        <v>37738</v>
      </c>
      <c r="B4744" s="412">
        <v>1.1034999999999999</v>
      </c>
    </row>
    <row r="4745" spans="1:2" x14ac:dyDescent="0.25">
      <c r="A4745" s="411">
        <v>37737</v>
      </c>
      <c r="B4745" s="412">
        <v>1.1033999999999999</v>
      </c>
    </row>
    <row r="4746" spans="1:2" x14ac:dyDescent="0.25">
      <c r="A4746" s="411">
        <v>37736</v>
      </c>
      <c r="B4746" s="412">
        <v>1.103</v>
      </c>
    </row>
    <row r="4747" spans="1:2" x14ac:dyDescent="0.25">
      <c r="A4747" s="411">
        <v>37735</v>
      </c>
      <c r="B4747" s="412">
        <v>1.0972999999999999</v>
      </c>
    </row>
    <row r="4748" spans="1:2" x14ac:dyDescent="0.25">
      <c r="A4748" s="411">
        <v>37734</v>
      </c>
      <c r="B4748" s="412">
        <v>1.0966</v>
      </c>
    </row>
    <row r="4749" spans="1:2" x14ac:dyDescent="0.25">
      <c r="A4749" s="411">
        <v>37733</v>
      </c>
      <c r="B4749" s="412">
        <v>1.0869</v>
      </c>
    </row>
    <row r="4750" spans="1:2" x14ac:dyDescent="0.25">
      <c r="A4750" s="411">
        <v>37732</v>
      </c>
      <c r="B4750" s="412">
        <v>1.0885</v>
      </c>
    </row>
    <row r="4751" spans="1:2" x14ac:dyDescent="0.25">
      <c r="A4751" s="411">
        <v>37731</v>
      </c>
      <c r="B4751" s="412">
        <v>1.0871</v>
      </c>
    </row>
    <row r="4752" spans="1:2" x14ac:dyDescent="0.25">
      <c r="A4752" s="411">
        <v>37730</v>
      </c>
      <c r="B4752" s="412">
        <v>1.0878000000000001</v>
      </c>
    </row>
    <row r="4753" spans="1:2" x14ac:dyDescent="0.25">
      <c r="A4753" s="411">
        <v>37729</v>
      </c>
      <c r="B4753" s="412">
        <v>1.0873999999999999</v>
      </c>
    </row>
    <row r="4754" spans="1:2" x14ac:dyDescent="0.25">
      <c r="A4754" s="411">
        <v>37728</v>
      </c>
      <c r="B4754" s="412">
        <v>1.0911999999999999</v>
      </c>
    </row>
    <row r="4755" spans="1:2" x14ac:dyDescent="0.25">
      <c r="A4755" s="411">
        <v>37727</v>
      </c>
      <c r="B4755" s="412">
        <v>1.0795999999999999</v>
      </c>
    </row>
    <row r="4756" spans="1:2" x14ac:dyDescent="0.25">
      <c r="A4756" s="411">
        <v>37726</v>
      </c>
      <c r="B4756" s="412">
        <v>1.0745</v>
      </c>
    </row>
    <row r="4757" spans="1:2" x14ac:dyDescent="0.25">
      <c r="A4757" s="411">
        <v>37725</v>
      </c>
      <c r="B4757" s="412">
        <v>1.0742</v>
      </c>
    </row>
    <row r="4758" spans="1:2" x14ac:dyDescent="0.25">
      <c r="A4758" s="411">
        <v>37724</v>
      </c>
      <c r="B4758" s="412">
        <v>1.0749</v>
      </c>
    </row>
    <row r="4759" spans="1:2" x14ac:dyDescent="0.25">
      <c r="A4759" s="411">
        <v>37723</v>
      </c>
      <c r="B4759" s="412">
        <v>1.0752999999999999</v>
      </c>
    </row>
    <row r="4760" spans="1:2" x14ac:dyDescent="0.25">
      <c r="A4760" s="411">
        <v>37722</v>
      </c>
      <c r="B4760" s="412">
        <v>1.0786</v>
      </c>
    </row>
    <row r="4761" spans="1:2" x14ac:dyDescent="0.25">
      <c r="A4761" s="411">
        <v>37721</v>
      </c>
      <c r="B4761" s="412">
        <v>1.077</v>
      </c>
    </row>
    <row r="4762" spans="1:2" x14ac:dyDescent="0.25">
      <c r="A4762" s="411">
        <v>37720</v>
      </c>
      <c r="B4762" s="412">
        <v>1.0706</v>
      </c>
    </row>
    <row r="4763" spans="1:2" x14ac:dyDescent="0.25">
      <c r="A4763" s="411">
        <v>37719</v>
      </c>
      <c r="B4763" s="412">
        <v>1.0692999999999999</v>
      </c>
    </row>
    <row r="4764" spans="1:2" x14ac:dyDescent="0.25">
      <c r="A4764" s="411">
        <v>37718</v>
      </c>
      <c r="B4764" s="412">
        <v>1.0732999999999999</v>
      </c>
    </row>
    <row r="4765" spans="1:2" x14ac:dyDescent="0.25">
      <c r="A4765" s="411">
        <v>37717</v>
      </c>
      <c r="B4765" s="412">
        <v>1.0736000000000001</v>
      </c>
    </row>
    <row r="4766" spans="1:2" x14ac:dyDescent="0.25">
      <c r="A4766" s="411">
        <v>37716</v>
      </c>
      <c r="B4766" s="412">
        <v>1.0730999999999999</v>
      </c>
    </row>
    <row r="4767" spans="1:2" x14ac:dyDescent="0.25">
      <c r="A4767" s="411">
        <v>37715</v>
      </c>
      <c r="B4767" s="412">
        <v>1.0752999999999999</v>
      </c>
    </row>
    <row r="4768" spans="1:2" x14ac:dyDescent="0.25">
      <c r="A4768" s="411">
        <v>37714</v>
      </c>
      <c r="B4768" s="412">
        <v>1.0764</v>
      </c>
    </row>
    <row r="4769" spans="1:2" x14ac:dyDescent="0.25">
      <c r="A4769" s="411">
        <v>37713</v>
      </c>
      <c r="B4769" s="412">
        <v>1.0907</v>
      </c>
    </row>
    <row r="4770" spans="1:2" x14ac:dyDescent="0.25">
      <c r="A4770" s="411">
        <v>37712</v>
      </c>
      <c r="B4770" s="412">
        <v>1.0925</v>
      </c>
    </row>
    <row r="4771" spans="1:2" x14ac:dyDescent="0.25">
      <c r="A4771" s="411">
        <v>37711</v>
      </c>
      <c r="B4771" s="412">
        <v>1.0794999999999999</v>
      </c>
    </row>
    <row r="4772" spans="1:2" x14ac:dyDescent="0.25">
      <c r="A4772" s="411">
        <v>37710</v>
      </c>
      <c r="B4772" s="412">
        <v>1.0774999999999999</v>
      </c>
    </row>
    <row r="4773" spans="1:2" x14ac:dyDescent="0.25">
      <c r="A4773" s="411">
        <v>37709</v>
      </c>
      <c r="B4773" s="412">
        <v>1.0779000000000001</v>
      </c>
    </row>
    <row r="4774" spans="1:2" x14ac:dyDescent="0.25">
      <c r="A4774" s="411">
        <v>37708</v>
      </c>
      <c r="B4774" s="412">
        <v>1.0694999999999999</v>
      </c>
    </row>
    <row r="4775" spans="1:2" x14ac:dyDescent="0.25">
      <c r="A4775" s="411">
        <v>37707</v>
      </c>
      <c r="B4775" s="412">
        <v>1.0685</v>
      </c>
    </row>
    <row r="4776" spans="1:2" x14ac:dyDescent="0.25">
      <c r="A4776" s="411">
        <v>37706</v>
      </c>
      <c r="B4776" s="412">
        <v>1.0652999999999999</v>
      </c>
    </row>
    <row r="4777" spans="1:2" x14ac:dyDescent="0.25">
      <c r="A4777" s="411">
        <v>37705</v>
      </c>
      <c r="B4777" s="412">
        <v>1.0629999999999999</v>
      </c>
    </row>
    <row r="4778" spans="1:2" x14ac:dyDescent="0.25">
      <c r="A4778" s="411">
        <v>37704</v>
      </c>
      <c r="B4778" s="412">
        <v>1.0585</v>
      </c>
    </row>
    <row r="4779" spans="1:2" x14ac:dyDescent="0.25">
      <c r="A4779" s="411">
        <v>37703</v>
      </c>
      <c r="B4779" s="412">
        <v>1.0526</v>
      </c>
    </row>
    <row r="4780" spans="1:2" x14ac:dyDescent="0.25">
      <c r="A4780" s="411">
        <v>37702</v>
      </c>
      <c r="B4780" s="412">
        <v>1.0524</v>
      </c>
    </row>
    <row r="4781" spans="1:2" x14ac:dyDescent="0.25">
      <c r="A4781" s="411">
        <v>37701</v>
      </c>
      <c r="B4781" s="412">
        <v>1.0617000000000001</v>
      </c>
    </row>
    <row r="4782" spans="1:2" x14ac:dyDescent="0.25">
      <c r="A4782" s="411">
        <v>37700</v>
      </c>
      <c r="B4782" s="412">
        <v>1.0558000000000001</v>
      </c>
    </row>
    <row r="4783" spans="1:2" x14ac:dyDescent="0.25">
      <c r="A4783" s="411">
        <v>37699</v>
      </c>
      <c r="B4783" s="412">
        <v>1.0630999999999999</v>
      </c>
    </row>
    <row r="4784" spans="1:2" x14ac:dyDescent="0.25">
      <c r="A4784" s="411">
        <v>37698</v>
      </c>
      <c r="B4784" s="412">
        <v>1.0636000000000001</v>
      </c>
    </row>
    <row r="4785" spans="1:2" x14ac:dyDescent="0.25">
      <c r="A4785" s="411">
        <v>37697</v>
      </c>
      <c r="B4785" s="412">
        <v>1.0763</v>
      </c>
    </row>
    <row r="4786" spans="1:2" x14ac:dyDescent="0.25">
      <c r="A4786" s="411">
        <v>37696</v>
      </c>
      <c r="B4786" s="412">
        <v>1.0747</v>
      </c>
    </row>
    <row r="4787" spans="1:2" x14ac:dyDescent="0.25">
      <c r="A4787" s="411">
        <v>37695</v>
      </c>
      <c r="B4787" s="412">
        <v>1.0739000000000001</v>
      </c>
    </row>
    <row r="4788" spans="1:2" x14ac:dyDescent="0.25">
      <c r="A4788" s="411">
        <v>37694</v>
      </c>
      <c r="B4788" s="412">
        <v>1.0806</v>
      </c>
    </row>
    <row r="4789" spans="1:2" x14ac:dyDescent="0.25">
      <c r="A4789" s="411">
        <v>37693</v>
      </c>
      <c r="B4789" s="412">
        <v>1.1003000000000001</v>
      </c>
    </row>
    <row r="4790" spans="1:2" x14ac:dyDescent="0.25">
      <c r="A4790" s="411">
        <v>37692</v>
      </c>
      <c r="B4790" s="412">
        <v>1.1035999999999999</v>
      </c>
    </row>
    <row r="4791" spans="1:2" x14ac:dyDescent="0.25">
      <c r="A4791" s="411">
        <v>37691</v>
      </c>
      <c r="B4791" s="412">
        <v>1.1055999999999999</v>
      </c>
    </row>
    <row r="4792" spans="1:2" x14ac:dyDescent="0.25">
      <c r="A4792" s="411">
        <v>37690</v>
      </c>
      <c r="B4792" s="412">
        <v>1.1005</v>
      </c>
    </row>
    <row r="4793" spans="1:2" x14ac:dyDescent="0.25">
      <c r="A4793" s="411">
        <v>37689</v>
      </c>
      <c r="B4793" s="412">
        <v>1.0996999999999999</v>
      </c>
    </row>
    <row r="4794" spans="1:2" x14ac:dyDescent="0.25">
      <c r="A4794" s="411">
        <v>37688</v>
      </c>
      <c r="B4794" s="412">
        <v>1.1004</v>
      </c>
    </row>
    <row r="4795" spans="1:2" x14ac:dyDescent="0.25">
      <c r="A4795" s="411">
        <v>37687</v>
      </c>
      <c r="B4795" s="412">
        <v>1.0972</v>
      </c>
    </row>
    <row r="4796" spans="1:2" x14ac:dyDescent="0.25">
      <c r="A4796" s="411">
        <v>37686</v>
      </c>
      <c r="B4796" s="412">
        <v>1.0959000000000001</v>
      </c>
    </row>
    <row r="4797" spans="1:2" x14ac:dyDescent="0.25">
      <c r="A4797" s="411">
        <v>37685</v>
      </c>
      <c r="B4797" s="412">
        <v>1.0885</v>
      </c>
    </row>
    <row r="4798" spans="1:2" x14ac:dyDescent="0.25">
      <c r="A4798" s="411">
        <v>37684</v>
      </c>
      <c r="B4798" s="412">
        <v>1.0893999999999999</v>
      </c>
    </row>
    <row r="4799" spans="1:2" x14ac:dyDescent="0.25">
      <c r="A4799" s="411">
        <v>37683</v>
      </c>
      <c r="B4799" s="412">
        <v>1.0782</v>
      </c>
    </row>
    <row r="4800" spans="1:2" x14ac:dyDescent="0.25">
      <c r="A4800" s="411">
        <v>37682</v>
      </c>
      <c r="B4800" s="412">
        <v>1.0799000000000001</v>
      </c>
    </row>
    <row r="4801" spans="1:2" x14ac:dyDescent="0.25">
      <c r="A4801" s="411">
        <v>37681</v>
      </c>
      <c r="B4801" s="412">
        <v>1.0798000000000001</v>
      </c>
    </row>
    <row r="4802" spans="1:2" x14ac:dyDescent="0.25">
      <c r="A4802" s="411">
        <v>37680</v>
      </c>
      <c r="B4802" s="412">
        <v>1.0757000000000001</v>
      </c>
    </row>
    <row r="4803" spans="1:2" x14ac:dyDescent="0.25">
      <c r="A4803" s="411">
        <v>37679</v>
      </c>
      <c r="B4803" s="412">
        <v>1.0784</v>
      </c>
    </row>
    <row r="4804" spans="1:2" x14ac:dyDescent="0.25">
      <c r="A4804" s="411">
        <v>37678</v>
      </c>
      <c r="B4804" s="412">
        <v>1.0763</v>
      </c>
    </row>
    <row r="4805" spans="1:2" x14ac:dyDescent="0.25">
      <c r="A4805" s="411">
        <v>37677</v>
      </c>
      <c r="B4805" s="412">
        <v>1.0795999999999999</v>
      </c>
    </row>
    <row r="4806" spans="1:2" x14ac:dyDescent="0.25">
      <c r="A4806" s="411">
        <v>37676</v>
      </c>
      <c r="B4806" s="412">
        <v>1.0733999999999999</v>
      </c>
    </row>
    <row r="4807" spans="1:2" x14ac:dyDescent="0.25">
      <c r="A4807" s="411">
        <v>37675</v>
      </c>
      <c r="B4807" s="412">
        <v>1.0763</v>
      </c>
    </row>
    <row r="4808" spans="1:2" x14ac:dyDescent="0.25">
      <c r="A4808" s="411">
        <v>37674</v>
      </c>
      <c r="B4808" s="412">
        <v>1.0760000000000001</v>
      </c>
    </row>
    <row r="4809" spans="1:2" x14ac:dyDescent="0.25">
      <c r="A4809" s="411">
        <v>37673</v>
      </c>
      <c r="B4809" s="412">
        <v>1.0815999999999999</v>
      </c>
    </row>
    <row r="4810" spans="1:2" x14ac:dyDescent="0.25">
      <c r="A4810" s="411">
        <v>37672</v>
      </c>
      <c r="B4810" s="412">
        <v>1.0746</v>
      </c>
    </row>
    <row r="4811" spans="1:2" x14ac:dyDescent="0.25">
      <c r="A4811" s="411">
        <v>37671</v>
      </c>
      <c r="B4811" s="412">
        <v>1.069</v>
      </c>
    </row>
    <row r="4812" spans="1:2" x14ac:dyDescent="0.25">
      <c r="A4812" s="411">
        <v>37670</v>
      </c>
      <c r="B4812" s="412">
        <v>1.0731999999999999</v>
      </c>
    </row>
    <row r="4813" spans="1:2" x14ac:dyDescent="0.25">
      <c r="A4813" s="411">
        <v>37669</v>
      </c>
      <c r="B4813" s="412">
        <v>1.0761000000000001</v>
      </c>
    </row>
    <row r="4814" spans="1:2" x14ac:dyDescent="0.25">
      <c r="A4814" s="411">
        <v>37668</v>
      </c>
      <c r="B4814" s="412">
        <v>1.079</v>
      </c>
    </row>
    <row r="4815" spans="1:2" x14ac:dyDescent="0.25">
      <c r="A4815" s="411">
        <v>37667</v>
      </c>
      <c r="B4815" s="412">
        <v>1.0792999999999999</v>
      </c>
    </row>
    <row r="4816" spans="1:2" x14ac:dyDescent="0.25">
      <c r="A4816" s="411">
        <v>37666</v>
      </c>
      <c r="B4816" s="412">
        <v>1.0832999999999999</v>
      </c>
    </row>
    <row r="4817" spans="1:2" x14ac:dyDescent="0.25">
      <c r="A4817" s="411">
        <v>37665</v>
      </c>
      <c r="B4817" s="412">
        <v>1.0714999999999999</v>
      </c>
    </row>
    <row r="4818" spans="1:2" x14ac:dyDescent="0.25">
      <c r="A4818" s="411">
        <v>37664</v>
      </c>
      <c r="B4818" s="412">
        <v>1.073</v>
      </c>
    </row>
    <row r="4819" spans="1:2" x14ac:dyDescent="0.25">
      <c r="A4819" s="411">
        <v>37663</v>
      </c>
      <c r="B4819" s="412">
        <v>1.0736000000000001</v>
      </c>
    </row>
    <row r="4820" spans="1:2" x14ac:dyDescent="0.25">
      <c r="A4820" s="411">
        <v>37662</v>
      </c>
      <c r="B4820" s="412">
        <v>1.0808</v>
      </c>
    </row>
    <row r="4821" spans="1:2" x14ac:dyDescent="0.25">
      <c r="A4821" s="411">
        <v>37661</v>
      </c>
      <c r="B4821" s="412">
        <v>1.0820000000000001</v>
      </c>
    </row>
    <row r="4822" spans="1:2" x14ac:dyDescent="0.25">
      <c r="A4822" s="411">
        <v>37660</v>
      </c>
      <c r="B4822" s="412">
        <v>1.0826</v>
      </c>
    </row>
    <row r="4823" spans="1:2" x14ac:dyDescent="0.25">
      <c r="A4823" s="411">
        <v>37659</v>
      </c>
      <c r="B4823" s="412">
        <v>1.0833999999999999</v>
      </c>
    </row>
    <row r="4824" spans="1:2" x14ac:dyDescent="0.25">
      <c r="A4824" s="411">
        <v>37658</v>
      </c>
      <c r="B4824" s="412">
        <v>1.0792999999999999</v>
      </c>
    </row>
    <row r="4825" spans="1:2" x14ac:dyDescent="0.25">
      <c r="A4825" s="411">
        <v>37657</v>
      </c>
      <c r="B4825" s="412">
        <v>1.0882000000000001</v>
      </c>
    </row>
    <row r="4826" spans="1:2" x14ac:dyDescent="0.25">
      <c r="A4826" s="411">
        <v>37656</v>
      </c>
      <c r="B4826" s="412">
        <v>1.0779000000000001</v>
      </c>
    </row>
    <row r="4827" spans="1:2" x14ac:dyDescent="0.25">
      <c r="A4827" s="411">
        <v>37655</v>
      </c>
      <c r="B4827" s="412">
        <v>1.0787</v>
      </c>
    </row>
    <row r="4828" spans="1:2" x14ac:dyDescent="0.25">
      <c r="A4828" s="411">
        <v>37654</v>
      </c>
      <c r="B4828" s="412">
        <v>1.0767</v>
      </c>
    </row>
    <row r="4829" spans="1:2" x14ac:dyDescent="0.25">
      <c r="A4829" s="411">
        <v>37653</v>
      </c>
      <c r="B4829" s="412">
        <v>1.0764</v>
      </c>
    </row>
    <row r="4830" spans="1:2" x14ac:dyDescent="0.25">
      <c r="A4830" s="411">
        <v>37652</v>
      </c>
      <c r="B4830" s="412">
        <v>1.0812999999999999</v>
      </c>
    </row>
    <row r="4831" spans="1:2" x14ac:dyDescent="0.25">
      <c r="A4831" s="411">
        <v>37651</v>
      </c>
      <c r="B4831" s="412">
        <v>1.0831999999999999</v>
      </c>
    </row>
    <row r="4832" spans="1:2" x14ac:dyDescent="0.25">
      <c r="A4832" s="411">
        <v>37650</v>
      </c>
      <c r="B4832" s="412">
        <v>1.0818000000000001</v>
      </c>
    </row>
    <row r="4833" spans="1:2" x14ac:dyDescent="0.25">
      <c r="A4833" s="411">
        <v>37649</v>
      </c>
      <c r="B4833" s="412">
        <v>1.0854999999999999</v>
      </c>
    </row>
    <row r="4834" spans="1:2" x14ac:dyDescent="0.25">
      <c r="A4834" s="411">
        <v>37648</v>
      </c>
      <c r="B4834" s="412">
        <v>1.0842000000000001</v>
      </c>
    </row>
    <row r="4835" spans="1:2" x14ac:dyDescent="0.25">
      <c r="A4835" s="411">
        <v>37647</v>
      </c>
      <c r="B4835" s="412">
        <v>1.0843</v>
      </c>
    </row>
    <row r="4836" spans="1:2" x14ac:dyDescent="0.25">
      <c r="A4836" s="411">
        <v>37646</v>
      </c>
      <c r="B4836" s="412">
        <v>1.0828</v>
      </c>
    </row>
    <row r="4837" spans="1:2" x14ac:dyDescent="0.25">
      <c r="A4837" s="411">
        <v>37645</v>
      </c>
      <c r="B4837" s="412">
        <v>1.0749</v>
      </c>
    </row>
    <row r="4838" spans="1:2" x14ac:dyDescent="0.25">
      <c r="A4838" s="411">
        <v>37644</v>
      </c>
      <c r="B4838" s="412">
        <v>1.073</v>
      </c>
    </row>
    <row r="4839" spans="1:2" x14ac:dyDescent="0.25">
      <c r="A4839" s="411">
        <v>37643</v>
      </c>
      <c r="B4839" s="412">
        <v>1.0722</v>
      </c>
    </row>
    <row r="4840" spans="1:2" x14ac:dyDescent="0.25">
      <c r="A4840" s="411">
        <v>37642</v>
      </c>
      <c r="B4840" s="412">
        <v>1.0678000000000001</v>
      </c>
    </row>
    <row r="4841" spans="1:2" x14ac:dyDescent="0.25">
      <c r="A4841" s="411">
        <v>37641</v>
      </c>
      <c r="B4841" s="412">
        <v>1.0654999999999999</v>
      </c>
    </row>
    <row r="4842" spans="1:2" x14ac:dyDescent="0.25">
      <c r="A4842" s="411">
        <v>37640</v>
      </c>
      <c r="B4842" s="412">
        <v>1.0670999999999999</v>
      </c>
    </row>
    <row r="4843" spans="1:2" x14ac:dyDescent="0.25">
      <c r="A4843" s="411">
        <v>37639</v>
      </c>
      <c r="B4843" s="412">
        <v>1.0668</v>
      </c>
    </row>
    <row r="4844" spans="1:2" x14ac:dyDescent="0.25">
      <c r="A4844" s="411">
        <v>37638</v>
      </c>
      <c r="B4844" s="412">
        <v>1.0616000000000001</v>
      </c>
    </row>
    <row r="4845" spans="1:2" x14ac:dyDescent="0.25">
      <c r="A4845" s="411">
        <v>37637</v>
      </c>
      <c r="B4845" s="412">
        <v>1.0549999999999999</v>
      </c>
    </row>
    <row r="4846" spans="1:2" x14ac:dyDescent="0.25">
      <c r="A4846" s="411">
        <v>37636</v>
      </c>
      <c r="B4846" s="412">
        <v>1.0549999999999999</v>
      </c>
    </row>
    <row r="4847" spans="1:2" x14ac:dyDescent="0.25">
      <c r="A4847" s="411">
        <v>37635</v>
      </c>
      <c r="B4847" s="412">
        <v>1.0544</v>
      </c>
    </row>
    <row r="4848" spans="1:2" x14ac:dyDescent="0.25">
      <c r="A4848" s="411">
        <v>37634</v>
      </c>
      <c r="B4848" s="412">
        <v>1.0577000000000001</v>
      </c>
    </row>
    <row r="4849" spans="1:2" x14ac:dyDescent="0.25">
      <c r="A4849" s="411">
        <v>37633</v>
      </c>
      <c r="B4849" s="412">
        <v>1.0564</v>
      </c>
    </row>
    <row r="4850" spans="1:2" x14ac:dyDescent="0.25">
      <c r="A4850" s="411">
        <v>37632</v>
      </c>
      <c r="B4850" s="412">
        <v>1.0564</v>
      </c>
    </row>
    <row r="4851" spans="1:2" x14ac:dyDescent="0.25">
      <c r="A4851" s="411">
        <v>37631</v>
      </c>
      <c r="B4851" s="412">
        <v>1.0486</v>
      </c>
    </row>
    <row r="4852" spans="1:2" x14ac:dyDescent="0.25">
      <c r="A4852" s="411">
        <v>37630</v>
      </c>
      <c r="B4852" s="412">
        <v>1.0490999999999999</v>
      </c>
    </row>
    <row r="4853" spans="1:2" x14ac:dyDescent="0.25">
      <c r="A4853" s="411">
        <v>37629</v>
      </c>
      <c r="B4853" s="412">
        <v>1.0416000000000001</v>
      </c>
    </row>
    <row r="4854" spans="1:2" x14ac:dyDescent="0.25">
      <c r="A4854" s="411">
        <v>37628</v>
      </c>
      <c r="B4854" s="412">
        <v>1.0467</v>
      </c>
    </row>
    <row r="4855" spans="1:2" x14ac:dyDescent="0.25">
      <c r="A4855" s="411">
        <v>37627</v>
      </c>
      <c r="B4855" s="412">
        <v>1.0422</v>
      </c>
    </row>
    <row r="4856" spans="1:2" x14ac:dyDescent="0.25">
      <c r="A4856" s="411">
        <v>37626</v>
      </c>
      <c r="B4856" s="412">
        <v>1.0432999999999999</v>
      </c>
    </row>
    <row r="4857" spans="1:2" x14ac:dyDescent="0.25">
      <c r="A4857" s="411">
        <v>37625</v>
      </c>
      <c r="B4857" s="412">
        <v>1.0415000000000001</v>
      </c>
    </row>
    <row r="4858" spans="1:2" x14ac:dyDescent="0.25">
      <c r="A4858" s="411">
        <v>37624</v>
      </c>
      <c r="B4858" s="412">
        <v>1.0359</v>
      </c>
    </row>
    <row r="4859" spans="1:2" x14ac:dyDescent="0.25">
      <c r="A4859" s="411">
        <v>37623</v>
      </c>
      <c r="B4859" s="412">
        <v>1.0489999999999999</v>
      </c>
    </row>
    <row r="4860" spans="1:2" x14ac:dyDescent="0.25">
      <c r="A4860" s="411">
        <v>37622</v>
      </c>
      <c r="B4860" s="412">
        <v>1.0498000000000001</v>
      </c>
    </row>
    <row r="4861" spans="1:2" x14ac:dyDescent="0.25">
      <c r="A4861" s="411">
        <v>37621</v>
      </c>
      <c r="B4861" s="412">
        <v>1.0481</v>
      </c>
    </row>
    <row r="4862" spans="1:2" x14ac:dyDescent="0.25">
      <c r="A4862" s="411">
        <v>37620</v>
      </c>
      <c r="B4862" s="412">
        <v>1.0424</v>
      </c>
    </row>
    <row r="4863" spans="1:2" x14ac:dyDescent="0.25">
      <c r="A4863" s="411">
        <v>37619</v>
      </c>
      <c r="B4863" s="412">
        <v>1.044</v>
      </c>
    </row>
    <row r="4864" spans="1:2" x14ac:dyDescent="0.25">
      <c r="A4864" s="411">
        <v>37618</v>
      </c>
      <c r="B4864" s="412">
        <v>1.0436000000000001</v>
      </c>
    </row>
    <row r="4865" spans="1:2" x14ac:dyDescent="0.25">
      <c r="A4865" s="411">
        <v>37617</v>
      </c>
      <c r="B4865" s="412">
        <v>1.0373000000000001</v>
      </c>
    </row>
    <row r="4866" spans="1:2" x14ac:dyDescent="0.25">
      <c r="A4866" s="411">
        <v>37616</v>
      </c>
      <c r="B4866" s="412">
        <v>1.0319</v>
      </c>
    </row>
    <row r="4867" spans="1:2" x14ac:dyDescent="0.25">
      <c r="A4867" s="411">
        <v>37615</v>
      </c>
      <c r="B4867" s="412">
        <v>1.0297000000000001</v>
      </c>
    </row>
    <row r="4868" spans="1:2" x14ac:dyDescent="0.25">
      <c r="A4868" s="411">
        <v>37614</v>
      </c>
      <c r="B4868" s="412">
        <v>1.0262</v>
      </c>
    </row>
    <row r="4869" spans="1:2" x14ac:dyDescent="0.25">
      <c r="A4869" s="411">
        <v>37613</v>
      </c>
      <c r="B4869" s="412">
        <v>1.0274000000000001</v>
      </c>
    </row>
    <row r="4870" spans="1:2" x14ac:dyDescent="0.25">
      <c r="A4870" s="411">
        <v>37612</v>
      </c>
      <c r="B4870" s="412">
        <v>1.0266999999999999</v>
      </c>
    </row>
    <row r="4871" spans="1:2" x14ac:dyDescent="0.25">
      <c r="A4871" s="411">
        <v>37611</v>
      </c>
      <c r="B4871" s="412">
        <v>1.0266999999999999</v>
      </c>
    </row>
    <row r="4872" spans="1:2" x14ac:dyDescent="0.25">
      <c r="A4872" s="411">
        <v>37610</v>
      </c>
      <c r="B4872" s="412">
        <v>1.0271999999999999</v>
      </c>
    </row>
    <row r="4873" spans="1:2" x14ac:dyDescent="0.25">
      <c r="A4873" s="411">
        <v>37609</v>
      </c>
      <c r="B4873" s="412">
        <v>1.0263</v>
      </c>
    </row>
    <row r="4874" spans="1:2" x14ac:dyDescent="0.25">
      <c r="A4874" s="411">
        <v>37608</v>
      </c>
      <c r="B4874" s="412">
        <v>1.0283</v>
      </c>
    </row>
    <row r="4875" spans="1:2" x14ac:dyDescent="0.25">
      <c r="A4875" s="411">
        <v>37607</v>
      </c>
      <c r="B4875" s="412">
        <v>1.0226</v>
      </c>
    </row>
    <row r="4876" spans="1:2" x14ac:dyDescent="0.25">
      <c r="A4876" s="411">
        <v>37606</v>
      </c>
      <c r="B4876" s="412">
        <v>1.0235000000000001</v>
      </c>
    </row>
    <row r="4877" spans="1:2" x14ac:dyDescent="0.25">
      <c r="A4877" s="411">
        <v>37605</v>
      </c>
      <c r="B4877" s="412">
        <v>1.0230999999999999</v>
      </c>
    </row>
    <row r="4878" spans="1:2" x14ac:dyDescent="0.25">
      <c r="A4878" s="411">
        <v>37604</v>
      </c>
      <c r="B4878" s="412">
        <v>1.0227999999999999</v>
      </c>
    </row>
    <row r="4879" spans="1:2" x14ac:dyDescent="0.25">
      <c r="A4879" s="411">
        <v>37603</v>
      </c>
      <c r="B4879" s="412">
        <v>1.0183</v>
      </c>
    </row>
    <row r="4880" spans="1:2" x14ac:dyDescent="0.25">
      <c r="A4880" s="411">
        <v>37602</v>
      </c>
      <c r="B4880" s="412">
        <v>1.0081</v>
      </c>
    </row>
    <row r="4881" spans="1:2" x14ac:dyDescent="0.25">
      <c r="A4881" s="411">
        <v>37601</v>
      </c>
      <c r="B4881" s="412">
        <v>1.008</v>
      </c>
    </row>
    <row r="4882" spans="1:2" x14ac:dyDescent="0.25">
      <c r="A4882" s="411">
        <v>37600</v>
      </c>
      <c r="B4882" s="412">
        <v>1.0105</v>
      </c>
    </row>
    <row r="4883" spans="1:2" x14ac:dyDescent="0.25">
      <c r="A4883" s="411">
        <v>37599</v>
      </c>
      <c r="B4883" s="412">
        <v>1.0108999999999999</v>
      </c>
    </row>
    <row r="4884" spans="1:2" x14ac:dyDescent="0.25">
      <c r="A4884" s="411">
        <v>37598</v>
      </c>
      <c r="B4884" s="412">
        <v>1.0086999999999999</v>
      </c>
    </row>
    <row r="4885" spans="1:2" x14ac:dyDescent="0.25">
      <c r="A4885" s="411">
        <v>37597</v>
      </c>
      <c r="B4885" s="412">
        <v>1.0097</v>
      </c>
    </row>
    <row r="4886" spans="1:2" x14ac:dyDescent="0.25">
      <c r="A4886" s="411">
        <v>37596</v>
      </c>
      <c r="B4886" s="412">
        <v>1.0005999999999999</v>
      </c>
    </row>
    <row r="4887" spans="1:2" x14ac:dyDescent="0.25">
      <c r="A4887" s="411">
        <v>37595</v>
      </c>
      <c r="B4887" s="412">
        <v>1.0001</v>
      </c>
    </row>
    <row r="4888" spans="1:2" x14ac:dyDescent="0.25">
      <c r="A4888" s="411">
        <v>37594</v>
      </c>
      <c r="B4888" s="412">
        <v>0.99650000000000005</v>
      </c>
    </row>
    <row r="4889" spans="1:2" x14ac:dyDescent="0.25">
      <c r="A4889" s="411">
        <v>37593</v>
      </c>
      <c r="B4889" s="412">
        <v>0.99650000000000005</v>
      </c>
    </row>
    <row r="4890" spans="1:2" x14ac:dyDescent="0.25">
      <c r="A4890" s="411">
        <v>37592</v>
      </c>
      <c r="B4890" s="412">
        <v>0.99439999999999995</v>
      </c>
    </row>
    <row r="4891" spans="1:2" x14ac:dyDescent="0.25">
      <c r="A4891" s="411">
        <v>37591</v>
      </c>
      <c r="B4891" s="412">
        <v>0.99380000000000002</v>
      </c>
    </row>
    <row r="4892" spans="1:2" x14ac:dyDescent="0.25">
      <c r="A4892" s="411">
        <v>37590</v>
      </c>
      <c r="B4892" s="412">
        <v>0.99419999999999997</v>
      </c>
    </row>
    <row r="4893" spans="1:2" x14ac:dyDescent="0.25">
      <c r="A4893" s="411">
        <v>37589</v>
      </c>
      <c r="B4893" s="412">
        <v>0.99429999999999996</v>
      </c>
    </row>
    <row r="4894" spans="1:2" x14ac:dyDescent="0.25">
      <c r="A4894" s="411">
        <v>37588</v>
      </c>
      <c r="B4894" s="412">
        <v>0.99029999999999996</v>
      </c>
    </row>
    <row r="4895" spans="1:2" x14ac:dyDescent="0.25">
      <c r="A4895" s="411">
        <v>37587</v>
      </c>
      <c r="B4895" s="412">
        <v>0.99339999999999995</v>
      </c>
    </row>
    <row r="4896" spans="1:2" x14ac:dyDescent="0.25">
      <c r="A4896" s="411">
        <v>37586</v>
      </c>
      <c r="B4896" s="412">
        <v>0.9909</v>
      </c>
    </row>
    <row r="4897" spans="1:2" x14ac:dyDescent="0.25">
      <c r="A4897" s="411">
        <v>37585</v>
      </c>
      <c r="B4897" s="412">
        <v>0.99660000000000004</v>
      </c>
    </row>
    <row r="4898" spans="1:2" x14ac:dyDescent="0.25">
      <c r="A4898" s="411">
        <v>37584</v>
      </c>
      <c r="B4898" s="412">
        <v>0.99639999999999995</v>
      </c>
    </row>
    <row r="4899" spans="1:2" x14ac:dyDescent="0.25">
      <c r="A4899" s="411">
        <v>37583</v>
      </c>
      <c r="B4899" s="412">
        <v>0.997</v>
      </c>
    </row>
    <row r="4900" spans="1:2" x14ac:dyDescent="0.25">
      <c r="A4900" s="411">
        <v>37582</v>
      </c>
      <c r="B4900" s="412">
        <v>1.0013000000000001</v>
      </c>
    </row>
    <row r="4901" spans="1:2" x14ac:dyDescent="0.25">
      <c r="A4901" s="411">
        <v>37581</v>
      </c>
      <c r="B4901" s="412">
        <v>1.0012000000000001</v>
      </c>
    </row>
    <row r="4902" spans="1:2" x14ac:dyDescent="0.25">
      <c r="A4902" s="411">
        <v>37580</v>
      </c>
      <c r="B4902" s="412">
        <v>1.0033000000000001</v>
      </c>
    </row>
    <row r="4903" spans="1:2" x14ac:dyDescent="0.25">
      <c r="A4903" s="411">
        <v>37579</v>
      </c>
      <c r="B4903" s="412">
        <v>1.0078</v>
      </c>
    </row>
    <row r="4904" spans="1:2" x14ac:dyDescent="0.25">
      <c r="A4904" s="411">
        <v>37578</v>
      </c>
      <c r="B4904" s="412">
        <v>1.0091000000000001</v>
      </c>
    </row>
    <row r="4905" spans="1:2" x14ac:dyDescent="0.25">
      <c r="A4905" s="411">
        <v>37577</v>
      </c>
      <c r="B4905" s="412">
        <v>1.0095000000000001</v>
      </c>
    </row>
    <row r="4906" spans="1:2" x14ac:dyDescent="0.25">
      <c r="A4906" s="411">
        <v>37576</v>
      </c>
      <c r="B4906" s="412">
        <v>1.0089999999999999</v>
      </c>
    </row>
    <row r="4907" spans="1:2" x14ac:dyDescent="0.25">
      <c r="A4907" s="411">
        <v>37575</v>
      </c>
      <c r="B4907" s="412">
        <v>1.0042</v>
      </c>
    </row>
    <row r="4908" spans="1:2" x14ac:dyDescent="0.25">
      <c r="A4908" s="411">
        <v>37574</v>
      </c>
      <c r="B4908" s="412">
        <v>1.0065999999999999</v>
      </c>
    </row>
    <row r="4909" spans="1:2" x14ac:dyDescent="0.25">
      <c r="A4909" s="411">
        <v>37573</v>
      </c>
      <c r="B4909" s="412">
        <v>1.0124</v>
      </c>
    </row>
    <row r="4910" spans="1:2" x14ac:dyDescent="0.25">
      <c r="A4910" s="411">
        <v>37572</v>
      </c>
      <c r="B4910" s="412">
        <v>1.0102</v>
      </c>
    </row>
    <row r="4911" spans="1:2" x14ac:dyDescent="0.25">
      <c r="A4911" s="411">
        <v>37571</v>
      </c>
      <c r="B4911" s="412">
        <v>1.0125</v>
      </c>
    </row>
    <row r="4912" spans="1:2" x14ac:dyDescent="0.25">
      <c r="A4912" s="411">
        <v>37570</v>
      </c>
      <c r="B4912" s="412">
        <v>1.0156000000000001</v>
      </c>
    </row>
    <row r="4913" spans="1:2" x14ac:dyDescent="0.25">
      <c r="A4913" s="411">
        <v>37569</v>
      </c>
      <c r="B4913" s="412">
        <v>1.0127999999999999</v>
      </c>
    </row>
    <row r="4914" spans="1:2" x14ac:dyDescent="0.25">
      <c r="A4914" s="411">
        <v>37568</v>
      </c>
      <c r="B4914" s="412">
        <v>1.0092000000000001</v>
      </c>
    </row>
    <row r="4915" spans="1:2" x14ac:dyDescent="0.25">
      <c r="A4915" s="411">
        <v>37567</v>
      </c>
      <c r="B4915" s="412">
        <v>1.0027999999999999</v>
      </c>
    </row>
    <row r="4916" spans="1:2" x14ac:dyDescent="0.25">
      <c r="A4916" s="411">
        <v>37566</v>
      </c>
      <c r="B4916" s="412">
        <v>1.0001</v>
      </c>
    </row>
    <row r="4917" spans="1:2" x14ac:dyDescent="0.25">
      <c r="A4917" s="411">
        <v>37565</v>
      </c>
      <c r="B4917" s="412">
        <v>0.99739999999999995</v>
      </c>
    </row>
    <row r="4918" spans="1:2" x14ac:dyDescent="0.25">
      <c r="A4918" s="411">
        <v>37564</v>
      </c>
      <c r="B4918" s="412">
        <v>0.99690000000000001</v>
      </c>
    </row>
    <row r="4919" spans="1:2" x14ac:dyDescent="0.25">
      <c r="A4919" s="411">
        <v>37563</v>
      </c>
      <c r="B4919" s="412">
        <v>0.99629999999999996</v>
      </c>
    </row>
    <row r="4920" spans="1:2" x14ac:dyDescent="0.25">
      <c r="A4920" s="411">
        <v>37562</v>
      </c>
      <c r="B4920" s="412">
        <v>0.99660000000000004</v>
      </c>
    </row>
    <row r="4921" spans="1:2" x14ac:dyDescent="0.25">
      <c r="A4921" s="411">
        <v>37561</v>
      </c>
      <c r="B4921" s="412">
        <v>0.98970000000000002</v>
      </c>
    </row>
    <row r="4922" spans="1:2" x14ac:dyDescent="0.25">
      <c r="A4922" s="411">
        <v>37560</v>
      </c>
      <c r="B4922" s="412">
        <v>0.98419999999999996</v>
      </c>
    </row>
    <row r="4923" spans="1:2" x14ac:dyDescent="0.25">
      <c r="A4923" s="411">
        <v>37559</v>
      </c>
      <c r="B4923" s="412">
        <v>0.98340000000000005</v>
      </c>
    </row>
    <row r="4924" spans="1:2" x14ac:dyDescent="0.25">
      <c r="A4924" s="411">
        <v>37558</v>
      </c>
      <c r="B4924" s="412">
        <v>0.98440000000000005</v>
      </c>
    </row>
    <row r="4925" spans="1:2" x14ac:dyDescent="0.25">
      <c r="A4925" s="411">
        <v>37557</v>
      </c>
      <c r="B4925" s="412">
        <v>0.97640000000000005</v>
      </c>
    </row>
    <row r="4926" spans="1:2" x14ac:dyDescent="0.25">
      <c r="A4926" s="411">
        <v>37556</v>
      </c>
      <c r="B4926" s="412">
        <v>0.97599999999999998</v>
      </c>
    </row>
    <row r="4927" spans="1:2" x14ac:dyDescent="0.25">
      <c r="A4927" s="411">
        <v>37555</v>
      </c>
      <c r="B4927" s="412">
        <v>0.9758</v>
      </c>
    </row>
    <row r="4928" spans="1:2" x14ac:dyDescent="0.25">
      <c r="A4928" s="411">
        <v>37554</v>
      </c>
      <c r="B4928" s="412">
        <v>0.97729999999999995</v>
      </c>
    </row>
    <row r="4929" spans="1:2" x14ac:dyDescent="0.25">
      <c r="A4929" s="411">
        <v>37553</v>
      </c>
      <c r="B4929" s="412">
        <v>0.97619999999999996</v>
      </c>
    </row>
    <row r="4930" spans="1:2" x14ac:dyDescent="0.25">
      <c r="A4930" s="411">
        <v>37552</v>
      </c>
      <c r="B4930" s="412">
        <v>0.97760000000000002</v>
      </c>
    </row>
    <row r="4931" spans="1:2" x14ac:dyDescent="0.25">
      <c r="A4931" s="411">
        <v>37551</v>
      </c>
      <c r="B4931" s="412">
        <v>0.97360000000000002</v>
      </c>
    </row>
    <row r="4932" spans="1:2" x14ac:dyDescent="0.25">
      <c r="A4932" s="411">
        <v>37550</v>
      </c>
      <c r="B4932" s="412">
        <v>0.97230000000000005</v>
      </c>
    </row>
    <row r="4933" spans="1:2" x14ac:dyDescent="0.25">
      <c r="A4933" s="411">
        <v>37549</v>
      </c>
      <c r="B4933" s="412">
        <v>0.97250000000000003</v>
      </c>
    </row>
    <row r="4934" spans="1:2" x14ac:dyDescent="0.25">
      <c r="A4934" s="411">
        <v>37548</v>
      </c>
      <c r="B4934" s="412">
        <v>0.97219999999999995</v>
      </c>
    </row>
    <row r="4935" spans="1:2" x14ac:dyDescent="0.25">
      <c r="A4935" s="411">
        <v>37547</v>
      </c>
      <c r="B4935" s="412">
        <v>0.9708</v>
      </c>
    </row>
    <row r="4936" spans="1:2" x14ac:dyDescent="0.25">
      <c r="A4936" s="411">
        <v>37546</v>
      </c>
      <c r="B4936" s="412">
        <v>0.98109999999999997</v>
      </c>
    </row>
    <row r="4937" spans="1:2" x14ac:dyDescent="0.25">
      <c r="A4937" s="411">
        <v>37545</v>
      </c>
      <c r="B4937" s="412">
        <v>0.98160000000000003</v>
      </c>
    </row>
    <row r="4938" spans="1:2" x14ac:dyDescent="0.25">
      <c r="A4938" s="411">
        <v>37544</v>
      </c>
      <c r="B4938" s="412">
        <v>0.9869</v>
      </c>
    </row>
    <row r="4939" spans="1:2" x14ac:dyDescent="0.25">
      <c r="A4939" s="411">
        <v>37543</v>
      </c>
      <c r="B4939" s="412">
        <v>0.98729999999999996</v>
      </c>
    </row>
    <row r="4940" spans="1:2" x14ac:dyDescent="0.25">
      <c r="A4940" s="411">
        <v>37542</v>
      </c>
      <c r="B4940" s="412">
        <v>0.98699999999999999</v>
      </c>
    </row>
    <row r="4941" spans="1:2" x14ac:dyDescent="0.25">
      <c r="A4941" s="411">
        <v>37541</v>
      </c>
      <c r="B4941" s="412">
        <v>0.98699999999999999</v>
      </c>
    </row>
    <row r="4942" spans="1:2" x14ac:dyDescent="0.25">
      <c r="A4942" s="411">
        <v>37540</v>
      </c>
      <c r="B4942" s="412">
        <v>0.98609999999999998</v>
      </c>
    </row>
    <row r="4943" spans="1:2" x14ac:dyDescent="0.25">
      <c r="A4943" s="411">
        <v>37539</v>
      </c>
      <c r="B4943" s="412">
        <v>0.98960000000000004</v>
      </c>
    </row>
    <row r="4944" spans="1:2" x14ac:dyDescent="0.25">
      <c r="A4944" s="411">
        <v>37538</v>
      </c>
      <c r="B4944" s="412">
        <v>0.97860000000000003</v>
      </c>
    </row>
    <row r="4945" spans="1:2" x14ac:dyDescent="0.25">
      <c r="A4945" s="411">
        <v>37537</v>
      </c>
      <c r="B4945" s="412">
        <v>0.98319999999999996</v>
      </c>
    </row>
    <row r="4946" spans="1:2" x14ac:dyDescent="0.25">
      <c r="A4946" s="411">
        <v>37536</v>
      </c>
      <c r="B4946" s="412">
        <v>0.97960000000000003</v>
      </c>
    </row>
    <row r="4947" spans="1:2" x14ac:dyDescent="0.25">
      <c r="A4947" s="411">
        <v>37535</v>
      </c>
      <c r="B4947" s="412">
        <v>0.9788</v>
      </c>
    </row>
    <row r="4948" spans="1:2" x14ac:dyDescent="0.25">
      <c r="A4948" s="411">
        <v>37534</v>
      </c>
      <c r="B4948" s="412">
        <v>0.97919999999999996</v>
      </c>
    </row>
    <row r="4949" spans="1:2" x14ac:dyDescent="0.25">
      <c r="A4949" s="411">
        <v>37533</v>
      </c>
      <c r="B4949" s="412">
        <v>0.98760000000000003</v>
      </c>
    </row>
    <row r="4950" spans="1:2" x14ac:dyDescent="0.25">
      <c r="A4950" s="411">
        <v>37532</v>
      </c>
      <c r="B4950" s="412">
        <v>0.98670000000000002</v>
      </c>
    </row>
    <row r="4951" spans="1:2" x14ac:dyDescent="0.25">
      <c r="A4951" s="411">
        <v>37531</v>
      </c>
      <c r="B4951" s="412">
        <v>0.98270000000000002</v>
      </c>
    </row>
    <row r="4952" spans="1:2" x14ac:dyDescent="0.25">
      <c r="A4952" s="411">
        <v>37530</v>
      </c>
      <c r="B4952" s="412">
        <v>0.98729999999999996</v>
      </c>
    </row>
    <row r="4953" spans="1:2" x14ac:dyDescent="0.25">
      <c r="A4953" s="411">
        <v>37529</v>
      </c>
      <c r="B4953" s="412">
        <v>0.98099999999999998</v>
      </c>
    </row>
    <row r="4954" spans="1:2" x14ac:dyDescent="0.25">
      <c r="A4954" s="411">
        <v>37528</v>
      </c>
      <c r="B4954" s="412">
        <v>0.97370000000000001</v>
      </c>
    </row>
    <row r="4955" spans="1:2" x14ac:dyDescent="0.25">
      <c r="A4955" s="411">
        <v>37527</v>
      </c>
      <c r="B4955" s="412">
        <v>0.98040000000000005</v>
      </c>
    </row>
    <row r="4956" spans="1:2" x14ac:dyDescent="0.25">
      <c r="A4956" s="411">
        <v>37526</v>
      </c>
      <c r="B4956" s="412">
        <v>0.97619999999999996</v>
      </c>
    </row>
    <row r="4957" spans="1:2" x14ac:dyDescent="0.25">
      <c r="A4957" s="411">
        <v>37525</v>
      </c>
      <c r="B4957" s="412">
        <v>0.97609999999999997</v>
      </c>
    </row>
    <row r="4958" spans="1:2" x14ac:dyDescent="0.25">
      <c r="A4958" s="411">
        <v>37524</v>
      </c>
      <c r="B4958" s="412">
        <v>0.98119999999999996</v>
      </c>
    </row>
    <row r="4959" spans="1:2" x14ac:dyDescent="0.25">
      <c r="A4959" s="411">
        <v>37523</v>
      </c>
      <c r="B4959" s="412">
        <v>0.97789999999999999</v>
      </c>
    </row>
    <row r="4960" spans="1:2" x14ac:dyDescent="0.25">
      <c r="A4960" s="411">
        <v>37522</v>
      </c>
      <c r="B4960" s="412">
        <v>0.98089999999999999</v>
      </c>
    </row>
    <row r="4961" spans="1:2" x14ac:dyDescent="0.25">
      <c r="A4961" s="411">
        <v>37521</v>
      </c>
      <c r="B4961" s="412">
        <v>0.98209999999999997</v>
      </c>
    </row>
    <row r="4962" spans="1:2" x14ac:dyDescent="0.25">
      <c r="A4962" s="411">
        <v>37520</v>
      </c>
      <c r="B4962" s="412">
        <v>0.98209999999999997</v>
      </c>
    </row>
    <row r="4963" spans="1:2" x14ac:dyDescent="0.25">
      <c r="A4963" s="411">
        <v>37519</v>
      </c>
      <c r="B4963" s="412">
        <v>0.98650000000000004</v>
      </c>
    </row>
    <row r="4964" spans="1:2" x14ac:dyDescent="0.25">
      <c r="A4964" s="411">
        <v>37518</v>
      </c>
      <c r="B4964" s="412">
        <v>0.97750000000000004</v>
      </c>
    </row>
    <row r="4965" spans="1:2" x14ac:dyDescent="0.25">
      <c r="A4965" s="411">
        <v>37517</v>
      </c>
      <c r="B4965" s="412">
        <v>0.97460000000000002</v>
      </c>
    </row>
    <row r="4966" spans="1:2" x14ac:dyDescent="0.25">
      <c r="A4966" s="411">
        <v>37516</v>
      </c>
      <c r="B4966" s="412">
        <v>0.96899999999999997</v>
      </c>
    </row>
    <row r="4967" spans="1:2" x14ac:dyDescent="0.25">
      <c r="A4967" s="411">
        <v>37515</v>
      </c>
      <c r="B4967" s="412">
        <v>0.97070000000000001</v>
      </c>
    </row>
    <row r="4968" spans="1:2" x14ac:dyDescent="0.25">
      <c r="A4968" s="411">
        <v>37514</v>
      </c>
      <c r="B4968" s="412">
        <v>0.96660000000000001</v>
      </c>
    </row>
    <row r="4969" spans="1:2" x14ac:dyDescent="0.25">
      <c r="A4969" s="411">
        <v>37513</v>
      </c>
      <c r="B4969" s="412">
        <v>0.97150000000000003</v>
      </c>
    </row>
    <row r="4970" spans="1:2" x14ac:dyDescent="0.25">
      <c r="A4970" s="411">
        <v>37512</v>
      </c>
      <c r="B4970" s="412">
        <v>0.98170000000000002</v>
      </c>
    </row>
    <row r="4971" spans="1:2" x14ac:dyDescent="0.25">
      <c r="A4971" s="411">
        <v>37511</v>
      </c>
      <c r="B4971" s="412">
        <v>0.97589999999999999</v>
      </c>
    </row>
    <row r="4972" spans="1:2" x14ac:dyDescent="0.25">
      <c r="A4972" s="411">
        <v>37510</v>
      </c>
      <c r="B4972" s="412">
        <v>0.97540000000000004</v>
      </c>
    </row>
    <row r="4973" spans="1:2" x14ac:dyDescent="0.25">
      <c r="A4973" s="411">
        <v>37509</v>
      </c>
      <c r="B4973" s="412">
        <v>0.97940000000000005</v>
      </c>
    </row>
    <row r="4974" spans="1:2" x14ac:dyDescent="0.25">
      <c r="A4974" s="411">
        <v>37508</v>
      </c>
      <c r="B4974" s="412">
        <v>0.98150000000000004</v>
      </c>
    </row>
    <row r="4975" spans="1:2" x14ac:dyDescent="0.25">
      <c r="A4975" s="411">
        <v>37507</v>
      </c>
      <c r="B4975" s="412">
        <v>0.98150000000000004</v>
      </c>
    </row>
    <row r="4976" spans="1:2" x14ac:dyDescent="0.25">
      <c r="A4976" s="411">
        <v>37506</v>
      </c>
      <c r="B4976" s="412">
        <v>0.98170000000000002</v>
      </c>
    </row>
    <row r="4977" spans="1:2" x14ac:dyDescent="0.25">
      <c r="A4977" s="411">
        <v>37505</v>
      </c>
      <c r="B4977" s="412">
        <v>0.99150000000000005</v>
      </c>
    </row>
    <row r="4978" spans="1:2" x14ac:dyDescent="0.25">
      <c r="A4978" s="411">
        <v>37504</v>
      </c>
      <c r="B4978" s="412">
        <v>0.99270000000000003</v>
      </c>
    </row>
    <row r="4979" spans="1:2" x14ac:dyDescent="0.25">
      <c r="A4979" s="411">
        <v>37503</v>
      </c>
      <c r="B4979" s="412">
        <v>0.99670000000000003</v>
      </c>
    </row>
    <row r="4980" spans="1:2" x14ac:dyDescent="0.25">
      <c r="A4980" s="411">
        <v>37502</v>
      </c>
      <c r="B4980" s="412">
        <v>0.98340000000000005</v>
      </c>
    </row>
    <row r="4981" spans="1:2" x14ac:dyDescent="0.25">
      <c r="A4981" s="411">
        <v>37501</v>
      </c>
      <c r="B4981" s="412">
        <v>0.98219999999999996</v>
      </c>
    </row>
    <row r="4982" spans="1:2" x14ac:dyDescent="0.25">
      <c r="A4982" s="411">
        <v>37500</v>
      </c>
      <c r="B4982" s="412">
        <v>0.98029999999999995</v>
      </c>
    </row>
    <row r="4983" spans="1:2" x14ac:dyDescent="0.25">
      <c r="A4983" s="411">
        <v>37499</v>
      </c>
      <c r="B4983" s="412">
        <v>0.98180000000000001</v>
      </c>
    </row>
    <row r="4984" spans="1:2" x14ac:dyDescent="0.25">
      <c r="A4984" s="411">
        <v>37498</v>
      </c>
      <c r="B4984" s="412">
        <v>0.98470000000000002</v>
      </c>
    </row>
    <row r="4985" spans="1:2" x14ac:dyDescent="0.25">
      <c r="A4985" s="411">
        <v>37497</v>
      </c>
      <c r="B4985" s="412">
        <v>0.97909999999999997</v>
      </c>
    </row>
    <row r="4986" spans="1:2" x14ac:dyDescent="0.25">
      <c r="A4986" s="411">
        <v>37496</v>
      </c>
      <c r="B4986" s="412">
        <v>0.98319999999999996</v>
      </c>
    </row>
    <row r="4987" spans="1:2" x14ac:dyDescent="0.25">
      <c r="A4987" s="411">
        <v>37495</v>
      </c>
      <c r="B4987" s="412">
        <v>0.97170000000000001</v>
      </c>
    </row>
    <row r="4988" spans="1:2" x14ac:dyDescent="0.25">
      <c r="A4988" s="411">
        <v>37494</v>
      </c>
      <c r="B4988" s="412">
        <v>0.97250000000000003</v>
      </c>
    </row>
    <row r="4989" spans="1:2" x14ac:dyDescent="0.25">
      <c r="A4989" s="411">
        <v>37493</v>
      </c>
      <c r="B4989" s="412">
        <v>0.9728</v>
      </c>
    </row>
    <row r="4990" spans="1:2" x14ac:dyDescent="0.25">
      <c r="A4990" s="411">
        <v>37492</v>
      </c>
      <c r="B4990" s="412">
        <v>0.9728</v>
      </c>
    </row>
    <row r="4991" spans="1:2" x14ac:dyDescent="0.25">
      <c r="A4991" s="411">
        <v>37491</v>
      </c>
      <c r="B4991" s="412">
        <v>0.96889999999999998</v>
      </c>
    </row>
    <row r="4992" spans="1:2" x14ac:dyDescent="0.25">
      <c r="A4992" s="411">
        <v>37490</v>
      </c>
      <c r="B4992" s="412">
        <v>0.98050000000000004</v>
      </c>
    </row>
    <row r="4993" spans="1:2" x14ac:dyDescent="0.25">
      <c r="A4993" s="411">
        <v>37489</v>
      </c>
      <c r="B4993" s="412">
        <v>0.97899999999999998</v>
      </c>
    </row>
    <row r="4994" spans="1:2" x14ac:dyDescent="0.25">
      <c r="A4994" s="411">
        <v>37488</v>
      </c>
      <c r="B4994" s="412">
        <v>0.97619999999999996</v>
      </c>
    </row>
    <row r="4995" spans="1:2" x14ac:dyDescent="0.25">
      <c r="A4995" s="411">
        <v>37487</v>
      </c>
      <c r="B4995" s="412">
        <v>0.98380000000000001</v>
      </c>
    </row>
    <row r="4996" spans="1:2" x14ac:dyDescent="0.25">
      <c r="A4996" s="411">
        <v>37486</v>
      </c>
      <c r="B4996" s="412">
        <v>0.98319999999999996</v>
      </c>
    </row>
    <row r="4997" spans="1:2" x14ac:dyDescent="0.25">
      <c r="A4997" s="411">
        <v>37485</v>
      </c>
      <c r="B4997" s="412">
        <v>0.98499999999999999</v>
      </c>
    </row>
    <row r="4998" spans="1:2" x14ac:dyDescent="0.25">
      <c r="A4998" s="411">
        <v>37484</v>
      </c>
      <c r="B4998" s="412">
        <v>0.98180000000000001</v>
      </c>
    </row>
    <row r="4999" spans="1:2" x14ac:dyDescent="0.25">
      <c r="A4999" s="411">
        <v>37483</v>
      </c>
      <c r="B4999" s="412">
        <v>0.97940000000000005</v>
      </c>
    </row>
    <row r="5000" spans="1:2" x14ac:dyDescent="0.25">
      <c r="A5000" s="411">
        <v>37482</v>
      </c>
      <c r="B5000" s="412">
        <v>0.98370000000000002</v>
      </c>
    </row>
    <row r="5001" spans="1:2" x14ac:dyDescent="0.25">
      <c r="A5001" s="411">
        <v>37481</v>
      </c>
      <c r="B5001" s="412">
        <v>0.97840000000000005</v>
      </c>
    </row>
    <row r="5002" spans="1:2" x14ac:dyDescent="0.25">
      <c r="A5002" s="411">
        <v>37480</v>
      </c>
      <c r="B5002" s="412">
        <v>0.96960000000000002</v>
      </c>
    </row>
    <row r="5003" spans="1:2" x14ac:dyDescent="0.25">
      <c r="A5003" s="411">
        <v>37479</v>
      </c>
      <c r="B5003" s="412">
        <v>0.97</v>
      </c>
    </row>
    <row r="5004" spans="1:2" x14ac:dyDescent="0.25">
      <c r="A5004" s="411">
        <v>37478</v>
      </c>
      <c r="B5004" s="412">
        <v>0.97019999999999995</v>
      </c>
    </row>
    <row r="5005" spans="1:2" x14ac:dyDescent="0.25">
      <c r="A5005" s="411">
        <v>37477</v>
      </c>
      <c r="B5005" s="412">
        <v>0.96709999999999996</v>
      </c>
    </row>
    <row r="5006" spans="1:2" x14ac:dyDescent="0.25">
      <c r="A5006" s="411">
        <v>37476</v>
      </c>
      <c r="B5006" s="412">
        <v>0.97450000000000003</v>
      </c>
    </row>
    <row r="5007" spans="1:2" x14ac:dyDescent="0.25">
      <c r="A5007" s="411">
        <v>37475</v>
      </c>
      <c r="B5007" s="412">
        <v>0.96589999999999998</v>
      </c>
    </row>
    <row r="5008" spans="1:2" x14ac:dyDescent="0.25">
      <c r="A5008" s="411">
        <v>37474</v>
      </c>
      <c r="B5008" s="412">
        <v>0.98</v>
      </c>
    </row>
    <row r="5009" spans="1:2" x14ac:dyDescent="0.25">
      <c r="A5009" s="411">
        <v>37473</v>
      </c>
      <c r="B5009" s="412">
        <v>0.98660000000000003</v>
      </c>
    </row>
    <row r="5010" spans="1:2" x14ac:dyDescent="0.25">
      <c r="A5010" s="411">
        <v>37472</v>
      </c>
      <c r="B5010" s="412">
        <v>0.98709999999999998</v>
      </c>
    </row>
    <row r="5011" spans="1:2" x14ac:dyDescent="0.25">
      <c r="A5011" s="411">
        <v>37471</v>
      </c>
      <c r="B5011" s="412">
        <v>0.98650000000000004</v>
      </c>
    </row>
    <row r="5012" spans="1:2" x14ac:dyDescent="0.25">
      <c r="A5012" s="411">
        <v>37470</v>
      </c>
      <c r="B5012" s="412">
        <v>0.98440000000000005</v>
      </c>
    </row>
    <row r="5013" spans="1:2" x14ac:dyDescent="0.25">
      <c r="A5013" s="411">
        <v>37469</v>
      </c>
      <c r="B5013" s="412">
        <v>0.97709999999999997</v>
      </c>
    </row>
    <row r="5014" spans="1:2" x14ac:dyDescent="0.25">
      <c r="A5014" s="411">
        <v>37468</v>
      </c>
      <c r="B5014" s="412">
        <v>0.98329999999999995</v>
      </c>
    </row>
    <row r="5015" spans="1:2" x14ac:dyDescent="0.25">
      <c r="A5015" s="411">
        <v>37467</v>
      </c>
      <c r="B5015" s="412">
        <v>0.98060000000000003</v>
      </c>
    </row>
    <row r="5016" spans="1:2" x14ac:dyDescent="0.25">
      <c r="A5016" s="411">
        <v>37466</v>
      </c>
      <c r="B5016" s="412">
        <v>0.98629999999999995</v>
      </c>
    </row>
    <row r="5017" spans="1:2" x14ac:dyDescent="0.25">
      <c r="A5017" s="411">
        <v>37465</v>
      </c>
      <c r="B5017" s="412">
        <v>0.98540000000000005</v>
      </c>
    </row>
    <row r="5018" spans="1:2" x14ac:dyDescent="0.25">
      <c r="A5018" s="411">
        <v>37464</v>
      </c>
      <c r="B5018" s="412">
        <v>0.9869</v>
      </c>
    </row>
    <row r="5019" spans="1:2" x14ac:dyDescent="0.25">
      <c r="A5019" s="411">
        <v>37463</v>
      </c>
      <c r="B5019" s="412">
        <v>1.0043</v>
      </c>
    </row>
    <row r="5020" spans="1:2" x14ac:dyDescent="0.25">
      <c r="A5020" s="411">
        <v>37462</v>
      </c>
      <c r="B5020" s="412">
        <v>0.995</v>
      </c>
    </row>
    <row r="5021" spans="1:2" x14ac:dyDescent="0.25">
      <c r="A5021" s="411">
        <v>37461</v>
      </c>
      <c r="B5021" s="412">
        <v>0.98870000000000002</v>
      </c>
    </row>
    <row r="5022" spans="1:2" x14ac:dyDescent="0.25">
      <c r="A5022" s="411">
        <v>37460</v>
      </c>
      <c r="B5022" s="412">
        <v>1.0085999999999999</v>
      </c>
    </row>
    <row r="5023" spans="1:2" x14ac:dyDescent="0.25">
      <c r="A5023" s="411">
        <v>37459</v>
      </c>
      <c r="B5023" s="412">
        <v>1.0121</v>
      </c>
    </row>
    <row r="5024" spans="1:2" x14ac:dyDescent="0.25">
      <c r="A5024" s="411">
        <v>37458</v>
      </c>
      <c r="B5024" s="412">
        <v>1.0123</v>
      </c>
    </row>
    <row r="5025" spans="1:2" x14ac:dyDescent="0.25">
      <c r="A5025" s="411">
        <v>37457</v>
      </c>
      <c r="B5025" s="412">
        <v>1.0118</v>
      </c>
    </row>
    <row r="5026" spans="1:2" x14ac:dyDescent="0.25">
      <c r="A5026" s="411">
        <v>37456</v>
      </c>
      <c r="B5026" s="412">
        <v>1.0112000000000001</v>
      </c>
    </row>
    <row r="5027" spans="1:2" x14ac:dyDescent="0.25">
      <c r="A5027" s="411">
        <v>37455</v>
      </c>
      <c r="B5027" s="412">
        <v>1.0068999999999999</v>
      </c>
    </row>
    <row r="5028" spans="1:2" x14ac:dyDescent="0.25">
      <c r="A5028" s="411">
        <v>37454</v>
      </c>
      <c r="B5028" s="412">
        <v>1.0117</v>
      </c>
    </row>
    <row r="5029" spans="1:2" x14ac:dyDescent="0.25">
      <c r="A5029" s="411">
        <v>37453</v>
      </c>
      <c r="B5029" s="412">
        <v>1.0034000000000001</v>
      </c>
    </row>
    <row r="5030" spans="1:2" x14ac:dyDescent="0.25">
      <c r="A5030" s="411">
        <v>37452</v>
      </c>
      <c r="B5030" s="412">
        <v>0.99160000000000004</v>
      </c>
    </row>
    <row r="5031" spans="1:2" x14ac:dyDescent="0.25">
      <c r="A5031" s="411">
        <v>37451</v>
      </c>
      <c r="B5031" s="412">
        <v>0.99129999999999996</v>
      </c>
    </row>
    <row r="5032" spans="1:2" x14ac:dyDescent="0.25">
      <c r="A5032" s="411">
        <v>37450</v>
      </c>
      <c r="B5032" s="412">
        <v>0.99060000000000004</v>
      </c>
    </row>
    <row r="5033" spans="1:2" x14ac:dyDescent="0.25">
      <c r="A5033" s="411">
        <v>37449</v>
      </c>
      <c r="B5033" s="412">
        <v>0.98880000000000001</v>
      </c>
    </row>
    <row r="5034" spans="1:2" x14ac:dyDescent="0.25">
      <c r="A5034" s="411">
        <v>37448</v>
      </c>
      <c r="B5034" s="412">
        <v>0.98819999999999997</v>
      </c>
    </row>
    <row r="5035" spans="1:2" x14ac:dyDescent="0.25">
      <c r="A5035" s="411">
        <v>37447</v>
      </c>
      <c r="B5035" s="412">
        <v>0.99350000000000005</v>
      </c>
    </row>
    <row r="5036" spans="1:2" x14ac:dyDescent="0.25">
      <c r="A5036" s="411">
        <v>37446</v>
      </c>
      <c r="B5036" s="412">
        <v>0.99050000000000005</v>
      </c>
    </row>
    <row r="5037" spans="1:2" x14ac:dyDescent="0.25">
      <c r="A5037" s="411">
        <v>37445</v>
      </c>
      <c r="B5037" s="412">
        <v>0.97450000000000003</v>
      </c>
    </row>
    <row r="5038" spans="1:2" x14ac:dyDescent="0.25">
      <c r="A5038" s="411">
        <v>37444</v>
      </c>
      <c r="B5038" s="412">
        <v>0.97340000000000004</v>
      </c>
    </row>
    <row r="5039" spans="1:2" x14ac:dyDescent="0.25">
      <c r="A5039" s="411">
        <v>37443</v>
      </c>
      <c r="B5039" s="412">
        <v>0.97340000000000004</v>
      </c>
    </row>
    <row r="5040" spans="1:2" x14ac:dyDescent="0.25">
      <c r="A5040" s="411">
        <v>37442</v>
      </c>
      <c r="B5040" s="412">
        <v>0.97899999999999998</v>
      </c>
    </row>
    <row r="5041" spans="1:2" x14ac:dyDescent="0.25">
      <c r="A5041" s="411">
        <v>37441</v>
      </c>
      <c r="B5041" s="412">
        <v>0.98040000000000005</v>
      </c>
    </row>
    <row r="5042" spans="1:2" x14ac:dyDescent="0.25">
      <c r="A5042" s="411">
        <v>37440</v>
      </c>
      <c r="B5042" s="412">
        <v>0.98629999999999995</v>
      </c>
    </row>
    <row r="5043" spans="1:2" x14ac:dyDescent="0.25">
      <c r="A5043" s="411">
        <v>37439</v>
      </c>
      <c r="B5043" s="412">
        <v>0.99099999999999999</v>
      </c>
    </row>
    <row r="5044" spans="1:2" x14ac:dyDescent="0.25">
      <c r="A5044" s="411">
        <v>37438</v>
      </c>
      <c r="B5044" s="412">
        <v>0.99129999999999996</v>
      </c>
    </row>
    <row r="5045" spans="1:2" x14ac:dyDescent="0.25">
      <c r="A5045" s="411">
        <v>37437</v>
      </c>
      <c r="B5045" s="412">
        <v>0.99109999999999998</v>
      </c>
    </row>
    <row r="5046" spans="1:2" x14ac:dyDescent="0.25">
      <c r="A5046" s="411">
        <v>37436</v>
      </c>
      <c r="B5046" s="412">
        <v>0.99170000000000003</v>
      </c>
    </row>
    <row r="5047" spans="1:2" x14ac:dyDescent="0.25">
      <c r="A5047" s="411">
        <v>37435</v>
      </c>
      <c r="B5047" s="412">
        <v>0.98819999999999997</v>
      </c>
    </row>
    <row r="5048" spans="1:2" x14ac:dyDescent="0.25">
      <c r="A5048" s="411">
        <v>37434</v>
      </c>
      <c r="B5048" s="412">
        <v>0.98040000000000005</v>
      </c>
    </row>
    <row r="5049" spans="1:2" x14ac:dyDescent="0.25">
      <c r="A5049" s="411">
        <v>37433</v>
      </c>
      <c r="B5049" s="412">
        <v>0.97909999999999997</v>
      </c>
    </row>
    <row r="5050" spans="1:2" x14ac:dyDescent="0.25">
      <c r="A5050" s="411">
        <v>37432</v>
      </c>
      <c r="B5050" s="412">
        <v>0.97009999999999996</v>
      </c>
    </row>
    <row r="5051" spans="1:2" x14ac:dyDescent="0.25">
      <c r="A5051" s="411">
        <v>37431</v>
      </c>
      <c r="B5051" s="412">
        <v>0.96909999999999996</v>
      </c>
    </row>
    <row r="5052" spans="1:2" x14ac:dyDescent="0.25">
      <c r="A5052" s="411">
        <v>37430</v>
      </c>
      <c r="B5052" s="412">
        <v>0.97109999999999996</v>
      </c>
    </row>
    <row r="5053" spans="1:2" x14ac:dyDescent="0.25">
      <c r="A5053" s="411">
        <v>37429</v>
      </c>
      <c r="B5053" s="412">
        <v>0.97099999999999997</v>
      </c>
    </row>
    <row r="5054" spans="1:2" x14ac:dyDescent="0.25">
      <c r="A5054" s="411">
        <v>37428</v>
      </c>
      <c r="B5054" s="412">
        <v>0.96460000000000001</v>
      </c>
    </row>
    <row r="5055" spans="1:2" x14ac:dyDescent="0.25">
      <c r="A5055" s="411">
        <v>37427</v>
      </c>
      <c r="B5055" s="412">
        <v>0.95730000000000004</v>
      </c>
    </row>
    <row r="5056" spans="1:2" x14ac:dyDescent="0.25">
      <c r="A5056" s="411">
        <v>37426</v>
      </c>
      <c r="B5056" s="412">
        <v>0.95179999999999998</v>
      </c>
    </row>
    <row r="5057" spans="1:2" x14ac:dyDescent="0.25">
      <c r="A5057" s="411">
        <v>37425</v>
      </c>
      <c r="B5057" s="412">
        <v>0.94430000000000003</v>
      </c>
    </row>
    <row r="5058" spans="1:2" x14ac:dyDescent="0.25">
      <c r="A5058" s="411">
        <v>37424</v>
      </c>
      <c r="B5058" s="412">
        <v>0.94489999999999996</v>
      </c>
    </row>
    <row r="5059" spans="1:2" x14ac:dyDescent="0.25">
      <c r="A5059" s="411">
        <v>37423</v>
      </c>
      <c r="B5059" s="412">
        <v>0.94540000000000002</v>
      </c>
    </row>
    <row r="5060" spans="1:2" x14ac:dyDescent="0.25">
      <c r="A5060" s="411">
        <v>37422</v>
      </c>
      <c r="B5060" s="412">
        <v>0.94540000000000002</v>
      </c>
    </row>
    <row r="5061" spans="1:2" x14ac:dyDescent="0.25">
      <c r="A5061" s="411">
        <v>37421</v>
      </c>
      <c r="B5061" s="412">
        <v>0.94330000000000003</v>
      </c>
    </row>
    <row r="5062" spans="1:2" x14ac:dyDescent="0.25">
      <c r="A5062" s="411">
        <v>37420</v>
      </c>
      <c r="B5062" s="412">
        <v>0.94359999999999999</v>
      </c>
    </row>
    <row r="5063" spans="1:2" x14ac:dyDescent="0.25">
      <c r="A5063" s="411">
        <v>37419</v>
      </c>
      <c r="B5063" s="412">
        <v>0.94830000000000003</v>
      </c>
    </row>
    <row r="5064" spans="1:2" x14ac:dyDescent="0.25">
      <c r="A5064" s="411">
        <v>37418</v>
      </c>
      <c r="B5064" s="412">
        <v>0.94450000000000001</v>
      </c>
    </row>
    <row r="5065" spans="1:2" x14ac:dyDescent="0.25">
      <c r="A5065" s="411">
        <v>37417</v>
      </c>
      <c r="B5065" s="412">
        <v>0.94299999999999995</v>
      </c>
    </row>
    <row r="5066" spans="1:2" x14ac:dyDescent="0.25">
      <c r="A5066" s="411">
        <v>37416</v>
      </c>
      <c r="B5066" s="412">
        <v>0.94320000000000004</v>
      </c>
    </row>
    <row r="5067" spans="1:2" x14ac:dyDescent="0.25">
      <c r="A5067" s="411">
        <v>37415</v>
      </c>
      <c r="B5067" s="412">
        <v>0.94379999999999997</v>
      </c>
    </row>
    <row r="5068" spans="1:2" x14ac:dyDescent="0.25">
      <c r="A5068" s="411">
        <v>37414</v>
      </c>
      <c r="B5068" s="412">
        <v>0.9476</v>
      </c>
    </row>
    <row r="5069" spans="1:2" x14ac:dyDescent="0.25">
      <c r="A5069" s="411">
        <v>37413</v>
      </c>
      <c r="B5069" s="412">
        <v>0.93920000000000003</v>
      </c>
    </row>
    <row r="5070" spans="1:2" x14ac:dyDescent="0.25">
      <c r="A5070" s="411">
        <v>37412</v>
      </c>
      <c r="B5070" s="412">
        <v>0.93899999999999995</v>
      </c>
    </row>
    <row r="5071" spans="1:2" x14ac:dyDescent="0.25">
      <c r="A5071" s="411">
        <v>37411</v>
      </c>
      <c r="B5071" s="412">
        <v>0.94099999999999995</v>
      </c>
    </row>
    <row r="5072" spans="1:2" x14ac:dyDescent="0.25">
      <c r="A5072" s="411">
        <v>37410</v>
      </c>
      <c r="B5072" s="412">
        <v>0.93269999999999997</v>
      </c>
    </row>
    <row r="5073" spans="1:2" x14ac:dyDescent="0.25">
      <c r="A5073" s="411">
        <v>37409</v>
      </c>
      <c r="B5073" s="412">
        <v>0.93200000000000005</v>
      </c>
    </row>
    <row r="5074" spans="1:2" x14ac:dyDescent="0.25">
      <c r="A5074" s="411">
        <v>37408</v>
      </c>
      <c r="B5074" s="412">
        <v>0.93379999999999996</v>
      </c>
    </row>
    <row r="5075" spans="1:2" x14ac:dyDescent="0.25">
      <c r="A5075" s="411">
        <v>37407</v>
      </c>
      <c r="B5075" s="412">
        <v>0.93679999999999997</v>
      </c>
    </row>
    <row r="5076" spans="1:2" x14ac:dyDescent="0.25">
      <c r="A5076" s="411">
        <v>37406</v>
      </c>
      <c r="B5076" s="412">
        <v>0.93540000000000001</v>
      </c>
    </row>
    <row r="5077" spans="1:2" x14ac:dyDescent="0.25">
      <c r="A5077" s="411">
        <v>37405</v>
      </c>
      <c r="B5077" s="412">
        <v>0.92869999999999997</v>
      </c>
    </row>
    <row r="5078" spans="1:2" x14ac:dyDescent="0.25">
      <c r="A5078" s="411">
        <v>37404</v>
      </c>
      <c r="B5078" s="412">
        <v>0.92049999999999998</v>
      </c>
    </row>
    <row r="5079" spans="1:2" x14ac:dyDescent="0.25">
      <c r="A5079" s="411">
        <v>37403</v>
      </c>
      <c r="B5079" s="412">
        <v>0.91949999999999998</v>
      </c>
    </row>
    <row r="5080" spans="1:2" x14ac:dyDescent="0.25">
      <c r="A5080" s="411">
        <v>37402</v>
      </c>
      <c r="B5080" s="412">
        <v>0.92020000000000002</v>
      </c>
    </row>
    <row r="5081" spans="1:2" x14ac:dyDescent="0.25">
      <c r="A5081" s="411">
        <v>37401</v>
      </c>
      <c r="B5081" s="412">
        <v>0.92049999999999998</v>
      </c>
    </row>
    <row r="5082" spans="1:2" x14ac:dyDescent="0.25">
      <c r="A5082" s="411">
        <v>37400</v>
      </c>
      <c r="B5082" s="412">
        <v>0.92130000000000001</v>
      </c>
    </row>
    <row r="5083" spans="1:2" x14ac:dyDescent="0.25">
      <c r="A5083" s="411">
        <v>37399</v>
      </c>
      <c r="B5083" s="412">
        <v>0.92549999999999999</v>
      </c>
    </row>
    <row r="5084" spans="1:2" x14ac:dyDescent="0.25">
      <c r="A5084" s="411">
        <v>37398</v>
      </c>
      <c r="B5084" s="412">
        <v>0.91969999999999996</v>
      </c>
    </row>
    <row r="5085" spans="1:2" x14ac:dyDescent="0.25">
      <c r="A5085" s="411">
        <v>37397</v>
      </c>
      <c r="B5085" s="412">
        <v>0.92079999999999995</v>
      </c>
    </row>
    <row r="5086" spans="1:2" x14ac:dyDescent="0.25">
      <c r="A5086" s="411">
        <v>37396</v>
      </c>
      <c r="B5086" s="412">
        <v>0.92</v>
      </c>
    </row>
    <row r="5087" spans="1:2" x14ac:dyDescent="0.25">
      <c r="A5087" s="411">
        <v>37395</v>
      </c>
      <c r="B5087" s="412">
        <v>0.92079999999999995</v>
      </c>
    </row>
    <row r="5088" spans="1:2" x14ac:dyDescent="0.25">
      <c r="A5088" s="411">
        <v>37394</v>
      </c>
      <c r="B5088" s="412">
        <v>0.92079999999999995</v>
      </c>
    </row>
    <row r="5089" spans="1:2" x14ac:dyDescent="0.25">
      <c r="A5089" s="411">
        <v>37393</v>
      </c>
      <c r="B5089" s="412">
        <v>0.91180000000000005</v>
      </c>
    </row>
    <row r="5090" spans="1:2" x14ac:dyDescent="0.25">
      <c r="A5090" s="411">
        <v>37392</v>
      </c>
      <c r="B5090" s="412">
        <v>0.91249999999999998</v>
      </c>
    </row>
    <row r="5091" spans="1:2" x14ac:dyDescent="0.25">
      <c r="A5091" s="411">
        <v>37391</v>
      </c>
      <c r="B5091" s="412">
        <v>0.90249999999999997</v>
      </c>
    </row>
    <row r="5092" spans="1:2" x14ac:dyDescent="0.25">
      <c r="A5092" s="411">
        <v>37390</v>
      </c>
      <c r="B5092" s="412">
        <v>0.91120000000000001</v>
      </c>
    </row>
    <row r="5093" spans="1:2" x14ac:dyDescent="0.25">
      <c r="A5093" s="411">
        <v>37389</v>
      </c>
      <c r="B5093" s="412">
        <v>0.91339999999999999</v>
      </c>
    </row>
    <row r="5094" spans="1:2" x14ac:dyDescent="0.25">
      <c r="A5094" s="411">
        <v>37388</v>
      </c>
      <c r="B5094" s="412">
        <v>0.91379999999999995</v>
      </c>
    </row>
    <row r="5095" spans="1:2" x14ac:dyDescent="0.25">
      <c r="A5095" s="411">
        <v>37387</v>
      </c>
      <c r="B5095" s="412">
        <v>0.91379999999999995</v>
      </c>
    </row>
    <row r="5096" spans="1:2" x14ac:dyDescent="0.25">
      <c r="A5096" s="411">
        <v>37386</v>
      </c>
      <c r="B5096" s="412">
        <v>0.90910000000000002</v>
      </c>
    </row>
    <row r="5097" spans="1:2" x14ac:dyDescent="0.25">
      <c r="A5097" s="411">
        <v>37385</v>
      </c>
      <c r="B5097" s="412">
        <v>0.9042</v>
      </c>
    </row>
    <row r="5098" spans="1:2" x14ac:dyDescent="0.25">
      <c r="A5098" s="411">
        <v>37384</v>
      </c>
      <c r="B5098" s="412">
        <v>0.9153</v>
      </c>
    </row>
    <row r="5099" spans="1:2" x14ac:dyDescent="0.25">
      <c r="A5099" s="411">
        <v>37383</v>
      </c>
      <c r="B5099" s="412">
        <v>0.91810000000000003</v>
      </c>
    </row>
    <row r="5100" spans="1:2" x14ac:dyDescent="0.25">
      <c r="A5100" s="411">
        <v>37382</v>
      </c>
      <c r="B5100" s="412">
        <v>0.91720000000000002</v>
      </c>
    </row>
    <row r="5101" spans="1:2" x14ac:dyDescent="0.25">
      <c r="A5101" s="411">
        <v>37381</v>
      </c>
      <c r="B5101" s="412">
        <v>0.91749999999999998</v>
      </c>
    </row>
    <row r="5102" spans="1:2" x14ac:dyDescent="0.25">
      <c r="A5102" s="411">
        <v>37380</v>
      </c>
      <c r="B5102" s="412">
        <v>0.91720000000000002</v>
      </c>
    </row>
    <row r="5103" spans="1:2" x14ac:dyDescent="0.25">
      <c r="A5103" s="411">
        <v>37379</v>
      </c>
      <c r="B5103" s="412">
        <v>0.90300000000000002</v>
      </c>
    </row>
    <row r="5104" spans="1:2" x14ac:dyDescent="0.25">
      <c r="A5104" s="411">
        <v>37378</v>
      </c>
      <c r="B5104" s="412">
        <v>0.90590000000000004</v>
      </c>
    </row>
    <row r="5105" spans="1:2" x14ac:dyDescent="0.25">
      <c r="A5105" s="411">
        <v>37377</v>
      </c>
      <c r="B5105" s="412">
        <v>0.9</v>
      </c>
    </row>
    <row r="5106" spans="1:2" x14ac:dyDescent="0.25">
      <c r="A5106" s="411">
        <v>37376</v>
      </c>
      <c r="B5106" s="412">
        <v>0.90359999999999996</v>
      </c>
    </row>
    <row r="5107" spans="1:2" x14ac:dyDescent="0.25">
      <c r="A5107" s="411">
        <v>37375</v>
      </c>
      <c r="B5107" s="412">
        <v>0.90139999999999998</v>
      </c>
    </row>
    <row r="5108" spans="1:2" x14ac:dyDescent="0.25">
      <c r="A5108" s="411">
        <v>37374</v>
      </c>
      <c r="B5108" s="412">
        <v>0.90169999999999995</v>
      </c>
    </row>
    <row r="5109" spans="1:2" x14ac:dyDescent="0.25">
      <c r="A5109" s="411">
        <v>37373</v>
      </c>
      <c r="B5109" s="412">
        <v>0.90200000000000002</v>
      </c>
    </row>
    <row r="5110" spans="1:2" x14ac:dyDescent="0.25">
      <c r="A5110" s="411">
        <v>37372</v>
      </c>
      <c r="B5110" s="412">
        <v>0.89759999999999995</v>
      </c>
    </row>
    <row r="5111" spans="1:2" x14ac:dyDescent="0.25">
      <c r="A5111" s="411">
        <v>37371</v>
      </c>
      <c r="B5111" s="412">
        <v>0.89300000000000002</v>
      </c>
    </row>
    <row r="5112" spans="1:2" x14ac:dyDescent="0.25">
      <c r="A5112" s="411">
        <v>37370</v>
      </c>
      <c r="B5112" s="412">
        <v>0.88849999999999996</v>
      </c>
    </row>
    <row r="5113" spans="1:2" x14ac:dyDescent="0.25">
      <c r="A5113" s="411">
        <v>37369</v>
      </c>
      <c r="B5113" s="412">
        <v>0.88919999999999999</v>
      </c>
    </row>
    <row r="5114" spans="1:2" x14ac:dyDescent="0.25">
      <c r="A5114" s="411">
        <v>37368</v>
      </c>
      <c r="B5114" s="412">
        <v>0.89029999999999998</v>
      </c>
    </row>
    <row r="5115" spans="1:2" x14ac:dyDescent="0.25">
      <c r="A5115" s="411">
        <v>37367</v>
      </c>
      <c r="B5115" s="412">
        <v>0.89170000000000005</v>
      </c>
    </row>
    <row r="5116" spans="1:2" x14ac:dyDescent="0.25">
      <c r="A5116" s="411">
        <v>37366</v>
      </c>
      <c r="B5116" s="412">
        <v>0.89200000000000002</v>
      </c>
    </row>
    <row r="5117" spans="1:2" x14ac:dyDescent="0.25">
      <c r="A5117" s="411">
        <v>37365</v>
      </c>
      <c r="B5117" s="412">
        <v>0.89070000000000005</v>
      </c>
    </row>
    <row r="5118" spans="1:2" x14ac:dyDescent="0.25">
      <c r="A5118" s="411">
        <v>37364</v>
      </c>
      <c r="B5118" s="412">
        <v>0.89049999999999996</v>
      </c>
    </row>
    <row r="5119" spans="1:2" x14ac:dyDescent="0.25">
      <c r="A5119" s="411">
        <v>37363</v>
      </c>
      <c r="B5119" s="412">
        <v>0.88290000000000002</v>
      </c>
    </row>
    <row r="5120" spans="1:2" x14ac:dyDescent="0.25">
      <c r="A5120" s="411">
        <v>37362</v>
      </c>
      <c r="B5120" s="412">
        <v>0.87929999999999997</v>
      </c>
    </row>
    <row r="5121" spans="1:2" x14ac:dyDescent="0.25">
      <c r="A5121" s="411">
        <v>37361</v>
      </c>
      <c r="B5121" s="412">
        <v>0.87909999999999999</v>
      </c>
    </row>
    <row r="5122" spans="1:2" x14ac:dyDescent="0.25">
      <c r="A5122" s="411">
        <v>37360</v>
      </c>
      <c r="B5122" s="412">
        <v>0.87909999999999999</v>
      </c>
    </row>
    <row r="5123" spans="1:2" x14ac:dyDescent="0.25">
      <c r="A5123" s="411">
        <v>37359</v>
      </c>
      <c r="B5123" s="412">
        <v>0.87890000000000001</v>
      </c>
    </row>
    <row r="5124" spans="1:2" x14ac:dyDescent="0.25">
      <c r="A5124" s="411">
        <v>37358</v>
      </c>
      <c r="B5124" s="412">
        <v>0.88270000000000004</v>
      </c>
    </row>
    <row r="5125" spans="1:2" x14ac:dyDescent="0.25">
      <c r="A5125" s="411">
        <v>37357</v>
      </c>
      <c r="B5125" s="412">
        <v>0.88019999999999998</v>
      </c>
    </row>
    <row r="5126" spans="1:2" x14ac:dyDescent="0.25">
      <c r="A5126" s="411">
        <v>37356</v>
      </c>
      <c r="B5126" s="412">
        <v>0.88070000000000004</v>
      </c>
    </row>
    <row r="5127" spans="1:2" x14ac:dyDescent="0.25">
      <c r="A5127" s="411">
        <v>37355</v>
      </c>
      <c r="B5127" s="412">
        <v>0.87460000000000004</v>
      </c>
    </row>
    <row r="5128" spans="1:2" x14ac:dyDescent="0.25">
      <c r="A5128" s="411">
        <v>37354</v>
      </c>
      <c r="B5128" s="412">
        <v>0.87919999999999998</v>
      </c>
    </row>
    <row r="5129" spans="1:2" x14ac:dyDescent="0.25">
      <c r="A5129" s="411">
        <v>37353</v>
      </c>
      <c r="B5129" s="412">
        <v>0.87870000000000004</v>
      </c>
    </row>
    <row r="5130" spans="1:2" x14ac:dyDescent="0.25">
      <c r="A5130" s="411">
        <v>37352</v>
      </c>
      <c r="B5130" s="412">
        <v>0.879</v>
      </c>
    </row>
    <row r="5131" spans="1:2" x14ac:dyDescent="0.25">
      <c r="A5131" s="411">
        <v>37351</v>
      </c>
      <c r="B5131" s="412">
        <v>0.87739999999999996</v>
      </c>
    </row>
    <row r="5132" spans="1:2" x14ac:dyDescent="0.25">
      <c r="A5132" s="411">
        <v>37350</v>
      </c>
      <c r="B5132" s="412">
        <v>0.88080000000000003</v>
      </c>
    </row>
    <row r="5133" spans="1:2" x14ac:dyDescent="0.25">
      <c r="A5133" s="411">
        <v>37349</v>
      </c>
      <c r="B5133" s="412">
        <v>0.87890000000000001</v>
      </c>
    </row>
    <row r="5134" spans="1:2" x14ac:dyDescent="0.25">
      <c r="A5134" s="411">
        <v>37348</v>
      </c>
      <c r="B5134" s="412">
        <v>0.88029999999999997</v>
      </c>
    </row>
    <row r="5135" spans="1:2" x14ac:dyDescent="0.25">
      <c r="A5135" s="411">
        <v>37347</v>
      </c>
      <c r="B5135" s="412">
        <v>0.87150000000000005</v>
      </c>
    </row>
    <row r="5136" spans="1:2" x14ac:dyDescent="0.25">
      <c r="A5136" s="411">
        <v>37346</v>
      </c>
      <c r="B5136" s="412">
        <v>0.87</v>
      </c>
    </row>
    <row r="5137" spans="1:2" x14ac:dyDescent="0.25">
      <c r="A5137" s="411">
        <v>37345</v>
      </c>
      <c r="B5137" s="412">
        <v>0.87150000000000005</v>
      </c>
    </row>
    <row r="5138" spans="1:2" x14ac:dyDescent="0.25">
      <c r="A5138" s="411">
        <v>37344</v>
      </c>
      <c r="B5138" s="412">
        <v>0.87060000000000004</v>
      </c>
    </row>
    <row r="5139" spans="1:2" x14ac:dyDescent="0.25">
      <c r="A5139" s="411">
        <v>37343</v>
      </c>
      <c r="B5139" s="412">
        <v>0.87280000000000002</v>
      </c>
    </row>
    <row r="5140" spans="1:2" x14ac:dyDescent="0.25">
      <c r="A5140" s="411">
        <v>37342</v>
      </c>
      <c r="B5140" s="412">
        <v>0.87709999999999999</v>
      </c>
    </row>
    <row r="5141" spans="1:2" x14ac:dyDescent="0.25">
      <c r="A5141" s="411">
        <v>37341</v>
      </c>
      <c r="B5141" s="412">
        <v>0.87749999999999995</v>
      </c>
    </row>
    <row r="5142" spans="1:2" x14ac:dyDescent="0.25">
      <c r="A5142" s="411">
        <v>37340</v>
      </c>
      <c r="B5142" s="412">
        <v>0.87670000000000003</v>
      </c>
    </row>
    <row r="5143" spans="1:2" x14ac:dyDescent="0.25">
      <c r="A5143" s="411">
        <v>37339</v>
      </c>
      <c r="B5143" s="412">
        <v>0.87729999999999997</v>
      </c>
    </row>
    <row r="5144" spans="1:2" x14ac:dyDescent="0.25">
      <c r="A5144" s="411">
        <v>37338</v>
      </c>
      <c r="B5144" s="412">
        <v>0.87690000000000001</v>
      </c>
    </row>
    <row r="5145" spans="1:2" x14ac:dyDescent="0.25">
      <c r="A5145" s="411">
        <v>37337</v>
      </c>
      <c r="B5145" s="412">
        <v>0.88200000000000001</v>
      </c>
    </row>
    <row r="5146" spans="1:2" x14ac:dyDescent="0.25">
      <c r="A5146" s="411">
        <v>37336</v>
      </c>
      <c r="B5146" s="412">
        <v>0.88500000000000001</v>
      </c>
    </row>
    <row r="5147" spans="1:2" x14ac:dyDescent="0.25">
      <c r="A5147" s="411">
        <v>37335</v>
      </c>
      <c r="B5147" s="412">
        <v>0.88170000000000004</v>
      </c>
    </row>
    <row r="5148" spans="1:2" x14ac:dyDescent="0.25">
      <c r="A5148" s="411">
        <v>37334</v>
      </c>
      <c r="B5148" s="412">
        <v>0.88249999999999995</v>
      </c>
    </row>
    <row r="5149" spans="1:2" x14ac:dyDescent="0.25">
      <c r="A5149" s="411">
        <v>37333</v>
      </c>
      <c r="B5149" s="412">
        <v>0.88170000000000004</v>
      </c>
    </row>
    <row r="5150" spans="1:2" x14ac:dyDescent="0.25">
      <c r="A5150" s="411">
        <v>37332</v>
      </c>
      <c r="B5150" s="412">
        <v>0.88229999999999997</v>
      </c>
    </row>
    <row r="5151" spans="1:2" x14ac:dyDescent="0.25">
      <c r="A5151" s="411">
        <v>37331</v>
      </c>
      <c r="B5151" s="412">
        <v>0.88219999999999998</v>
      </c>
    </row>
    <row r="5152" spans="1:2" x14ac:dyDescent="0.25">
      <c r="A5152" s="411">
        <v>37330</v>
      </c>
      <c r="B5152" s="412">
        <v>0.88239999999999996</v>
      </c>
    </row>
    <row r="5153" spans="1:2" x14ac:dyDescent="0.25">
      <c r="A5153" s="411">
        <v>37329</v>
      </c>
      <c r="B5153" s="412">
        <v>0.87539999999999996</v>
      </c>
    </row>
    <row r="5154" spans="1:2" x14ac:dyDescent="0.25">
      <c r="A5154" s="411">
        <v>37328</v>
      </c>
      <c r="B5154" s="412">
        <v>0.87519999999999998</v>
      </c>
    </row>
    <row r="5155" spans="1:2" x14ac:dyDescent="0.25">
      <c r="A5155" s="411">
        <v>37327</v>
      </c>
      <c r="B5155" s="412">
        <v>0.87519999999999998</v>
      </c>
    </row>
    <row r="5156" spans="1:2" x14ac:dyDescent="0.25">
      <c r="A5156" s="411">
        <v>37326</v>
      </c>
      <c r="B5156" s="412">
        <v>0.87439999999999996</v>
      </c>
    </row>
    <row r="5157" spans="1:2" x14ac:dyDescent="0.25">
      <c r="A5157" s="411">
        <v>37325</v>
      </c>
      <c r="B5157" s="412">
        <v>0.87470000000000003</v>
      </c>
    </row>
    <row r="5158" spans="1:2" x14ac:dyDescent="0.25">
      <c r="A5158" s="411">
        <v>37324</v>
      </c>
      <c r="B5158" s="412">
        <v>0.87409999999999999</v>
      </c>
    </row>
    <row r="5159" spans="1:2" x14ac:dyDescent="0.25">
      <c r="A5159" s="411">
        <v>37323</v>
      </c>
      <c r="B5159" s="412">
        <v>0.88229999999999997</v>
      </c>
    </row>
    <row r="5160" spans="1:2" x14ac:dyDescent="0.25">
      <c r="A5160" s="411">
        <v>37322</v>
      </c>
      <c r="B5160" s="412">
        <v>0.87670000000000003</v>
      </c>
    </row>
    <row r="5161" spans="1:2" x14ac:dyDescent="0.25">
      <c r="A5161" s="411">
        <v>37321</v>
      </c>
      <c r="B5161" s="412">
        <v>0.87180000000000002</v>
      </c>
    </row>
    <row r="5162" spans="1:2" x14ac:dyDescent="0.25">
      <c r="A5162" s="411">
        <v>37320</v>
      </c>
      <c r="B5162" s="412">
        <v>0.86929999999999996</v>
      </c>
    </row>
    <row r="5163" spans="1:2" x14ac:dyDescent="0.25">
      <c r="A5163" s="411">
        <v>37319</v>
      </c>
      <c r="B5163" s="412">
        <v>0.86519999999999997</v>
      </c>
    </row>
    <row r="5164" spans="1:2" x14ac:dyDescent="0.25">
      <c r="A5164" s="411">
        <v>37318</v>
      </c>
      <c r="B5164" s="412">
        <v>0.86519999999999997</v>
      </c>
    </row>
    <row r="5165" spans="1:2" x14ac:dyDescent="0.25">
      <c r="A5165" s="411">
        <v>37317</v>
      </c>
      <c r="B5165" s="412">
        <v>0.86470000000000002</v>
      </c>
    </row>
    <row r="5166" spans="1:2" x14ac:dyDescent="0.25">
      <c r="A5166" s="411">
        <v>37316</v>
      </c>
      <c r="B5166" s="412">
        <v>0.86880000000000002</v>
      </c>
    </row>
    <row r="5167" spans="1:2" x14ac:dyDescent="0.25">
      <c r="A5167" s="411">
        <v>37315</v>
      </c>
      <c r="B5167" s="412">
        <v>0.86550000000000005</v>
      </c>
    </row>
    <row r="5168" spans="1:2" x14ac:dyDescent="0.25">
      <c r="A5168" s="411">
        <v>37314</v>
      </c>
      <c r="B5168" s="412">
        <v>0.8639</v>
      </c>
    </row>
    <row r="5169" spans="1:2" x14ac:dyDescent="0.25">
      <c r="A5169" s="411">
        <v>37313</v>
      </c>
      <c r="B5169" s="412">
        <v>0.86890000000000001</v>
      </c>
    </row>
    <row r="5170" spans="1:2" x14ac:dyDescent="0.25">
      <c r="A5170" s="411">
        <v>37312</v>
      </c>
      <c r="B5170" s="412">
        <v>0.87560000000000004</v>
      </c>
    </row>
    <row r="5171" spans="1:2" x14ac:dyDescent="0.25">
      <c r="A5171" s="411">
        <v>37311</v>
      </c>
      <c r="B5171" s="412">
        <v>0.87539999999999996</v>
      </c>
    </row>
    <row r="5172" spans="1:2" x14ac:dyDescent="0.25">
      <c r="A5172" s="411">
        <v>37310</v>
      </c>
      <c r="B5172" s="412">
        <v>0.87549999999999994</v>
      </c>
    </row>
    <row r="5173" spans="1:2" x14ac:dyDescent="0.25">
      <c r="A5173" s="411">
        <v>37309</v>
      </c>
      <c r="B5173" s="412">
        <v>0.86960000000000004</v>
      </c>
    </row>
    <row r="5174" spans="1:2" x14ac:dyDescent="0.25">
      <c r="A5174" s="411">
        <v>37308</v>
      </c>
      <c r="B5174" s="412">
        <v>0.86950000000000005</v>
      </c>
    </row>
    <row r="5175" spans="1:2" x14ac:dyDescent="0.25">
      <c r="A5175" s="411">
        <v>37307</v>
      </c>
      <c r="B5175" s="412">
        <v>0.87619999999999998</v>
      </c>
    </row>
    <row r="5176" spans="1:2" x14ac:dyDescent="0.25">
      <c r="A5176" s="411">
        <v>37306</v>
      </c>
      <c r="B5176" s="412">
        <v>0.87070000000000003</v>
      </c>
    </row>
    <row r="5177" spans="1:2" x14ac:dyDescent="0.25">
      <c r="A5177" s="411">
        <v>37305</v>
      </c>
      <c r="B5177" s="412">
        <v>0.87309999999999999</v>
      </c>
    </row>
    <row r="5178" spans="1:2" x14ac:dyDescent="0.25">
      <c r="A5178" s="411">
        <v>37304</v>
      </c>
      <c r="B5178" s="412">
        <v>0.873</v>
      </c>
    </row>
    <row r="5179" spans="1:2" x14ac:dyDescent="0.25">
      <c r="A5179" s="411">
        <v>37303</v>
      </c>
      <c r="B5179" s="412">
        <v>0.87319999999999998</v>
      </c>
    </row>
    <row r="5180" spans="1:2" x14ac:dyDescent="0.25">
      <c r="A5180" s="411">
        <v>37302</v>
      </c>
      <c r="B5180" s="412">
        <v>0.87390000000000001</v>
      </c>
    </row>
    <row r="5181" spans="1:2" x14ac:dyDescent="0.25">
      <c r="A5181" s="411">
        <v>37301</v>
      </c>
      <c r="B5181" s="412">
        <v>0.871</v>
      </c>
    </row>
    <row r="5182" spans="1:2" x14ac:dyDescent="0.25">
      <c r="A5182" s="411">
        <v>37300</v>
      </c>
      <c r="B5182" s="412">
        <v>0.87619999999999998</v>
      </c>
    </row>
    <row r="5183" spans="1:2" x14ac:dyDescent="0.25">
      <c r="A5183" s="411">
        <v>37299</v>
      </c>
      <c r="B5183" s="412">
        <v>0.87560000000000004</v>
      </c>
    </row>
    <row r="5184" spans="1:2" x14ac:dyDescent="0.25">
      <c r="A5184" s="411">
        <v>37298</v>
      </c>
      <c r="B5184" s="412">
        <v>0.87250000000000005</v>
      </c>
    </row>
    <row r="5185" spans="1:2" x14ac:dyDescent="0.25">
      <c r="A5185" s="411">
        <v>37297</v>
      </c>
      <c r="B5185" s="412">
        <v>0.87260000000000004</v>
      </c>
    </row>
    <row r="5186" spans="1:2" x14ac:dyDescent="0.25">
      <c r="A5186" s="411">
        <v>37296</v>
      </c>
      <c r="B5186" s="412">
        <v>0.87260000000000004</v>
      </c>
    </row>
    <row r="5187" spans="1:2" x14ac:dyDescent="0.25">
      <c r="A5187" s="411">
        <v>37295</v>
      </c>
      <c r="B5187" s="412">
        <v>0.87119999999999997</v>
      </c>
    </row>
    <row r="5188" spans="1:2" x14ac:dyDescent="0.25">
      <c r="A5188" s="411">
        <v>37294</v>
      </c>
      <c r="B5188" s="412">
        <v>0.86739999999999995</v>
      </c>
    </row>
    <row r="5189" spans="1:2" x14ac:dyDescent="0.25">
      <c r="A5189" s="411">
        <v>37293</v>
      </c>
      <c r="B5189" s="412">
        <v>0.86750000000000005</v>
      </c>
    </row>
    <row r="5190" spans="1:2" x14ac:dyDescent="0.25">
      <c r="A5190" s="411">
        <v>37292</v>
      </c>
      <c r="B5190" s="412">
        <v>0.87070000000000003</v>
      </c>
    </row>
    <row r="5191" spans="1:2" x14ac:dyDescent="0.25">
      <c r="A5191" s="411">
        <v>37291</v>
      </c>
      <c r="B5191" s="412">
        <v>0.86070000000000002</v>
      </c>
    </row>
    <row r="5192" spans="1:2" x14ac:dyDescent="0.25">
      <c r="A5192" s="411">
        <v>37290</v>
      </c>
      <c r="B5192" s="412">
        <v>0.86170000000000002</v>
      </c>
    </row>
    <row r="5193" spans="1:2" x14ac:dyDescent="0.25">
      <c r="A5193" s="411">
        <v>37289</v>
      </c>
      <c r="B5193" s="412">
        <v>0.86150000000000004</v>
      </c>
    </row>
    <row r="5194" spans="1:2" x14ac:dyDescent="0.25">
      <c r="A5194" s="411">
        <v>37288</v>
      </c>
      <c r="B5194" s="412">
        <v>0.85799999999999998</v>
      </c>
    </row>
    <row r="5195" spans="1:2" x14ac:dyDescent="0.25">
      <c r="A5195" s="411">
        <v>37287</v>
      </c>
      <c r="B5195" s="412">
        <v>0.86119999999999997</v>
      </c>
    </row>
    <row r="5196" spans="1:2" x14ac:dyDescent="0.25">
      <c r="A5196" s="411">
        <v>37286</v>
      </c>
      <c r="B5196" s="412">
        <v>0.86480000000000001</v>
      </c>
    </row>
    <row r="5197" spans="1:2" x14ac:dyDescent="0.25">
      <c r="A5197" s="411">
        <v>37285</v>
      </c>
      <c r="B5197" s="412">
        <v>0.86250000000000004</v>
      </c>
    </row>
    <row r="5198" spans="1:2" x14ac:dyDescent="0.25">
      <c r="A5198" s="411">
        <v>37284</v>
      </c>
      <c r="B5198" s="412">
        <v>0.8649</v>
      </c>
    </row>
    <row r="5199" spans="1:2" x14ac:dyDescent="0.25">
      <c r="A5199" s="411">
        <v>37283</v>
      </c>
      <c r="B5199" s="412">
        <v>0.86329999999999996</v>
      </c>
    </row>
    <row r="5200" spans="1:2" x14ac:dyDescent="0.25">
      <c r="A5200" s="411">
        <v>37282</v>
      </c>
      <c r="B5200" s="412">
        <v>0.86580000000000001</v>
      </c>
    </row>
    <row r="5201" spans="1:2" x14ac:dyDescent="0.25">
      <c r="A5201" s="411">
        <v>37281</v>
      </c>
      <c r="B5201" s="412">
        <v>0.87719999999999998</v>
      </c>
    </row>
    <row r="5202" spans="1:2" x14ac:dyDescent="0.25">
      <c r="A5202" s="411">
        <v>37280</v>
      </c>
      <c r="B5202" s="412">
        <v>0.87790000000000001</v>
      </c>
    </row>
    <row r="5203" spans="1:2" x14ac:dyDescent="0.25">
      <c r="A5203" s="411">
        <v>37279</v>
      </c>
      <c r="B5203" s="412">
        <v>0.88619999999999999</v>
      </c>
    </row>
    <row r="5204" spans="1:2" x14ac:dyDescent="0.25">
      <c r="A5204" s="411">
        <v>37278</v>
      </c>
      <c r="B5204" s="412">
        <v>0.88329999999999997</v>
      </c>
    </row>
    <row r="5205" spans="1:2" x14ac:dyDescent="0.25">
      <c r="A5205" s="411">
        <v>37277</v>
      </c>
      <c r="B5205" s="412">
        <v>0.88390000000000002</v>
      </c>
    </row>
    <row r="5206" spans="1:2" x14ac:dyDescent="0.25">
      <c r="A5206" s="411">
        <v>37276</v>
      </c>
      <c r="B5206" s="412">
        <v>0.8841</v>
      </c>
    </row>
    <row r="5207" spans="1:2" x14ac:dyDescent="0.25">
      <c r="A5207" s="411">
        <v>37275</v>
      </c>
      <c r="B5207" s="412">
        <v>0.88370000000000004</v>
      </c>
    </row>
    <row r="5208" spans="1:2" x14ac:dyDescent="0.25">
      <c r="A5208" s="411">
        <v>37274</v>
      </c>
      <c r="B5208" s="412">
        <v>0.88070000000000004</v>
      </c>
    </row>
    <row r="5209" spans="1:2" x14ac:dyDescent="0.25">
      <c r="A5209" s="411">
        <v>37273</v>
      </c>
      <c r="B5209" s="412">
        <v>0.88319999999999999</v>
      </c>
    </row>
    <row r="5210" spans="1:2" x14ac:dyDescent="0.25">
      <c r="A5210" s="411">
        <v>37272</v>
      </c>
      <c r="B5210" s="412">
        <v>0.88300000000000001</v>
      </c>
    </row>
    <row r="5211" spans="1:2" x14ac:dyDescent="0.25">
      <c r="A5211" s="411">
        <v>37271</v>
      </c>
      <c r="B5211" s="412">
        <v>0.89410000000000001</v>
      </c>
    </row>
    <row r="5212" spans="1:2" x14ac:dyDescent="0.25">
      <c r="A5212" s="411">
        <v>37270</v>
      </c>
      <c r="B5212" s="412">
        <v>0.89300000000000002</v>
      </c>
    </row>
    <row r="5213" spans="1:2" x14ac:dyDescent="0.25">
      <c r="A5213" s="411">
        <v>37269</v>
      </c>
      <c r="B5213" s="412">
        <v>0.89190000000000003</v>
      </c>
    </row>
    <row r="5214" spans="1:2" x14ac:dyDescent="0.25">
      <c r="A5214" s="411">
        <v>37268</v>
      </c>
      <c r="B5214" s="412">
        <v>0.8921</v>
      </c>
    </row>
    <row r="5215" spans="1:2" x14ac:dyDescent="0.25">
      <c r="A5215" s="411">
        <v>37267</v>
      </c>
      <c r="B5215" s="412">
        <v>0.89090000000000003</v>
      </c>
    </row>
    <row r="5216" spans="1:2" x14ac:dyDescent="0.25">
      <c r="A5216" s="411">
        <v>37266</v>
      </c>
      <c r="B5216" s="412">
        <v>0.89129999999999998</v>
      </c>
    </row>
    <row r="5217" spans="1:2" x14ac:dyDescent="0.25">
      <c r="A5217" s="411">
        <v>37265</v>
      </c>
      <c r="B5217" s="412">
        <v>0.89280000000000004</v>
      </c>
    </row>
    <row r="5218" spans="1:2" x14ac:dyDescent="0.25">
      <c r="A5218" s="411">
        <v>37264</v>
      </c>
      <c r="B5218" s="412">
        <v>0.89329999999999998</v>
      </c>
    </row>
    <row r="5219" spans="1:2" x14ac:dyDescent="0.25">
      <c r="A5219" s="411">
        <v>37263</v>
      </c>
      <c r="B5219" s="412">
        <v>0.89590000000000003</v>
      </c>
    </row>
    <row r="5220" spans="1:2" x14ac:dyDescent="0.25">
      <c r="A5220" s="411">
        <v>37262</v>
      </c>
      <c r="B5220" s="412">
        <v>0.89470000000000005</v>
      </c>
    </row>
    <row r="5221" spans="1:2" x14ac:dyDescent="0.25">
      <c r="A5221" s="411">
        <v>37261</v>
      </c>
      <c r="B5221" s="412">
        <v>0.89449999999999996</v>
      </c>
    </row>
    <row r="5222" spans="1:2" x14ac:dyDescent="0.25">
      <c r="A5222" s="411">
        <v>37260</v>
      </c>
      <c r="B5222" s="412">
        <v>0.89939999999999998</v>
      </c>
    </row>
    <row r="5223" spans="1:2" x14ac:dyDescent="0.25">
      <c r="A5223" s="411">
        <v>37259</v>
      </c>
      <c r="B5223" s="412">
        <v>0.9032</v>
      </c>
    </row>
    <row r="5224" spans="1:2" x14ac:dyDescent="0.25">
      <c r="A5224" s="411">
        <v>37258</v>
      </c>
      <c r="B5224" s="412">
        <v>0.8891</v>
      </c>
    </row>
    <row r="5225" spans="1:2" x14ac:dyDescent="0.25">
      <c r="A5225" s="411">
        <v>37257</v>
      </c>
      <c r="B5225" s="412">
        <v>0.89139999999999997</v>
      </c>
    </row>
    <row r="5226" spans="1:2" x14ac:dyDescent="0.25">
      <c r="A5226" s="411">
        <v>37256</v>
      </c>
      <c r="B5226" s="412">
        <v>0.88580000000000003</v>
      </c>
    </row>
    <row r="5227" spans="1:2" x14ac:dyDescent="0.25">
      <c r="A5227" s="411">
        <v>37255</v>
      </c>
      <c r="B5227" s="412">
        <v>0.88580000000000003</v>
      </c>
    </row>
    <row r="5228" spans="1:2" x14ac:dyDescent="0.25">
      <c r="A5228" s="411">
        <v>37254</v>
      </c>
      <c r="B5228" s="412">
        <v>0.88580000000000003</v>
      </c>
    </row>
    <row r="5229" spans="1:2" x14ac:dyDescent="0.25">
      <c r="A5229" s="411">
        <v>37253</v>
      </c>
      <c r="B5229" s="412">
        <v>0.88270000000000004</v>
      </c>
    </row>
    <row r="5230" spans="1:2" x14ac:dyDescent="0.25">
      <c r="A5230" s="411">
        <v>37252</v>
      </c>
      <c r="B5230" s="412">
        <v>0.87929999999999997</v>
      </c>
    </row>
    <row r="5231" spans="1:2" x14ac:dyDescent="0.25">
      <c r="A5231" s="411">
        <v>37251</v>
      </c>
      <c r="B5231" s="412">
        <v>0.879</v>
      </c>
    </row>
    <row r="5232" spans="1:2" x14ac:dyDescent="0.25">
      <c r="A5232" s="411">
        <v>37250</v>
      </c>
      <c r="B5232" s="412">
        <v>0.87790000000000001</v>
      </c>
    </row>
    <row r="5233" spans="1:2" x14ac:dyDescent="0.25">
      <c r="A5233" s="411">
        <v>37249</v>
      </c>
      <c r="B5233" s="412">
        <v>0.88729999999999998</v>
      </c>
    </row>
    <row r="5234" spans="1:2" x14ac:dyDescent="0.25">
      <c r="A5234" s="411">
        <v>37248</v>
      </c>
      <c r="B5234" s="412">
        <v>0.88649999999999995</v>
      </c>
    </row>
    <row r="5235" spans="1:2" x14ac:dyDescent="0.25">
      <c r="A5235" s="411">
        <v>37247</v>
      </c>
      <c r="B5235" s="412">
        <v>0.88759999999999994</v>
      </c>
    </row>
    <row r="5236" spans="1:2" x14ac:dyDescent="0.25">
      <c r="A5236" s="411">
        <v>37246</v>
      </c>
      <c r="B5236" s="412">
        <v>0.90029999999999999</v>
      </c>
    </row>
    <row r="5237" spans="1:2" x14ac:dyDescent="0.25">
      <c r="A5237" s="411">
        <v>37245</v>
      </c>
      <c r="B5237" s="412">
        <v>0.90049999999999997</v>
      </c>
    </row>
    <row r="5238" spans="1:2" x14ac:dyDescent="0.25">
      <c r="A5238" s="411">
        <v>37244</v>
      </c>
      <c r="B5238" s="412">
        <v>0.90229999999999999</v>
      </c>
    </row>
    <row r="5239" spans="1:2" x14ac:dyDescent="0.25">
      <c r="A5239" s="411">
        <v>37243</v>
      </c>
      <c r="B5239" s="412">
        <v>0.90210000000000001</v>
      </c>
    </row>
    <row r="5240" spans="1:2" x14ac:dyDescent="0.25">
      <c r="A5240" s="411">
        <v>37242</v>
      </c>
      <c r="B5240" s="412">
        <v>0.90280000000000005</v>
      </c>
    </row>
    <row r="5241" spans="1:2" x14ac:dyDescent="0.25">
      <c r="A5241" s="411">
        <v>37241</v>
      </c>
      <c r="B5241" s="412">
        <v>0.90280000000000005</v>
      </c>
    </row>
    <row r="5242" spans="1:2" x14ac:dyDescent="0.25">
      <c r="A5242" s="411">
        <v>37240</v>
      </c>
      <c r="B5242" s="412">
        <v>0.90400000000000003</v>
      </c>
    </row>
    <row r="5243" spans="1:2" x14ac:dyDescent="0.25">
      <c r="A5243" s="411">
        <v>37239</v>
      </c>
      <c r="B5243" s="412">
        <v>0.89270000000000005</v>
      </c>
    </row>
    <row r="5244" spans="1:2" x14ac:dyDescent="0.25">
      <c r="A5244" s="411">
        <v>37238</v>
      </c>
      <c r="B5244" s="412">
        <v>0.89780000000000004</v>
      </c>
    </row>
    <row r="5245" spans="1:2" x14ac:dyDescent="0.25">
      <c r="A5245" s="411">
        <v>37237</v>
      </c>
      <c r="B5245" s="412">
        <v>0.89229999999999998</v>
      </c>
    </row>
    <row r="5246" spans="1:2" x14ac:dyDescent="0.25">
      <c r="A5246" s="411">
        <v>37236</v>
      </c>
      <c r="B5246" s="412">
        <v>0.89059999999999995</v>
      </c>
    </row>
    <row r="5247" spans="1:2" x14ac:dyDescent="0.25">
      <c r="A5247" s="411">
        <v>37235</v>
      </c>
      <c r="B5247" s="412">
        <v>0.89080000000000004</v>
      </c>
    </row>
    <row r="5248" spans="1:2" x14ac:dyDescent="0.25">
      <c r="A5248" s="411">
        <v>37234</v>
      </c>
      <c r="B5248" s="412">
        <v>0.8901</v>
      </c>
    </row>
    <row r="5249" spans="1:2" x14ac:dyDescent="0.25">
      <c r="A5249" s="411">
        <v>37233</v>
      </c>
      <c r="B5249" s="412">
        <v>0.88900000000000001</v>
      </c>
    </row>
    <row r="5250" spans="1:2" x14ac:dyDescent="0.25">
      <c r="A5250" s="411">
        <v>37232</v>
      </c>
      <c r="B5250" s="412">
        <v>0.89459999999999995</v>
      </c>
    </row>
    <row r="5251" spans="1:2" x14ac:dyDescent="0.25">
      <c r="A5251" s="411">
        <v>37231</v>
      </c>
      <c r="B5251" s="412">
        <v>0.88849999999999996</v>
      </c>
    </row>
    <row r="5252" spans="1:2" x14ac:dyDescent="0.25">
      <c r="A5252" s="411">
        <v>37230</v>
      </c>
      <c r="B5252" s="412">
        <v>0.88980000000000004</v>
      </c>
    </row>
    <row r="5253" spans="1:2" x14ac:dyDescent="0.25">
      <c r="A5253" s="411">
        <v>37229</v>
      </c>
      <c r="B5253" s="412">
        <v>0.89159999999999995</v>
      </c>
    </row>
    <row r="5254" spans="1:2" x14ac:dyDescent="0.25">
      <c r="A5254" s="411">
        <v>37228</v>
      </c>
      <c r="B5254" s="412">
        <v>0.89570000000000005</v>
      </c>
    </row>
    <row r="5255" spans="1:2" x14ac:dyDescent="0.25">
      <c r="A5255" s="411">
        <v>37227</v>
      </c>
      <c r="B5255" s="412">
        <v>0.89629999999999999</v>
      </c>
    </row>
    <row r="5256" spans="1:2" x14ac:dyDescent="0.25">
      <c r="A5256" s="411">
        <v>37226</v>
      </c>
      <c r="B5256" s="412">
        <v>0.89590000000000003</v>
      </c>
    </row>
    <row r="5257" spans="1:2" x14ac:dyDescent="0.25">
      <c r="A5257" s="411">
        <v>37225</v>
      </c>
      <c r="B5257" s="412">
        <v>0.88800000000000001</v>
      </c>
    </row>
    <row r="5258" spans="1:2" x14ac:dyDescent="0.25">
      <c r="A5258" s="411">
        <v>37224</v>
      </c>
      <c r="B5258" s="412">
        <v>0.88819999999999999</v>
      </c>
    </row>
    <row r="5259" spans="1:2" x14ac:dyDescent="0.25">
      <c r="A5259" s="411">
        <v>37223</v>
      </c>
      <c r="B5259" s="412">
        <v>0.88329999999999997</v>
      </c>
    </row>
    <row r="5260" spans="1:2" x14ac:dyDescent="0.25">
      <c r="A5260" s="411">
        <v>37222</v>
      </c>
      <c r="B5260" s="412">
        <v>0.87980000000000003</v>
      </c>
    </row>
    <row r="5261" spans="1:2" x14ac:dyDescent="0.25">
      <c r="A5261" s="411">
        <v>37221</v>
      </c>
      <c r="B5261" s="412">
        <v>0.87780000000000002</v>
      </c>
    </row>
    <row r="5262" spans="1:2" x14ac:dyDescent="0.25">
      <c r="A5262" s="411">
        <v>37220</v>
      </c>
      <c r="B5262" s="412">
        <v>0.87780000000000002</v>
      </c>
    </row>
    <row r="5263" spans="1:2" x14ac:dyDescent="0.25">
      <c r="A5263" s="411">
        <v>37219</v>
      </c>
      <c r="B5263" s="412">
        <v>0.87790000000000001</v>
      </c>
    </row>
    <row r="5264" spans="1:2" x14ac:dyDescent="0.25">
      <c r="A5264" s="411">
        <v>37218</v>
      </c>
      <c r="B5264" s="412">
        <v>0.87780000000000002</v>
      </c>
    </row>
    <row r="5265" spans="1:2" x14ac:dyDescent="0.25">
      <c r="A5265" s="411">
        <v>37217</v>
      </c>
      <c r="B5265" s="412">
        <v>0.87919999999999998</v>
      </c>
    </row>
    <row r="5266" spans="1:2" x14ac:dyDescent="0.25">
      <c r="A5266" s="411">
        <v>37216</v>
      </c>
      <c r="B5266" s="412">
        <v>0.88270000000000004</v>
      </c>
    </row>
    <row r="5267" spans="1:2" x14ac:dyDescent="0.25">
      <c r="A5267" s="411">
        <v>37215</v>
      </c>
      <c r="B5267" s="412">
        <v>0.87809999999999999</v>
      </c>
    </row>
    <row r="5268" spans="1:2" x14ac:dyDescent="0.25">
      <c r="A5268" s="411">
        <v>37214</v>
      </c>
      <c r="B5268" s="412">
        <v>0.88429999999999997</v>
      </c>
    </row>
    <row r="5269" spans="1:2" x14ac:dyDescent="0.25">
      <c r="A5269" s="411">
        <v>37213</v>
      </c>
      <c r="B5269" s="412">
        <v>0.88419999999999999</v>
      </c>
    </row>
    <row r="5270" spans="1:2" x14ac:dyDescent="0.25">
      <c r="A5270" s="411">
        <v>37212</v>
      </c>
      <c r="B5270" s="412">
        <v>0.88400000000000001</v>
      </c>
    </row>
    <row r="5271" spans="1:2" x14ac:dyDescent="0.25">
      <c r="A5271" s="411">
        <v>37211</v>
      </c>
      <c r="B5271" s="412">
        <v>0.88190000000000002</v>
      </c>
    </row>
    <row r="5272" spans="1:2" x14ac:dyDescent="0.25">
      <c r="A5272" s="411">
        <v>37210</v>
      </c>
      <c r="B5272" s="412">
        <v>0.88290000000000002</v>
      </c>
    </row>
    <row r="5273" spans="1:2" x14ac:dyDescent="0.25">
      <c r="A5273" s="411">
        <v>37209</v>
      </c>
      <c r="B5273" s="412">
        <v>0.88029999999999997</v>
      </c>
    </row>
    <row r="5274" spans="1:2" x14ac:dyDescent="0.25">
      <c r="A5274" s="411">
        <v>37208</v>
      </c>
      <c r="B5274" s="412">
        <v>0.89429999999999998</v>
      </c>
    </row>
    <row r="5275" spans="1:2" x14ac:dyDescent="0.25">
      <c r="A5275" s="411">
        <v>37207</v>
      </c>
      <c r="B5275" s="412">
        <v>0.89439999999999997</v>
      </c>
    </row>
    <row r="5276" spans="1:2" x14ac:dyDescent="0.25">
      <c r="A5276" s="411">
        <v>37206</v>
      </c>
      <c r="B5276" s="412">
        <v>0.89400000000000002</v>
      </c>
    </row>
    <row r="5277" spans="1:2" x14ac:dyDescent="0.25">
      <c r="A5277" s="411">
        <v>37205</v>
      </c>
      <c r="B5277" s="412">
        <v>0.89459999999999995</v>
      </c>
    </row>
    <row r="5278" spans="1:2" x14ac:dyDescent="0.25">
      <c r="A5278" s="411">
        <v>37204</v>
      </c>
      <c r="B5278" s="412">
        <v>0.89280000000000004</v>
      </c>
    </row>
    <row r="5279" spans="1:2" x14ac:dyDescent="0.25">
      <c r="A5279" s="411">
        <v>37203</v>
      </c>
      <c r="B5279" s="412">
        <v>0.89739999999999998</v>
      </c>
    </row>
    <row r="5280" spans="1:2" x14ac:dyDescent="0.25">
      <c r="A5280" s="411">
        <v>37202</v>
      </c>
      <c r="B5280" s="412">
        <v>0.89510000000000001</v>
      </c>
    </row>
    <row r="5281" spans="1:2" x14ac:dyDescent="0.25">
      <c r="A5281" s="411">
        <v>37201</v>
      </c>
      <c r="B5281" s="412">
        <v>0.89770000000000005</v>
      </c>
    </row>
    <row r="5282" spans="1:2" x14ac:dyDescent="0.25">
      <c r="A5282" s="411">
        <v>37200</v>
      </c>
      <c r="B5282" s="412">
        <v>0.90249999999999997</v>
      </c>
    </row>
    <row r="5283" spans="1:2" x14ac:dyDescent="0.25">
      <c r="A5283" s="411">
        <v>37199</v>
      </c>
      <c r="B5283" s="412">
        <v>0.90239999999999998</v>
      </c>
    </row>
    <row r="5284" spans="1:2" x14ac:dyDescent="0.25">
      <c r="A5284" s="411">
        <v>37198</v>
      </c>
      <c r="B5284" s="412">
        <v>0.90290000000000004</v>
      </c>
    </row>
    <row r="5285" spans="1:2" x14ac:dyDescent="0.25">
      <c r="A5285" s="411">
        <v>37197</v>
      </c>
      <c r="B5285" s="412">
        <v>0.90239999999999998</v>
      </c>
    </row>
    <row r="5286" spans="1:2" x14ac:dyDescent="0.25">
      <c r="A5286" s="411">
        <v>37196</v>
      </c>
      <c r="B5286" s="412">
        <v>0.89980000000000004</v>
      </c>
    </row>
    <row r="5287" spans="1:2" x14ac:dyDescent="0.25">
      <c r="A5287" s="411">
        <v>37195</v>
      </c>
      <c r="B5287" s="412">
        <v>0.90449999999999997</v>
      </c>
    </row>
    <row r="5288" spans="1:2" x14ac:dyDescent="0.25">
      <c r="A5288" s="411">
        <v>37194</v>
      </c>
      <c r="B5288" s="412">
        <v>0.90429999999999999</v>
      </c>
    </row>
    <row r="5289" spans="1:2" x14ac:dyDescent="0.25">
      <c r="A5289" s="411">
        <v>37193</v>
      </c>
      <c r="B5289" s="412">
        <v>0.89229999999999998</v>
      </c>
    </row>
    <row r="5290" spans="1:2" x14ac:dyDescent="0.25">
      <c r="A5290" s="411">
        <v>37192</v>
      </c>
      <c r="B5290" s="412">
        <v>0.89300000000000002</v>
      </c>
    </row>
    <row r="5291" spans="1:2" x14ac:dyDescent="0.25">
      <c r="A5291" s="411">
        <v>37191</v>
      </c>
      <c r="B5291" s="412">
        <v>0.8921</v>
      </c>
    </row>
    <row r="5292" spans="1:2" x14ac:dyDescent="0.25">
      <c r="A5292" s="411">
        <v>37190</v>
      </c>
      <c r="B5292" s="412">
        <v>0.89290000000000003</v>
      </c>
    </row>
    <row r="5293" spans="1:2" x14ac:dyDescent="0.25">
      <c r="A5293" s="411">
        <v>37189</v>
      </c>
      <c r="B5293" s="412">
        <v>0.89319999999999999</v>
      </c>
    </row>
    <row r="5294" spans="1:2" x14ac:dyDescent="0.25">
      <c r="A5294" s="411">
        <v>37188</v>
      </c>
      <c r="B5294" s="412">
        <v>0.89080000000000004</v>
      </c>
    </row>
    <row r="5295" spans="1:2" x14ac:dyDescent="0.25">
      <c r="A5295" s="411">
        <v>37187</v>
      </c>
      <c r="B5295" s="412">
        <v>0.89159999999999995</v>
      </c>
    </row>
    <row r="5296" spans="1:2" x14ac:dyDescent="0.25">
      <c r="A5296" s="411">
        <v>37186</v>
      </c>
      <c r="B5296" s="412">
        <v>0.89900000000000002</v>
      </c>
    </row>
    <row r="5297" spans="1:2" x14ac:dyDescent="0.25">
      <c r="A5297" s="411">
        <v>37185</v>
      </c>
      <c r="B5297" s="412">
        <v>0.89849999999999997</v>
      </c>
    </row>
    <row r="5298" spans="1:2" x14ac:dyDescent="0.25">
      <c r="A5298" s="411">
        <v>37184</v>
      </c>
      <c r="B5298" s="412">
        <v>0.8982</v>
      </c>
    </row>
    <row r="5299" spans="1:2" x14ac:dyDescent="0.25">
      <c r="A5299" s="411">
        <v>37183</v>
      </c>
      <c r="B5299" s="412">
        <v>0.90439999999999998</v>
      </c>
    </row>
    <row r="5300" spans="1:2" x14ac:dyDescent="0.25">
      <c r="A5300" s="411">
        <v>37182</v>
      </c>
      <c r="B5300" s="412">
        <v>0.90349999999999997</v>
      </c>
    </row>
    <row r="5301" spans="1:2" x14ac:dyDescent="0.25">
      <c r="A5301" s="411">
        <v>37181</v>
      </c>
      <c r="B5301" s="412">
        <v>0.90839999999999999</v>
      </c>
    </row>
    <row r="5302" spans="1:2" x14ac:dyDescent="0.25">
      <c r="A5302" s="411">
        <v>37180</v>
      </c>
      <c r="B5302" s="412">
        <v>0.9083</v>
      </c>
    </row>
    <row r="5303" spans="1:2" x14ac:dyDescent="0.25">
      <c r="A5303" s="411">
        <v>37179</v>
      </c>
      <c r="B5303" s="412">
        <v>0.91069999999999995</v>
      </c>
    </row>
    <row r="5304" spans="1:2" x14ac:dyDescent="0.25">
      <c r="A5304" s="411">
        <v>37178</v>
      </c>
      <c r="B5304" s="412">
        <v>0.90949999999999998</v>
      </c>
    </row>
    <row r="5305" spans="1:2" x14ac:dyDescent="0.25">
      <c r="A5305" s="411">
        <v>37177</v>
      </c>
      <c r="B5305" s="412">
        <v>0.90969999999999995</v>
      </c>
    </row>
    <row r="5306" spans="1:2" x14ac:dyDescent="0.25">
      <c r="A5306" s="411">
        <v>37176</v>
      </c>
      <c r="B5306" s="412">
        <v>0.90249999999999997</v>
      </c>
    </row>
    <row r="5307" spans="1:2" x14ac:dyDescent="0.25">
      <c r="A5307" s="411">
        <v>37175</v>
      </c>
      <c r="B5307" s="412">
        <v>0.91059999999999997</v>
      </c>
    </row>
    <row r="5308" spans="1:2" x14ac:dyDescent="0.25">
      <c r="A5308" s="411">
        <v>37174</v>
      </c>
      <c r="B5308" s="412">
        <v>0.91369999999999996</v>
      </c>
    </row>
    <row r="5309" spans="1:2" x14ac:dyDescent="0.25">
      <c r="A5309" s="411">
        <v>37173</v>
      </c>
      <c r="B5309" s="412">
        <v>0.91990000000000005</v>
      </c>
    </row>
    <row r="5310" spans="1:2" x14ac:dyDescent="0.25">
      <c r="A5310" s="411">
        <v>37172</v>
      </c>
      <c r="B5310" s="412">
        <v>0.91839999999999999</v>
      </c>
    </row>
    <row r="5311" spans="1:2" x14ac:dyDescent="0.25">
      <c r="A5311" s="411">
        <v>37171</v>
      </c>
      <c r="B5311" s="412">
        <v>0.91700000000000004</v>
      </c>
    </row>
    <row r="5312" spans="1:2" x14ac:dyDescent="0.25">
      <c r="A5312" s="411">
        <v>37170</v>
      </c>
      <c r="B5312" s="412">
        <v>0.91839999999999999</v>
      </c>
    </row>
    <row r="5313" spans="1:2" x14ac:dyDescent="0.25">
      <c r="A5313" s="411">
        <v>37169</v>
      </c>
      <c r="B5313" s="412">
        <v>0.91720000000000002</v>
      </c>
    </row>
    <row r="5314" spans="1:2" x14ac:dyDescent="0.25">
      <c r="A5314" s="411">
        <v>37168</v>
      </c>
      <c r="B5314" s="412">
        <v>0.91379999999999995</v>
      </c>
    </row>
    <row r="5315" spans="1:2" x14ac:dyDescent="0.25">
      <c r="A5315" s="411">
        <v>37167</v>
      </c>
      <c r="B5315" s="412">
        <v>0.91900000000000004</v>
      </c>
    </row>
    <row r="5316" spans="1:2" x14ac:dyDescent="0.25">
      <c r="A5316" s="411">
        <v>37166</v>
      </c>
      <c r="B5316" s="412">
        <v>0.91669999999999996</v>
      </c>
    </row>
    <row r="5317" spans="1:2" x14ac:dyDescent="0.25">
      <c r="A5317" s="411">
        <v>37165</v>
      </c>
      <c r="B5317" s="412">
        <v>0.90959999999999996</v>
      </c>
    </row>
    <row r="5318" spans="1:2" x14ac:dyDescent="0.25">
      <c r="A5318" s="411">
        <v>37164</v>
      </c>
      <c r="B5318" s="412">
        <v>0.90959999999999996</v>
      </c>
    </row>
    <row r="5319" spans="1:2" x14ac:dyDescent="0.25">
      <c r="A5319" s="411">
        <v>37163</v>
      </c>
      <c r="B5319" s="412">
        <v>0.90959999999999996</v>
      </c>
    </row>
    <row r="5320" spans="1:2" x14ac:dyDescent="0.25">
      <c r="A5320" s="411">
        <v>37162</v>
      </c>
      <c r="B5320" s="412">
        <v>0.91749999999999998</v>
      </c>
    </row>
    <row r="5321" spans="1:2" x14ac:dyDescent="0.25">
      <c r="A5321" s="411">
        <v>37161</v>
      </c>
      <c r="B5321" s="412">
        <v>0.92349999999999999</v>
      </c>
    </row>
    <row r="5322" spans="1:2" x14ac:dyDescent="0.25">
      <c r="A5322" s="411">
        <v>37160</v>
      </c>
      <c r="B5322" s="412">
        <v>0.92269999999999996</v>
      </c>
    </row>
    <row r="5323" spans="1:2" x14ac:dyDescent="0.25">
      <c r="A5323" s="411">
        <v>37159</v>
      </c>
      <c r="B5323" s="412">
        <v>0.91579999999999995</v>
      </c>
    </row>
    <row r="5324" spans="1:2" x14ac:dyDescent="0.25">
      <c r="A5324" s="411">
        <v>37158</v>
      </c>
      <c r="B5324" s="412">
        <v>0.91339999999999999</v>
      </c>
    </row>
    <row r="5325" spans="1:2" x14ac:dyDescent="0.25">
      <c r="A5325" s="411">
        <v>37157</v>
      </c>
      <c r="B5325" s="412">
        <v>0.91339999999999999</v>
      </c>
    </row>
    <row r="5326" spans="1:2" x14ac:dyDescent="0.25">
      <c r="A5326" s="411">
        <v>37156</v>
      </c>
      <c r="B5326" s="412">
        <v>0.9133</v>
      </c>
    </row>
    <row r="5327" spans="1:2" x14ac:dyDescent="0.25">
      <c r="A5327" s="411">
        <v>37155</v>
      </c>
      <c r="B5327" s="412">
        <v>0.92720000000000002</v>
      </c>
    </row>
    <row r="5328" spans="1:2" x14ac:dyDescent="0.25">
      <c r="A5328" s="411">
        <v>37154</v>
      </c>
      <c r="B5328" s="412">
        <v>0.92749999999999999</v>
      </c>
    </row>
    <row r="5329" spans="1:2" x14ac:dyDescent="0.25">
      <c r="A5329" s="411">
        <v>37153</v>
      </c>
      <c r="B5329" s="412">
        <v>0.9274</v>
      </c>
    </row>
    <row r="5330" spans="1:2" x14ac:dyDescent="0.25">
      <c r="A5330" s="411">
        <v>37152</v>
      </c>
      <c r="B5330" s="412">
        <v>0.92469999999999997</v>
      </c>
    </row>
    <row r="5331" spans="1:2" x14ac:dyDescent="0.25">
      <c r="A5331" s="411">
        <v>37151</v>
      </c>
      <c r="B5331" s="412">
        <v>0.91910000000000003</v>
      </c>
    </row>
    <row r="5332" spans="1:2" x14ac:dyDescent="0.25">
      <c r="A5332" s="411">
        <v>37150</v>
      </c>
      <c r="B5332" s="412">
        <v>0.91910000000000003</v>
      </c>
    </row>
    <row r="5333" spans="1:2" x14ac:dyDescent="0.25">
      <c r="A5333" s="411">
        <v>37149</v>
      </c>
      <c r="B5333" s="412">
        <v>0.91910000000000003</v>
      </c>
    </row>
    <row r="5334" spans="1:2" x14ac:dyDescent="0.25">
      <c r="A5334" s="411">
        <v>37148</v>
      </c>
      <c r="B5334" s="412">
        <v>0.91049999999999998</v>
      </c>
    </row>
    <row r="5335" spans="1:2" x14ac:dyDescent="0.25">
      <c r="A5335" s="411">
        <v>37147</v>
      </c>
      <c r="B5335" s="412">
        <v>0.90639999999999998</v>
      </c>
    </row>
    <row r="5336" spans="1:2" x14ac:dyDescent="0.25">
      <c r="A5336" s="411">
        <v>37146</v>
      </c>
      <c r="B5336" s="412">
        <v>0.91449999999999998</v>
      </c>
    </row>
    <row r="5337" spans="1:2" x14ac:dyDescent="0.25">
      <c r="A5337" s="411">
        <v>37145</v>
      </c>
      <c r="B5337" s="412">
        <v>0.89900000000000002</v>
      </c>
    </row>
    <row r="5338" spans="1:2" x14ac:dyDescent="0.25">
      <c r="A5338" s="411">
        <v>37144</v>
      </c>
      <c r="B5338" s="412">
        <v>0.90629999999999999</v>
      </c>
    </row>
    <row r="5339" spans="1:2" x14ac:dyDescent="0.25">
      <c r="A5339" s="411">
        <v>37143</v>
      </c>
      <c r="B5339" s="412">
        <v>0.90739999999999998</v>
      </c>
    </row>
    <row r="5340" spans="1:2" x14ac:dyDescent="0.25">
      <c r="A5340" s="411">
        <v>37142</v>
      </c>
      <c r="B5340" s="412">
        <v>0.90739999999999998</v>
      </c>
    </row>
    <row r="5341" spans="1:2" x14ac:dyDescent="0.25">
      <c r="A5341" s="411">
        <v>37141</v>
      </c>
      <c r="B5341" s="412">
        <v>0.89559999999999995</v>
      </c>
    </row>
    <row r="5342" spans="1:2" x14ac:dyDescent="0.25">
      <c r="A5342" s="411">
        <v>37140</v>
      </c>
      <c r="B5342" s="412">
        <v>0.88580000000000003</v>
      </c>
    </row>
    <row r="5343" spans="1:2" x14ac:dyDescent="0.25">
      <c r="A5343" s="411">
        <v>37139</v>
      </c>
      <c r="B5343" s="412">
        <v>0.88839999999999997</v>
      </c>
    </row>
    <row r="5344" spans="1:2" x14ac:dyDescent="0.25">
      <c r="A5344" s="411">
        <v>37138</v>
      </c>
      <c r="B5344" s="412">
        <v>0.90759999999999996</v>
      </c>
    </row>
    <row r="5345" spans="1:2" x14ac:dyDescent="0.25">
      <c r="A5345" s="411">
        <v>37137</v>
      </c>
      <c r="B5345" s="412">
        <v>0.91039999999999999</v>
      </c>
    </row>
    <row r="5346" spans="1:2" x14ac:dyDescent="0.25">
      <c r="A5346" s="411">
        <v>37136</v>
      </c>
      <c r="B5346" s="412">
        <v>0.9123</v>
      </c>
    </row>
    <row r="5347" spans="1:2" x14ac:dyDescent="0.25">
      <c r="A5347" s="411">
        <v>37135</v>
      </c>
      <c r="B5347" s="412">
        <v>0.91110000000000002</v>
      </c>
    </row>
    <row r="5348" spans="1:2" x14ac:dyDescent="0.25">
      <c r="A5348" s="411">
        <v>37134</v>
      </c>
      <c r="B5348" s="412">
        <v>0.91639999999999999</v>
      </c>
    </row>
    <row r="5349" spans="1:2" x14ac:dyDescent="0.25">
      <c r="A5349" s="411">
        <v>37133</v>
      </c>
      <c r="B5349" s="412">
        <v>0.90980000000000005</v>
      </c>
    </row>
    <row r="5350" spans="1:2" x14ac:dyDescent="0.25">
      <c r="A5350" s="411">
        <v>37132</v>
      </c>
      <c r="B5350" s="412">
        <v>0.91120000000000001</v>
      </c>
    </row>
    <row r="5351" spans="1:2" x14ac:dyDescent="0.25">
      <c r="A5351" s="411">
        <v>37131</v>
      </c>
      <c r="B5351" s="412">
        <v>0.91159999999999997</v>
      </c>
    </row>
    <row r="5352" spans="1:2" x14ac:dyDescent="0.25">
      <c r="A5352" s="411">
        <v>37130</v>
      </c>
      <c r="B5352" s="412">
        <v>0.91390000000000005</v>
      </c>
    </row>
    <row r="5353" spans="1:2" x14ac:dyDescent="0.25">
      <c r="A5353" s="411">
        <v>37129</v>
      </c>
      <c r="B5353" s="412">
        <v>0.91390000000000005</v>
      </c>
    </row>
    <row r="5354" spans="1:2" x14ac:dyDescent="0.25">
      <c r="A5354" s="411">
        <v>37128</v>
      </c>
      <c r="B5354" s="412">
        <v>0.91310000000000002</v>
      </c>
    </row>
    <row r="5355" spans="1:2" x14ac:dyDescent="0.25">
      <c r="A5355" s="411">
        <v>37127</v>
      </c>
      <c r="B5355" s="412">
        <v>0.91449999999999998</v>
      </c>
    </row>
    <row r="5356" spans="1:2" x14ac:dyDescent="0.25">
      <c r="A5356" s="411">
        <v>37126</v>
      </c>
      <c r="B5356" s="412">
        <v>0.91449999999999998</v>
      </c>
    </row>
    <row r="5357" spans="1:2" x14ac:dyDescent="0.25">
      <c r="A5357" s="411">
        <v>37125</v>
      </c>
      <c r="B5357" s="412">
        <v>0.91669999999999996</v>
      </c>
    </row>
    <row r="5358" spans="1:2" x14ac:dyDescent="0.25">
      <c r="A5358" s="411">
        <v>37124</v>
      </c>
      <c r="B5358" s="412">
        <v>0.91379999999999995</v>
      </c>
    </row>
    <row r="5359" spans="1:2" x14ac:dyDescent="0.25">
      <c r="A5359" s="411">
        <v>37123</v>
      </c>
      <c r="B5359" s="412">
        <v>0.91610000000000003</v>
      </c>
    </row>
    <row r="5360" spans="1:2" x14ac:dyDescent="0.25">
      <c r="A5360" s="411">
        <v>37122</v>
      </c>
      <c r="B5360" s="412">
        <v>0.91610000000000003</v>
      </c>
    </row>
    <row r="5361" spans="1:2" x14ac:dyDescent="0.25">
      <c r="A5361" s="411">
        <v>37121</v>
      </c>
      <c r="B5361" s="412">
        <v>0.91769999999999996</v>
      </c>
    </row>
    <row r="5362" spans="1:2" x14ac:dyDescent="0.25">
      <c r="A5362" s="411">
        <v>37120</v>
      </c>
      <c r="B5362" s="412">
        <v>0.91249999999999998</v>
      </c>
    </row>
    <row r="5363" spans="1:2" x14ac:dyDescent="0.25">
      <c r="A5363" s="411">
        <v>37119</v>
      </c>
      <c r="B5363" s="412">
        <v>0.91279999999999994</v>
      </c>
    </row>
    <row r="5364" spans="1:2" x14ac:dyDescent="0.25">
      <c r="A5364" s="411">
        <v>37118</v>
      </c>
      <c r="B5364" s="412">
        <v>0.90290000000000004</v>
      </c>
    </row>
    <row r="5365" spans="1:2" x14ac:dyDescent="0.25">
      <c r="A5365" s="411">
        <v>37117</v>
      </c>
      <c r="B5365" s="412">
        <v>0.8972</v>
      </c>
    </row>
    <row r="5366" spans="1:2" x14ac:dyDescent="0.25">
      <c r="A5366" s="411">
        <v>37116</v>
      </c>
      <c r="B5366" s="412">
        <v>0.89349999999999996</v>
      </c>
    </row>
    <row r="5367" spans="1:2" x14ac:dyDescent="0.25">
      <c r="A5367" s="411">
        <v>37115</v>
      </c>
      <c r="B5367" s="412">
        <v>0.89419999999999999</v>
      </c>
    </row>
    <row r="5368" spans="1:2" x14ac:dyDescent="0.25">
      <c r="A5368" s="411">
        <v>37114</v>
      </c>
      <c r="B5368" s="412">
        <v>0.89359999999999995</v>
      </c>
    </row>
    <row r="5369" spans="1:2" x14ac:dyDescent="0.25">
      <c r="A5369" s="411">
        <v>37113</v>
      </c>
      <c r="B5369" s="412">
        <v>0.89170000000000005</v>
      </c>
    </row>
    <row r="5370" spans="1:2" x14ac:dyDescent="0.25">
      <c r="A5370" s="411">
        <v>37112</v>
      </c>
      <c r="B5370" s="412">
        <v>0.87990000000000002</v>
      </c>
    </row>
    <row r="5371" spans="1:2" x14ac:dyDescent="0.25">
      <c r="A5371" s="411">
        <v>37111</v>
      </c>
      <c r="B5371" s="412">
        <v>0.87739999999999996</v>
      </c>
    </row>
    <row r="5372" spans="1:2" x14ac:dyDescent="0.25">
      <c r="A5372" s="411">
        <v>37110</v>
      </c>
      <c r="B5372" s="412">
        <v>0.88170000000000004</v>
      </c>
    </row>
    <row r="5373" spans="1:2" x14ac:dyDescent="0.25">
      <c r="A5373" s="411">
        <v>37109</v>
      </c>
      <c r="B5373" s="412">
        <v>0.88370000000000004</v>
      </c>
    </row>
    <row r="5374" spans="1:2" x14ac:dyDescent="0.25">
      <c r="A5374" s="411">
        <v>37108</v>
      </c>
      <c r="B5374" s="412">
        <v>0.88349999999999995</v>
      </c>
    </row>
    <row r="5375" spans="1:2" x14ac:dyDescent="0.25">
      <c r="A5375" s="411">
        <v>37107</v>
      </c>
      <c r="B5375" s="412">
        <v>0.88360000000000005</v>
      </c>
    </row>
    <row r="5376" spans="1:2" x14ac:dyDescent="0.25">
      <c r="A5376" s="411">
        <v>37106</v>
      </c>
      <c r="B5376" s="412">
        <v>0.88370000000000004</v>
      </c>
    </row>
    <row r="5377" spans="1:2" x14ac:dyDescent="0.25">
      <c r="A5377" s="411">
        <v>37105</v>
      </c>
      <c r="B5377" s="412">
        <v>0.88080000000000003</v>
      </c>
    </row>
    <row r="5378" spans="1:2" x14ac:dyDescent="0.25">
      <c r="A5378" s="411">
        <v>37104</v>
      </c>
      <c r="B5378" s="412">
        <v>0.87539999999999996</v>
      </c>
    </row>
    <row r="5379" spans="1:2" x14ac:dyDescent="0.25">
      <c r="A5379" s="411">
        <v>37103</v>
      </c>
      <c r="B5379" s="412">
        <v>0.87419999999999998</v>
      </c>
    </row>
    <row r="5380" spans="1:2" x14ac:dyDescent="0.25">
      <c r="A5380" s="411">
        <v>37102</v>
      </c>
      <c r="B5380" s="412">
        <v>0.87680000000000002</v>
      </c>
    </row>
    <row r="5381" spans="1:2" x14ac:dyDescent="0.25">
      <c r="A5381" s="411">
        <v>37101</v>
      </c>
      <c r="B5381" s="412">
        <v>0.87690000000000001</v>
      </c>
    </row>
    <row r="5382" spans="1:2" x14ac:dyDescent="0.25">
      <c r="A5382" s="411">
        <v>37100</v>
      </c>
      <c r="B5382" s="412">
        <v>0.87680000000000002</v>
      </c>
    </row>
    <row r="5383" spans="1:2" x14ac:dyDescent="0.25">
      <c r="A5383" s="411">
        <v>37099</v>
      </c>
      <c r="B5383" s="412">
        <v>0.87739999999999996</v>
      </c>
    </row>
    <row r="5384" spans="1:2" x14ac:dyDescent="0.25">
      <c r="A5384" s="411">
        <v>37098</v>
      </c>
      <c r="B5384" s="412">
        <v>0.88</v>
      </c>
    </row>
    <row r="5385" spans="1:2" x14ac:dyDescent="0.25">
      <c r="A5385" s="411">
        <v>37097</v>
      </c>
      <c r="B5385" s="412">
        <v>0.87649999999999995</v>
      </c>
    </row>
    <row r="5386" spans="1:2" x14ac:dyDescent="0.25">
      <c r="A5386" s="411">
        <v>37096</v>
      </c>
      <c r="B5386" s="412">
        <v>0.86890000000000001</v>
      </c>
    </row>
    <row r="5387" spans="1:2" x14ac:dyDescent="0.25">
      <c r="A5387" s="411">
        <v>37095</v>
      </c>
      <c r="B5387" s="412">
        <v>0.87150000000000005</v>
      </c>
    </row>
    <row r="5388" spans="1:2" x14ac:dyDescent="0.25">
      <c r="A5388" s="411">
        <v>37094</v>
      </c>
      <c r="B5388" s="412">
        <v>0.87070000000000003</v>
      </c>
    </row>
    <row r="5389" spans="1:2" x14ac:dyDescent="0.25">
      <c r="A5389" s="411">
        <v>37093</v>
      </c>
      <c r="B5389" s="412">
        <v>0.87139999999999995</v>
      </c>
    </row>
    <row r="5390" spans="1:2" x14ac:dyDescent="0.25">
      <c r="A5390" s="411">
        <v>37092</v>
      </c>
      <c r="B5390" s="412">
        <v>0.87109999999999999</v>
      </c>
    </row>
    <row r="5391" spans="1:2" x14ac:dyDescent="0.25">
      <c r="A5391" s="411">
        <v>37091</v>
      </c>
      <c r="B5391" s="412">
        <v>0.87260000000000004</v>
      </c>
    </row>
    <row r="5392" spans="1:2" x14ac:dyDescent="0.25">
      <c r="A5392" s="411">
        <v>37090</v>
      </c>
      <c r="B5392" s="412">
        <v>0.85909999999999997</v>
      </c>
    </row>
    <row r="5393" spans="1:2" x14ac:dyDescent="0.25">
      <c r="A5393" s="411">
        <v>37089</v>
      </c>
      <c r="B5393" s="412">
        <v>0.85470000000000002</v>
      </c>
    </row>
    <row r="5394" spans="1:2" x14ac:dyDescent="0.25">
      <c r="A5394" s="411">
        <v>37088</v>
      </c>
      <c r="B5394" s="412">
        <v>0.85419999999999996</v>
      </c>
    </row>
    <row r="5395" spans="1:2" x14ac:dyDescent="0.25">
      <c r="A5395" s="411">
        <v>37087</v>
      </c>
      <c r="B5395" s="412">
        <v>0.85419999999999996</v>
      </c>
    </row>
    <row r="5396" spans="1:2" x14ac:dyDescent="0.25">
      <c r="A5396" s="411">
        <v>37086</v>
      </c>
      <c r="B5396" s="412">
        <v>0.85429999999999995</v>
      </c>
    </row>
    <row r="5397" spans="1:2" x14ac:dyDescent="0.25">
      <c r="A5397" s="411">
        <v>37085</v>
      </c>
      <c r="B5397" s="412">
        <v>0.85360000000000003</v>
      </c>
    </row>
    <row r="5398" spans="1:2" x14ac:dyDescent="0.25">
      <c r="A5398" s="411">
        <v>37084</v>
      </c>
      <c r="B5398" s="412">
        <v>0.85899999999999999</v>
      </c>
    </row>
    <row r="5399" spans="1:2" x14ac:dyDescent="0.25">
      <c r="A5399" s="411">
        <v>37083</v>
      </c>
      <c r="B5399" s="412">
        <v>0.85550000000000004</v>
      </c>
    </row>
    <row r="5400" spans="1:2" x14ac:dyDescent="0.25">
      <c r="A5400" s="411">
        <v>37082</v>
      </c>
      <c r="B5400" s="412">
        <v>0.84809999999999997</v>
      </c>
    </row>
    <row r="5401" spans="1:2" x14ac:dyDescent="0.25">
      <c r="A5401" s="411">
        <v>37081</v>
      </c>
      <c r="B5401" s="412">
        <v>0.84660000000000002</v>
      </c>
    </row>
    <row r="5402" spans="1:2" x14ac:dyDescent="0.25">
      <c r="A5402" s="411">
        <v>37080</v>
      </c>
      <c r="B5402" s="412">
        <v>0.84640000000000004</v>
      </c>
    </row>
    <row r="5403" spans="1:2" x14ac:dyDescent="0.25">
      <c r="A5403" s="411">
        <v>37079</v>
      </c>
      <c r="B5403" s="412">
        <v>0.84689999999999999</v>
      </c>
    </row>
    <row r="5404" spans="1:2" x14ac:dyDescent="0.25">
      <c r="A5404" s="411">
        <v>37078</v>
      </c>
      <c r="B5404" s="412">
        <v>0.83730000000000004</v>
      </c>
    </row>
    <row r="5405" spans="1:2" x14ac:dyDescent="0.25">
      <c r="A5405" s="411">
        <v>37077</v>
      </c>
      <c r="B5405" s="412">
        <v>0.84609999999999996</v>
      </c>
    </row>
    <row r="5406" spans="1:2" x14ac:dyDescent="0.25">
      <c r="A5406" s="411">
        <v>37076</v>
      </c>
      <c r="B5406" s="412">
        <v>0.8498</v>
      </c>
    </row>
    <row r="5407" spans="1:2" x14ac:dyDescent="0.25">
      <c r="A5407" s="411">
        <v>37075</v>
      </c>
      <c r="B5407" s="412">
        <v>0.84670000000000001</v>
      </c>
    </row>
    <row r="5408" spans="1:2" x14ac:dyDescent="0.25">
      <c r="A5408" s="411">
        <v>37074</v>
      </c>
      <c r="B5408" s="412">
        <v>0.84950000000000003</v>
      </c>
    </row>
    <row r="5409" spans="1:2" x14ac:dyDescent="0.25">
      <c r="A5409" s="411">
        <v>37073</v>
      </c>
      <c r="B5409" s="412">
        <v>0.84950000000000003</v>
      </c>
    </row>
    <row r="5410" spans="1:2" x14ac:dyDescent="0.25">
      <c r="A5410" s="411">
        <v>37072</v>
      </c>
      <c r="B5410" s="412">
        <v>0.84899999999999998</v>
      </c>
    </row>
    <row r="5411" spans="1:2" x14ac:dyDescent="0.25">
      <c r="A5411" s="411">
        <v>37071</v>
      </c>
      <c r="B5411" s="412">
        <v>0.84430000000000005</v>
      </c>
    </row>
    <row r="5412" spans="1:2" x14ac:dyDescent="0.25">
      <c r="A5412" s="411">
        <v>37070</v>
      </c>
      <c r="B5412" s="412">
        <v>0.86009999999999998</v>
      </c>
    </row>
    <row r="5413" spans="1:2" x14ac:dyDescent="0.25">
      <c r="A5413" s="411">
        <v>37069</v>
      </c>
      <c r="B5413" s="412">
        <v>0.86329999999999996</v>
      </c>
    </row>
    <row r="5414" spans="1:2" x14ac:dyDescent="0.25">
      <c r="A5414" s="411">
        <v>37068</v>
      </c>
      <c r="B5414" s="412">
        <v>0.85909999999999997</v>
      </c>
    </row>
    <row r="5415" spans="1:2" x14ac:dyDescent="0.25">
      <c r="A5415" s="411">
        <v>37067</v>
      </c>
      <c r="B5415" s="412">
        <v>0.85660000000000003</v>
      </c>
    </row>
    <row r="5416" spans="1:2" x14ac:dyDescent="0.25">
      <c r="A5416" s="411">
        <v>37066</v>
      </c>
      <c r="B5416" s="412">
        <v>0.85719999999999996</v>
      </c>
    </row>
    <row r="5417" spans="1:2" x14ac:dyDescent="0.25">
      <c r="A5417" s="411">
        <v>37065</v>
      </c>
      <c r="B5417" s="412">
        <v>0.85660000000000003</v>
      </c>
    </row>
    <row r="5418" spans="1:2" x14ac:dyDescent="0.25">
      <c r="A5418" s="411">
        <v>37064</v>
      </c>
      <c r="B5418" s="412">
        <v>0.85529999999999995</v>
      </c>
    </row>
    <row r="5419" spans="1:2" x14ac:dyDescent="0.25">
      <c r="A5419" s="411">
        <v>37063</v>
      </c>
      <c r="B5419" s="412">
        <v>0.85450000000000004</v>
      </c>
    </row>
    <row r="5420" spans="1:2" x14ac:dyDescent="0.25">
      <c r="A5420" s="411">
        <v>37062</v>
      </c>
      <c r="B5420" s="412">
        <v>0.85399999999999998</v>
      </c>
    </row>
    <row r="5421" spans="1:2" x14ac:dyDescent="0.25">
      <c r="A5421" s="411">
        <v>37061</v>
      </c>
      <c r="B5421" s="412">
        <v>0.86119999999999997</v>
      </c>
    </row>
    <row r="5422" spans="1:2" x14ac:dyDescent="0.25">
      <c r="A5422" s="411">
        <v>37060</v>
      </c>
      <c r="B5422" s="412">
        <v>0.86309999999999998</v>
      </c>
    </row>
    <row r="5423" spans="1:2" x14ac:dyDescent="0.25">
      <c r="A5423" s="411">
        <v>37059</v>
      </c>
      <c r="B5423" s="412">
        <v>0.86309999999999998</v>
      </c>
    </row>
    <row r="5424" spans="1:2" x14ac:dyDescent="0.25">
      <c r="A5424" s="411">
        <v>37058</v>
      </c>
      <c r="B5424" s="412">
        <v>0.86160000000000003</v>
      </c>
    </row>
    <row r="5425" spans="1:2" x14ac:dyDescent="0.25">
      <c r="A5425" s="411">
        <v>37057</v>
      </c>
      <c r="B5425" s="412">
        <v>0.86109999999999998</v>
      </c>
    </row>
    <row r="5426" spans="1:2" x14ac:dyDescent="0.25">
      <c r="A5426" s="411">
        <v>37056</v>
      </c>
      <c r="B5426" s="412">
        <v>0.85419999999999996</v>
      </c>
    </row>
    <row r="5427" spans="1:2" x14ac:dyDescent="0.25">
      <c r="A5427" s="411">
        <v>37055</v>
      </c>
      <c r="B5427" s="412">
        <v>0.85209999999999997</v>
      </c>
    </row>
    <row r="5428" spans="1:2" x14ac:dyDescent="0.25">
      <c r="A5428" s="411">
        <v>37054</v>
      </c>
      <c r="B5428" s="412">
        <v>0.84330000000000005</v>
      </c>
    </row>
    <row r="5429" spans="1:2" x14ac:dyDescent="0.25">
      <c r="A5429" s="411">
        <v>37053</v>
      </c>
      <c r="B5429" s="412">
        <v>0.84970000000000001</v>
      </c>
    </row>
    <row r="5430" spans="1:2" x14ac:dyDescent="0.25">
      <c r="A5430" s="411">
        <v>37052</v>
      </c>
      <c r="B5430" s="412">
        <v>0.85019999999999996</v>
      </c>
    </row>
    <row r="5431" spans="1:2" x14ac:dyDescent="0.25">
      <c r="A5431" s="411">
        <v>37051</v>
      </c>
      <c r="B5431" s="412">
        <v>0.85029999999999994</v>
      </c>
    </row>
    <row r="5432" spans="1:2" x14ac:dyDescent="0.25">
      <c r="A5432" s="411">
        <v>37050</v>
      </c>
      <c r="B5432" s="412">
        <v>0.84989999999999999</v>
      </c>
    </row>
    <row r="5433" spans="1:2" x14ac:dyDescent="0.25">
      <c r="A5433" s="411">
        <v>37049</v>
      </c>
      <c r="B5433" s="412">
        <v>0.8488</v>
      </c>
    </row>
    <row r="5434" spans="1:2" x14ac:dyDescent="0.25">
      <c r="A5434" s="411">
        <v>37048</v>
      </c>
      <c r="B5434" s="412">
        <v>0.85389999999999999</v>
      </c>
    </row>
    <row r="5435" spans="1:2" x14ac:dyDescent="0.25">
      <c r="A5435" s="411">
        <v>37047</v>
      </c>
      <c r="B5435" s="412">
        <v>0.8458</v>
      </c>
    </row>
    <row r="5436" spans="1:2" x14ac:dyDescent="0.25">
      <c r="A5436" s="411">
        <v>37046</v>
      </c>
      <c r="B5436" s="412">
        <v>0.84789999999999999</v>
      </c>
    </row>
    <row r="5437" spans="1:2" x14ac:dyDescent="0.25">
      <c r="A5437" s="411">
        <v>37045</v>
      </c>
      <c r="B5437" s="412">
        <v>0.84789999999999999</v>
      </c>
    </row>
    <row r="5438" spans="1:2" x14ac:dyDescent="0.25">
      <c r="A5438" s="411">
        <v>37044</v>
      </c>
      <c r="B5438" s="412">
        <v>0.84789999999999999</v>
      </c>
    </row>
    <row r="5439" spans="1:2" x14ac:dyDescent="0.25">
      <c r="A5439" s="411">
        <v>37043</v>
      </c>
      <c r="B5439" s="412">
        <v>0.84560000000000002</v>
      </c>
    </row>
    <row r="5440" spans="1:2" x14ac:dyDescent="0.25">
      <c r="A5440" s="411">
        <v>37042</v>
      </c>
      <c r="B5440" s="412">
        <v>0.85699999999999998</v>
      </c>
    </row>
    <row r="5441" spans="1:2" x14ac:dyDescent="0.25">
      <c r="A5441" s="411">
        <v>37041</v>
      </c>
      <c r="B5441" s="412">
        <v>0.85370000000000001</v>
      </c>
    </row>
    <row r="5442" spans="1:2" x14ac:dyDescent="0.25">
      <c r="A5442" s="411">
        <v>37040</v>
      </c>
      <c r="B5442" s="412">
        <v>0.85960000000000003</v>
      </c>
    </row>
    <row r="5443" spans="1:2" x14ac:dyDescent="0.25">
      <c r="A5443" s="411">
        <v>37039</v>
      </c>
      <c r="B5443" s="412">
        <v>0.85950000000000004</v>
      </c>
    </row>
    <row r="5444" spans="1:2" x14ac:dyDescent="0.25">
      <c r="A5444" s="411">
        <v>37038</v>
      </c>
      <c r="B5444" s="412">
        <v>0.85950000000000004</v>
      </c>
    </row>
    <row r="5445" spans="1:2" x14ac:dyDescent="0.25">
      <c r="A5445" s="411">
        <v>37037</v>
      </c>
      <c r="B5445" s="412">
        <v>0.86019999999999996</v>
      </c>
    </row>
    <row r="5446" spans="1:2" x14ac:dyDescent="0.25">
      <c r="A5446" s="411">
        <v>37036</v>
      </c>
      <c r="B5446" s="412">
        <v>0.8569</v>
      </c>
    </row>
    <row r="5447" spans="1:2" x14ac:dyDescent="0.25">
      <c r="A5447" s="411">
        <v>37035</v>
      </c>
      <c r="B5447" s="412">
        <v>0.85640000000000005</v>
      </c>
    </row>
    <row r="5448" spans="1:2" x14ac:dyDescent="0.25">
      <c r="A5448" s="411">
        <v>37034</v>
      </c>
      <c r="B5448" s="412">
        <v>0.86480000000000001</v>
      </c>
    </row>
    <row r="5449" spans="1:2" x14ac:dyDescent="0.25">
      <c r="A5449" s="411">
        <v>37033</v>
      </c>
      <c r="B5449" s="412">
        <v>0.877</v>
      </c>
    </row>
    <row r="5450" spans="1:2" x14ac:dyDescent="0.25">
      <c r="A5450" s="411">
        <v>37032</v>
      </c>
      <c r="B5450" s="412">
        <v>0.88100000000000001</v>
      </c>
    </row>
    <row r="5451" spans="1:2" x14ac:dyDescent="0.25">
      <c r="A5451" s="411">
        <v>37031</v>
      </c>
      <c r="B5451" s="412">
        <v>0.88100000000000001</v>
      </c>
    </row>
    <row r="5452" spans="1:2" x14ac:dyDescent="0.25">
      <c r="A5452" s="411">
        <v>37030</v>
      </c>
      <c r="B5452" s="412">
        <v>0.87980000000000003</v>
      </c>
    </row>
    <row r="5453" spans="1:2" x14ac:dyDescent="0.25">
      <c r="A5453" s="411">
        <v>37029</v>
      </c>
      <c r="B5453" s="412">
        <v>0.88239999999999996</v>
      </c>
    </row>
    <row r="5454" spans="1:2" x14ac:dyDescent="0.25">
      <c r="A5454" s="411">
        <v>37028</v>
      </c>
      <c r="B5454" s="412">
        <v>0.88280000000000003</v>
      </c>
    </row>
    <row r="5455" spans="1:2" x14ac:dyDescent="0.25">
      <c r="A5455" s="411">
        <v>37027</v>
      </c>
      <c r="B5455" s="412">
        <v>0.87790000000000001</v>
      </c>
    </row>
    <row r="5456" spans="1:2" x14ac:dyDescent="0.25">
      <c r="A5456" s="411">
        <v>37026</v>
      </c>
      <c r="B5456" s="412">
        <v>0.87429999999999997</v>
      </c>
    </row>
    <row r="5457" spans="1:2" x14ac:dyDescent="0.25">
      <c r="A5457" s="411">
        <v>37025</v>
      </c>
      <c r="B5457" s="412">
        <v>0.87609999999999999</v>
      </c>
    </row>
    <row r="5458" spans="1:2" x14ac:dyDescent="0.25">
      <c r="A5458" s="411">
        <v>37024</v>
      </c>
      <c r="B5458" s="412">
        <v>0.875</v>
      </c>
    </row>
    <row r="5459" spans="1:2" x14ac:dyDescent="0.25">
      <c r="A5459" s="411">
        <v>37023</v>
      </c>
      <c r="B5459" s="412">
        <v>0.87660000000000005</v>
      </c>
    </row>
    <row r="5460" spans="1:2" x14ac:dyDescent="0.25">
      <c r="A5460" s="411">
        <v>37022</v>
      </c>
      <c r="B5460" s="412">
        <v>0.88119999999999998</v>
      </c>
    </row>
    <row r="5461" spans="1:2" x14ac:dyDescent="0.25">
      <c r="A5461" s="411">
        <v>37021</v>
      </c>
      <c r="B5461" s="412">
        <v>0.88480000000000003</v>
      </c>
    </row>
    <row r="5462" spans="1:2" x14ac:dyDescent="0.25">
      <c r="A5462" s="411">
        <v>37020</v>
      </c>
      <c r="B5462" s="412">
        <v>0.88349999999999995</v>
      </c>
    </row>
    <row r="5463" spans="1:2" x14ac:dyDescent="0.25">
      <c r="A5463" s="411">
        <v>37019</v>
      </c>
      <c r="B5463" s="412">
        <v>0.88959999999999995</v>
      </c>
    </row>
    <row r="5464" spans="1:2" x14ac:dyDescent="0.25">
      <c r="A5464" s="411">
        <v>37018</v>
      </c>
      <c r="B5464" s="412">
        <v>0.89359999999999995</v>
      </c>
    </row>
    <row r="5465" spans="1:2" x14ac:dyDescent="0.25">
      <c r="A5465" s="411">
        <v>37017</v>
      </c>
      <c r="B5465" s="412">
        <v>0.89249999999999996</v>
      </c>
    </row>
    <row r="5466" spans="1:2" x14ac:dyDescent="0.25">
      <c r="A5466" s="411">
        <v>37016</v>
      </c>
      <c r="B5466" s="412">
        <v>0.89349999999999996</v>
      </c>
    </row>
    <row r="5467" spans="1:2" x14ac:dyDescent="0.25">
      <c r="A5467" s="411">
        <v>37015</v>
      </c>
      <c r="B5467" s="412">
        <v>0.88990000000000002</v>
      </c>
    </row>
    <row r="5468" spans="1:2" x14ac:dyDescent="0.25">
      <c r="A5468" s="411">
        <v>37014</v>
      </c>
      <c r="B5468" s="412">
        <v>0.89300000000000002</v>
      </c>
    </row>
    <row r="5469" spans="1:2" x14ac:dyDescent="0.25">
      <c r="A5469" s="411">
        <v>37013</v>
      </c>
      <c r="B5469" s="412">
        <v>0.89219999999999999</v>
      </c>
    </row>
    <row r="5470" spans="1:2" x14ac:dyDescent="0.25">
      <c r="A5470" s="411">
        <v>37012</v>
      </c>
      <c r="B5470" s="412">
        <v>0.88700000000000001</v>
      </c>
    </row>
    <row r="5471" spans="1:2" x14ac:dyDescent="0.25">
      <c r="A5471" s="411">
        <v>37011</v>
      </c>
      <c r="B5471" s="412">
        <v>0.88959999999999995</v>
      </c>
    </row>
    <row r="5472" spans="1:2" x14ac:dyDescent="0.25">
      <c r="A5472" s="411">
        <v>37010</v>
      </c>
      <c r="B5472" s="412">
        <v>0.88959999999999995</v>
      </c>
    </row>
    <row r="5473" spans="1:2" x14ac:dyDescent="0.25">
      <c r="A5473" s="411">
        <v>37009</v>
      </c>
      <c r="B5473" s="412">
        <v>0.89039999999999997</v>
      </c>
    </row>
    <row r="5474" spans="1:2" x14ac:dyDescent="0.25">
      <c r="A5474" s="411">
        <v>37008</v>
      </c>
      <c r="B5474" s="412">
        <v>0.90339999999999998</v>
      </c>
    </row>
    <row r="5475" spans="1:2" x14ac:dyDescent="0.25">
      <c r="A5475" s="411">
        <v>37007</v>
      </c>
      <c r="B5475" s="412">
        <v>0.89580000000000004</v>
      </c>
    </row>
    <row r="5476" spans="1:2" x14ac:dyDescent="0.25">
      <c r="A5476" s="411">
        <v>37006</v>
      </c>
      <c r="B5476" s="412">
        <v>0.89370000000000005</v>
      </c>
    </row>
    <row r="5477" spans="1:2" x14ac:dyDescent="0.25">
      <c r="A5477" s="411">
        <v>37005</v>
      </c>
      <c r="B5477" s="412">
        <v>0.89780000000000004</v>
      </c>
    </row>
    <row r="5478" spans="1:2" x14ac:dyDescent="0.25">
      <c r="A5478" s="411">
        <v>37004</v>
      </c>
      <c r="B5478" s="412">
        <v>0.90139999999999998</v>
      </c>
    </row>
    <row r="5479" spans="1:2" x14ac:dyDescent="0.25">
      <c r="A5479" s="411">
        <v>37003</v>
      </c>
      <c r="B5479" s="412">
        <v>0.90139999999999998</v>
      </c>
    </row>
    <row r="5480" spans="1:2" x14ac:dyDescent="0.25">
      <c r="A5480" s="411">
        <v>37002</v>
      </c>
      <c r="B5480" s="412">
        <v>0.90280000000000005</v>
      </c>
    </row>
    <row r="5481" spans="1:2" x14ac:dyDescent="0.25">
      <c r="A5481" s="411">
        <v>37001</v>
      </c>
      <c r="B5481" s="412">
        <v>0.8962</v>
      </c>
    </row>
    <row r="5482" spans="1:2" x14ac:dyDescent="0.25">
      <c r="A5482" s="411">
        <v>37000</v>
      </c>
      <c r="B5482" s="412">
        <v>0.88490000000000002</v>
      </c>
    </row>
    <row r="5483" spans="1:2" x14ac:dyDescent="0.25">
      <c r="A5483" s="411">
        <v>36999</v>
      </c>
      <c r="B5483" s="412">
        <v>0.88200000000000001</v>
      </c>
    </row>
    <row r="5484" spans="1:2" x14ac:dyDescent="0.25">
      <c r="A5484" s="411">
        <v>36998</v>
      </c>
      <c r="B5484" s="412">
        <v>0.88660000000000005</v>
      </c>
    </row>
    <row r="5485" spans="1:2" x14ac:dyDescent="0.25">
      <c r="A5485" s="411">
        <v>36997</v>
      </c>
      <c r="B5485" s="412">
        <v>0.8881</v>
      </c>
    </row>
    <row r="5486" spans="1:2" x14ac:dyDescent="0.25">
      <c r="A5486" s="411">
        <v>36996</v>
      </c>
      <c r="B5486" s="412">
        <v>0.8881</v>
      </c>
    </row>
    <row r="5487" spans="1:2" x14ac:dyDescent="0.25">
      <c r="A5487" s="411">
        <v>36995</v>
      </c>
      <c r="B5487" s="412">
        <v>0.8881</v>
      </c>
    </row>
    <row r="5488" spans="1:2" x14ac:dyDescent="0.25">
      <c r="A5488" s="411">
        <v>36994</v>
      </c>
      <c r="B5488" s="412">
        <v>0.89170000000000005</v>
      </c>
    </row>
    <row r="5489" spans="1:2" x14ac:dyDescent="0.25">
      <c r="A5489" s="411">
        <v>36993</v>
      </c>
      <c r="B5489" s="412">
        <v>0.88700000000000001</v>
      </c>
    </row>
    <row r="5490" spans="1:2" x14ac:dyDescent="0.25">
      <c r="A5490" s="411">
        <v>36992</v>
      </c>
      <c r="B5490" s="412">
        <v>0.88759999999999994</v>
      </c>
    </row>
    <row r="5491" spans="1:2" x14ac:dyDescent="0.25">
      <c r="A5491" s="411">
        <v>36991</v>
      </c>
      <c r="B5491" s="412">
        <v>0.89639999999999997</v>
      </c>
    </row>
    <row r="5492" spans="1:2" x14ac:dyDescent="0.25">
      <c r="A5492" s="411">
        <v>36990</v>
      </c>
      <c r="B5492" s="412">
        <v>0.90280000000000005</v>
      </c>
    </row>
    <row r="5493" spans="1:2" x14ac:dyDescent="0.25">
      <c r="A5493" s="411">
        <v>36989</v>
      </c>
      <c r="B5493" s="412">
        <v>0.90280000000000005</v>
      </c>
    </row>
    <row r="5494" spans="1:2" x14ac:dyDescent="0.25">
      <c r="A5494" s="411">
        <v>36988</v>
      </c>
      <c r="B5494" s="412">
        <v>0.90310000000000001</v>
      </c>
    </row>
    <row r="5495" spans="1:2" x14ac:dyDescent="0.25">
      <c r="A5495" s="411">
        <v>36987</v>
      </c>
      <c r="B5495" s="412">
        <v>0.89390000000000003</v>
      </c>
    </row>
    <row r="5496" spans="1:2" x14ac:dyDescent="0.25">
      <c r="A5496" s="411">
        <v>36986</v>
      </c>
      <c r="B5496" s="412">
        <v>0.9012</v>
      </c>
    </row>
    <row r="5497" spans="1:2" x14ac:dyDescent="0.25">
      <c r="A5497" s="411">
        <v>36985</v>
      </c>
      <c r="B5497" s="412">
        <v>0.89610000000000001</v>
      </c>
    </row>
    <row r="5498" spans="1:2" x14ac:dyDescent="0.25">
      <c r="A5498" s="411">
        <v>36984</v>
      </c>
      <c r="B5498" s="412">
        <v>0.87939999999999996</v>
      </c>
    </row>
    <row r="5499" spans="1:2" x14ac:dyDescent="0.25">
      <c r="A5499" s="411">
        <v>36983</v>
      </c>
      <c r="B5499" s="412">
        <v>0.87419999999999998</v>
      </c>
    </row>
    <row r="5500" spans="1:2" x14ac:dyDescent="0.25">
      <c r="A5500" s="411">
        <v>36982</v>
      </c>
      <c r="B5500" s="412">
        <v>0.87419999999999998</v>
      </c>
    </row>
    <row r="5501" spans="1:2" x14ac:dyDescent="0.25">
      <c r="A5501" s="411">
        <v>36981</v>
      </c>
      <c r="B5501" s="412">
        <v>0.87870000000000004</v>
      </c>
    </row>
    <row r="5502" spans="1:2" x14ac:dyDescent="0.25">
      <c r="A5502" s="411">
        <v>36980</v>
      </c>
      <c r="B5502" s="412">
        <v>0.88249999999999995</v>
      </c>
    </row>
    <row r="5503" spans="1:2" x14ac:dyDescent="0.25">
      <c r="A5503" s="411">
        <v>36979</v>
      </c>
      <c r="B5503" s="412">
        <v>0.88600000000000001</v>
      </c>
    </row>
    <row r="5504" spans="1:2" x14ac:dyDescent="0.25">
      <c r="A5504" s="411">
        <v>36978</v>
      </c>
      <c r="B5504" s="412">
        <v>0.89300000000000002</v>
      </c>
    </row>
    <row r="5505" spans="1:2" x14ac:dyDescent="0.25">
      <c r="A5505" s="411">
        <v>36977</v>
      </c>
      <c r="B5505" s="412">
        <v>0.89559999999999995</v>
      </c>
    </row>
    <row r="5506" spans="1:2" x14ac:dyDescent="0.25">
      <c r="A5506" s="411">
        <v>36976</v>
      </c>
      <c r="B5506" s="412">
        <v>0.89180000000000004</v>
      </c>
    </row>
    <row r="5507" spans="1:2" x14ac:dyDescent="0.25">
      <c r="A5507" s="411">
        <v>36975</v>
      </c>
      <c r="B5507" s="412">
        <v>0.88980000000000004</v>
      </c>
    </row>
    <row r="5508" spans="1:2" x14ac:dyDescent="0.25">
      <c r="A5508" s="411">
        <v>36974</v>
      </c>
      <c r="B5508" s="412">
        <v>0.88970000000000005</v>
      </c>
    </row>
    <row r="5509" spans="1:2" x14ac:dyDescent="0.25">
      <c r="A5509" s="411">
        <v>36973</v>
      </c>
      <c r="B5509" s="412">
        <v>0.88719999999999999</v>
      </c>
    </row>
    <row r="5510" spans="1:2" x14ac:dyDescent="0.25">
      <c r="A5510" s="411">
        <v>36972</v>
      </c>
      <c r="B5510" s="412">
        <v>0.89570000000000005</v>
      </c>
    </row>
    <row r="5511" spans="1:2" x14ac:dyDescent="0.25">
      <c r="A5511" s="411">
        <v>36971</v>
      </c>
      <c r="B5511" s="412">
        <v>0.90820000000000001</v>
      </c>
    </row>
    <row r="5512" spans="1:2" x14ac:dyDescent="0.25">
      <c r="A5512" s="411">
        <v>36970</v>
      </c>
      <c r="B5512" s="412">
        <v>0.89829999999999999</v>
      </c>
    </row>
    <row r="5513" spans="1:2" x14ac:dyDescent="0.25">
      <c r="A5513" s="411">
        <v>36969</v>
      </c>
      <c r="B5513" s="412">
        <v>0.89690000000000003</v>
      </c>
    </row>
    <row r="5514" spans="1:2" x14ac:dyDescent="0.25">
      <c r="A5514" s="411">
        <v>36968</v>
      </c>
      <c r="B5514" s="412">
        <v>0.89690000000000003</v>
      </c>
    </row>
    <row r="5515" spans="1:2" x14ac:dyDescent="0.25">
      <c r="A5515" s="411">
        <v>36967</v>
      </c>
      <c r="B5515" s="412">
        <v>0.89580000000000004</v>
      </c>
    </row>
    <row r="5516" spans="1:2" x14ac:dyDescent="0.25">
      <c r="A5516" s="411">
        <v>36966</v>
      </c>
      <c r="B5516" s="412">
        <v>0.89929999999999999</v>
      </c>
    </row>
    <row r="5517" spans="1:2" x14ac:dyDescent="0.25">
      <c r="A5517" s="411">
        <v>36965</v>
      </c>
      <c r="B5517" s="412">
        <v>0.91080000000000005</v>
      </c>
    </row>
    <row r="5518" spans="1:2" x14ac:dyDescent="0.25">
      <c r="A5518" s="411">
        <v>36964</v>
      </c>
      <c r="B5518" s="412">
        <v>0.91459999999999997</v>
      </c>
    </row>
    <row r="5519" spans="1:2" x14ac:dyDescent="0.25">
      <c r="A5519" s="411">
        <v>36963</v>
      </c>
      <c r="B5519" s="412">
        <v>0.92969999999999997</v>
      </c>
    </row>
    <row r="5520" spans="1:2" x14ac:dyDescent="0.25">
      <c r="A5520" s="411">
        <v>36962</v>
      </c>
      <c r="B5520" s="412">
        <v>0.93179999999999996</v>
      </c>
    </row>
    <row r="5521" spans="1:2" x14ac:dyDescent="0.25">
      <c r="A5521" s="411">
        <v>36961</v>
      </c>
      <c r="B5521" s="412">
        <v>0.93400000000000005</v>
      </c>
    </row>
    <row r="5522" spans="1:2" x14ac:dyDescent="0.25">
      <c r="A5522" s="411">
        <v>36960</v>
      </c>
      <c r="B5522" s="412">
        <v>0.93230000000000002</v>
      </c>
    </row>
    <row r="5523" spans="1:2" x14ac:dyDescent="0.25">
      <c r="A5523" s="411">
        <v>36959</v>
      </c>
      <c r="B5523" s="412">
        <v>0.93149999999999999</v>
      </c>
    </row>
    <row r="5524" spans="1:2" x14ac:dyDescent="0.25">
      <c r="A5524" s="411">
        <v>36958</v>
      </c>
      <c r="B5524" s="412">
        <v>0.9294</v>
      </c>
    </row>
    <row r="5525" spans="1:2" x14ac:dyDescent="0.25">
      <c r="A5525" s="411">
        <v>36957</v>
      </c>
      <c r="B5525" s="412">
        <v>0.93430000000000002</v>
      </c>
    </row>
    <row r="5526" spans="1:2" x14ac:dyDescent="0.25">
      <c r="A5526" s="411">
        <v>36956</v>
      </c>
      <c r="B5526" s="412">
        <v>0.92930000000000001</v>
      </c>
    </row>
    <row r="5527" spans="1:2" x14ac:dyDescent="0.25">
      <c r="A5527" s="411">
        <v>36955</v>
      </c>
      <c r="B5527" s="412">
        <v>0.93530000000000002</v>
      </c>
    </row>
    <row r="5528" spans="1:2" x14ac:dyDescent="0.25">
      <c r="A5528" s="411">
        <v>36954</v>
      </c>
      <c r="B5528" s="412">
        <v>0.93530000000000002</v>
      </c>
    </row>
    <row r="5529" spans="1:2" x14ac:dyDescent="0.25">
      <c r="A5529" s="411">
        <v>36953</v>
      </c>
      <c r="B5529" s="412">
        <v>0.93489999999999995</v>
      </c>
    </row>
    <row r="5530" spans="1:2" x14ac:dyDescent="0.25">
      <c r="A5530" s="411">
        <v>36952</v>
      </c>
      <c r="B5530" s="412">
        <v>0.92920000000000003</v>
      </c>
    </row>
    <row r="5531" spans="1:2" x14ac:dyDescent="0.25">
      <c r="A5531" s="411">
        <v>36951</v>
      </c>
      <c r="B5531" s="412">
        <v>0.92320000000000002</v>
      </c>
    </row>
    <row r="5532" spans="1:2" x14ac:dyDescent="0.25">
      <c r="A5532" s="411">
        <v>36950</v>
      </c>
      <c r="B5532" s="412">
        <v>0.91749999999999998</v>
      </c>
    </row>
    <row r="5533" spans="1:2" x14ac:dyDescent="0.25">
      <c r="A5533" s="411">
        <v>36949</v>
      </c>
      <c r="B5533" s="412">
        <v>0.91149999999999998</v>
      </c>
    </row>
    <row r="5534" spans="1:2" x14ac:dyDescent="0.25">
      <c r="A5534" s="411">
        <v>36948</v>
      </c>
      <c r="B5534" s="412">
        <v>0.91900000000000004</v>
      </c>
    </row>
    <row r="5535" spans="1:2" x14ac:dyDescent="0.25">
      <c r="A5535" s="411">
        <v>36947</v>
      </c>
      <c r="B5535" s="412">
        <v>0.91900000000000004</v>
      </c>
    </row>
    <row r="5536" spans="1:2" x14ac:dyDescent="0.25">
      <c r="A5536" s="411">
        <v>36946</v>
      </c>
      <c r="B5536" s="412">
        <v>0.91900000000000004</v>
      </c>
    </row>
    <row r="5537" spans="1:2" x14ac:dyDescent="0.25">
      <c r="A5537" s="411">
        <v>36945</v>
      </c>
      <c r="B5537" s="412">
        <v>0.90539999999999998</v>
      </c>
    </row>
    <row r="5538" spans="1:2" x14ac:dyDescent="0.25">
      <c r="A5538" s="411">
        <v>36944</v>
      </c>
      <c r="B5538" s="412">
        <v>0.90890000000000004</v>
      </c>
    </row>
    <row r="5539" spans="1:2" x14ac:dyDescent="0.25">
      <c r="A5539" s="411">
        <v>36943</v>
      </c>
      <c r="B5539" s="412">
        <v>0.91149999999999998</v>
      </c>
    </row>
    <row r="5540" spans="1:2" x14ac:dyDescent="0.25">
      <c r="A5540" s="411">
        <v>36942</v>
      </c>
      <c r="B5540" s="412">
        <v>0.92149999999999999</v>
      </c>
    </row>
    <row r="5541" spans="1:2" x14ac:dyDescent="0.25">
      <c r="A5541" s="411">
        <v>36941</v>
      </c>
      <c r="B5541" s="412">
        <v>0.91420000000000001</v>
      </c>
    </row>
    <row r="5542" spans="1:2" x14ac:dyDescent="0.25">
      <c r="A5542" s="411">
        <v>36940</v>
      </c>
      <c r="B5542" s="412">
        <v>0.91420000000000001</v>
      </c>
    </row>
    <row r="5543" spans="1:2" x14ac:dyDescent="0.25">
      <c r="A5543" s="411">
        <v>36939</v>
      </c>
      <c r="B5543" s="412">
        <v>0.91469999999999996</v>
      </c>
    </row>
    <row r="5544" spans="1:2" x14ac:dyDescent="0.25">
      <c r="A5544" s="411">
        <v>36938</v>
      </c>
      <c r="B5544" s="412">
        <v>0.90429999999999999</v>
      </c>
    </row>
    <row r="5545" spans="1:2" x14ac:dyDescent="0.25">
      <c r="A5545" s="411">
        <v>36937</v>
      </c>
      <c r="B5545" s="412">
        <v>0.91739999999999999</v>
      </c>
    </row>
    <row r="5546" spans="1:2" x14ac:dyDescent="0.25">
      <c r="A5546" s="411">
        <v>36936</v>
      </c>
      <c r="B5546" s="412">
        <v>0.92090000000000005</v>
      </c>
    </row>
    <row r="5547" spans="1:2" x14ac:dyDescent="0.25">
      <c r="A5547" s="411">
        <v>36935</v>
      </c>
      <c r="B5547" s="412">
        <v>0.93140000000000001</v>
      </c>
    </row>
    <row r="5548" spans="1:2" x14ac:dyDescent="0.25">
      <c r="A5548" s="411">
        <v>36934</v>
      </c>
      <c r="B5548" s="412">
        <v>0.92490000000000006</v>
      </c>
    </row>
    <row r="5549" spans="1:2" x14ac:dyDescent="0.25">
      <c r="A5549" s="411">
        <v>36933</v>
      </c>
      <c r="B5549" s="412">
        <v>0.9254</v>
      </c>
    </row>
    <row r="5550" spans="1:2" x14ac:dyDescent="0.25">
      <c r="A5550" s="411">
        <v>36932</v>
      </c>
      <c r="B5550" s="412">
        <v>0.9254</v>
      </c>
    </row>
    <row r="5551" spans="1:2" x14ac:dyDescent="0.25">
      <c r="A5551" s="411">
        <v>36931</v>
      </c>
      <c r="B5551" s="412">
        <v>0.91859999999999997</v>
      </c>
    </row>
    <row r="5552" spans="1:2" x14ac:dyDescent="0.25">
      <c r="A5552" s="411">
        <v>36930</v>
      </c>
      <c r="B5552" s="412">
        <v>0.92889999999999995</v>
      </c>
    </row>
    <row r="5553" spans="1:2" x14ac:dyDescent="0.25">
      <c r="A5553" s="411">
        <v>36929</v>
      </c>
      <c r="B5553" s="412">
        <v>0.92920000000000003</v>
      </c>
    </row>
    <row r="5554" spans="1:2" x14ac:dyDescent="0.25">
      <c r="A5554" s="411">
        <v>36928</v>
      </c>
      <c r="B5554" s="412">
        <v>0.93840000000000001</v>
      </c>
    </row>
    <row r="5555" spans="1:2" x14ac:dyDescent="0.25">
      <c r="A5555" s="411">
        <v>36927</v>
      </c>
      <c r="B5555" s="412">
        <v>0.93589999999999995</v>
      </c>
    </row>
    <row r="5556" spans="1:2" x14ac:dyDescent="0.25">
      <c r="A5556" s="411">
        <v>36926</v>
      </c>
      <c r="B5556" s="412">
        <v>0.93589999999999995</v>
      </c>
    </row>
    <row r="5557" spans="1:2" x14ac:dyDescent="0.25">
      <c r="A5557" s="411">
        <v>36925</v>
      </c>
      <c r="B5557" s="412">
        <v>0.9355</v>
      </c>
    </row>
    <row r="5558" spans="1:2" x14ac:dyDescent="0.25">
      <c r="A5558" s="411">
        <v>36924</v>
      </c>
      <c r="B5558" s="412">
        <v>0.94030000000000002</v>
      </c>
    </row>
    <row r="5559" spans="1:2" x14ac:dyDescent="0.25">
      <c r="A5559" s="411">
        <v>36923</v>
      </c>
      <c r="B5559" s="412">
        <v>0.93640000000000001</v>
      </c>
    </row>
    <row r="5560" spans="1:2" x14ac:dyDescent="0.25">
      <c r="A5560" s="411">
        <v>36922</v>
      </c>
      <c r="B5560" s="412">
        <v>0.92620000000000002</v>
      </c>
    </row>
    <row r="5561" spans="1:2" x14ac:dyDescent="0.25">
      <c r="A5561" s="411">
        <v>36921</v>
      </c>
      <c r="B5561" s="412">
        <v>0.91679999999999995</v>
      </c>
    </row>
    <row r="5562" spans="1:2" x14ac:dyDescent="0.25">
      <c r="A5562" s="411">
        <v>36920</v>
      </c>
      <c r="B5562" s="412">
        <v>0.9234</v>
      </c>
    </row>
    <row r="5563" spans="1:2" x14ac:dyDescent="0.25">
      <c r="A5563" s="411">
        <v>36919</v>
      </c>
      <c r="B5563" s="412">
        <v>0.9234</v>
      </c>
    </row>
    <row r="5564" spans="1:2" x14ac:dyDescent="0.25">
      <c r="A5564" s="411">
        <v>36918</v>
      </c>
      <c r="B5564" s="412">
        <v>0.92420000000000002</v>
      </c>
    </row>
    <row r="5565" spans="1:2" x14ac:dyDescent="0.25">
      <c r="A5565" s="411">
        <v>36917</v>
      </c>
      <c r="B5565" s="412">
        <v>0.92410000000000003</v>
      </c>
    </row>
    <row r="5566" spans="1:2" x14ac:dyDescent="0.25">
      <c r="A5566" s="411">
        <v>36916</v>
      </c>
      <c r="B5566" s="412">
        <v>0.92149999999999999</v>
      </c>
    </row>
    <row r="5567" spans="1:2" x14ac:dyDescent="0.25">
      <c r="A5567" s="411">
        <v>36915</v>
      </c>
      <c r="B5567" s="412">
        <v>0.93710000000000004</v>
      </c>
    </row>
    <row r="5568" spans="1:2" x14ac:dyDescent="0.25">
      <c r="A5568" s="411">
        <v>36914</v>
      </c>
      <c r="B5568" s="412">
        <v>0.93920000000000003</v>
      </c>
    </row>
    <row r="5569" spans="1:2" x14ac:dyDescent="0.25">
      <c r="A5569" s="411">
        <v>36913</v>
      </c>
      <c r="B5569" s="412">
        <v>0.9345</v>
      </c>
    </row>
    <row r="5570" spans="1:2" x14ac:dyDescent="0.25">
      <c r="A5570" s="411">
        <v>36912</v>
      </c>
      <c r="B5570" s="412">
        <v>0.9345</v>
      </c>
    </row>
    <row r="5571" spans="1:2" x14ac:dyDescent="0.25">
      <c r="A5571" s="411">
        <v>36911</v>
      </c>
      <c r="B5571" s="412">
        <v>0.93430000000000002</v>
      </c>
    </row>
    <row r="5572" spans="1:2" x14ac:dyDescent="0.25">
      <c r="A5572" s="411">
        <v>36910</v>
      </c>
      <c r="B5572" s="412">
        <v>0.94499999999999995</v>
      </c>
    </row>
    <row r="5573" spans="1:2" x14ac:dyDescent="0.25">
      <c r="A5573" s="411">
        <v>36909</v>
      </c>
      <c r="B5573" s="412">
        <v>0.93420000000000003</v>
      </c>
    </row>
    <row r="5574" spans="1:2" x14ac:dyDescent="0.25">
      <c r="A5574" s="411">
        <v>36908</v>
      </c>
      <c r="B5574" s="412">
        <v>0.94099999999999995</v>
      </c>
    </row>
    <row r="5575" spans="1:2" x14ac:dyDescent="0.25">
      <c r="A5575" s="411">
        <v>36907</v>
      </c>
      <c r="B5575" s="412">
        <v>0.94220000000000004</v>
      </c>
    </row>
    <row r="5576" spans="1:2" x14ac:dyDescent="0.25">
      <c r="A5576" s="411">
        <v>36906</v>
      </c>
      <c r="B5576" s="412">
        <v>0.95169999999999999</v>
      </c>
    </row>
    <row r="5577" spans="1:2" x14ac:dyDescent="0.25">
      <c r="A5577" s="411">
        <v>36905</v>
      </c>
      <c r="B5577" s="412">
        <v>0.95169999999999999</v>
      </c>
    </row>
    <row r="5578" spans="1:2" x14ac:dyDescent="0.25">
      <c r="A5578" s="411">
        <v>36904</v>
      </c>
      <c r="B5578" s="412">
        <v>0.95169999999999999</v>
      </c>
    </row>
    <row r="5579" spans="1:2" x14ac:dyDescent="0.25">
      <c r="A5579" s="411">
        <v>36903</v>
      </c>
      <c r="B5579" s="412">
        <v>0.95199999999999996</v>
      </c>
    </row>
    <row r="5580" spans="1:2" x14ac:dyDescent="0.25">
      <c r="A5580" s="411">
        <v>36902</v>
      </c>
      <c r="B5580" s="412">
        <v>0.93689999999999996</v>
      </c>
    </row>
    <row r="5581" spans="1:2" x14ac:dyDescent="0.25">
      <c r="A5581" s="411">
        <v>36901</v>
      </c>
      <c r="B5581" s="412">
        <v>0.9446</v>
      </c>
    </row>
    <row r="5582" spans="1:2" x14ac:dyDescent="0.25">
      <c r="A5582" s="411">
        <v>36900</v>
      </c>
      <c r="B5582" s="412">
        <v>0.94830000000000003</v>
      </c>
    </row>
    <row r="5583" spans="1:2" x14ac:dyDescent="0.25">
      <c r="A5583" s="411">
        <v>36899</v>
      </c>
      <c r="B5583" s="412">
        <v>0.95699999999999996</v>
      </c>
    </row>
    <row r="5584" spans="1:2" x14ac:dyDescent="0.25">
      <c r="A5584" s="411">
        <v>36898</v>
      </c>
      <c r="B5584" s="412">
        <v>0.95569999999999999</v>
      </c>
    </row>
    <row r="5585" spans="1:2" x14ac:dyDescent="0.25">
      <c r="A5585" s="411">
        <v>36897</v>
      </c>
      <c r="B5585" s="412">
        <v>0.95760000000000001</v>
      </c>
    </row>
    <row r="5586" spans="1:2" x14ac:dyDescent="0.25">
      <c r="A5586" s="411">
        <v>36896</v>
      </c>
      <c r="B5586" s="412">
        <v>0.94979999999999998</v>
      </c>
    </row>
    <row r="5587" spans="1:2" x14ac:dyDescent="0.25">
      <c r="A5587" s="411">
        <v>36895</v>
      </c>
      <c r="B5587" s="412">
        <v>0.92849999999999999</v>
      </c>
    </row>
    <row r="5588" spans="1:2" x14ac:dyDescent="0.25">
      <c r="A5588" s="411">
        <v>36894</v>
      </c>
      <c r="B5588" s="412">
        <v>0.95030000000000003</v>
      </c>
    </row>
    <row r="5589" spans="1:2" x14ac:dyDescent="0.25">
      <c r="A5589" s="411">
        <v>36893</v>
      </c>
      <c r="B5589" s="412">
        <v>0.94179999999999997</v>
      </c>
    </row>
    <row r="5590" spans="1:2" x14ac:dyDescent="0.25">
      <c r="A5590" s="411">
        <v>36892</v>
      </c>
      <c r="B5590" s="412">
        <v>0.94159999999999999</v>
      </c>
    </row>
    <row r="5591" spans="1:2" x14ac:dyDescent="0.25">
      <c r="A5591" s="411">
        <v>36891</v>
      </c>
      <c r="B5591" s="412">
        <v>0.94159999999999999</v>
      </c>
    </row>
    <row r="5592" spans="1:2" x14ac:dyDescent="0.25">
      <c r="A5592" s="411">
        <v>36890</v>
      </c>
      <c r="B5592" s="412">
        <v>0.94159999999999999</v>
      </c>
    </row>
    <row r="5593" spans="1:2" x14ac:dyDescent="0.25">
      <c r="A5593" s="411">
        <v>36889</v>
      </c>
      <c r="B5593" s="412">
        <v>0.9294</v>
      </c>
    </row>
    <row r="5594" spans="1:2" x14ac:dyDescent="0.25">
      <c r="A5594" s="411">
        <v>36888</v>
      </c>
      <c r="B5594" s="412">
        <v>0.93020000000000003</v>
      </c>
    </row>
    <row r="5595" spans="1:2" x14ac:dyDescent="0.25">
      <c r="A5595" s="411">
        <v>36887</v>
      </c>
      <c r="B5595" s="412">
        <v>0.93189999999999995</v>
      </c>
    </row>
    <row r="5596" spans="1:2" x14ac:dyDescent="0.25">
      <c r="A5596" s="411">
        <v>36886</v>
      </c>
      <c r="B5596" s="412">
        <v>0.92510000000000003</v>
      </c>
    </row>
    <row r="5597" spans="1:2" x14ac:dyDescent="0.25">
      <c r="A5597" s="411">
        <v>36885</v>
      </c>
      <c r="B5597" s="412">
        <v>0.92330000000000001</v>
      </c>
    </row>
    <row r="5598" spans="1:2" x14ac:dyDescent="0.25">
      <c r="A5598" s="411">
        <v>36884</v>
      </c>
      <c r="B5598" s="412">
        <v>0.92330000000000001</v>
      </c>
    </row>
    <row r="5599" spans="1:2" x14ac:dyDescent="0.25">
      <c r="A5599" s="411">
        <v>36883</v>
      </c>
      <c r="B5599" s="412">
        <v>0.92400000000000004</v>
      </c>
    </row>
    <row r="5600" spans="1:2" x14ac:dyDescent="0.25">
      <c r="A5600" s="411">
        <v>36882</v>
      </c>
      <c r="B5600" s="412">
        <v>0.91539999999999999</v>
      </c>
    </row>
    <row r="5601" spans="1:2" x14ac:dyDescent="0.25">
      <c r="A5601" s="411">
        <v>36881</v>
      </c>
      <c r="B5601" s="412">
        <v>0.90939999999999999</v>
      </c>
    </row>
    <row r="5602" spans="1:2" x14ac:dyDescent="0.25">
      <c r="A5602" s="411">
        <v>36880</v>
      </c>
      <c r="B5602" s="412">
        <v>0.89490000000000003</v>
      </c>
    </row>
    <row r="5603" spans="1:2" x14ac:dyDescent="0.25">
      <c r="A5603" s="411">
        <v>36879</v>
      </c>
      <c r="B5603" s="412">
        <v>0.89349999999999996</v>
      </c>
    </row>
    <row r="5604" spans="1:2" x14ac:dyDescent="0.25">
      <c r="A5604" s="411">
        <v>36878</v>
      </c>
      <c r="B5604" s="412">
        <v>0.89649999999999996</v>
      </c>
    </row>
    <row r="5605" spans="1:2" x14ac:dyDescent="0.25">
      <c r="A5605" s="411">
        <v>36877</v>
      </c>
      <c r="B5605" s="412">
        <v>0.89649999999999996</v>
      </c>
    </row>
    <row r="5606" spans="1:2" x14ac:dyDescent="0.25">
      <c r="A5606" s="411">
        <v>36876</v>
      </c>
      <c r="B5606" s="412">
        <v>0.89510000000000001</v>
      </c>
    </row>
    <row r="5607" spans="1:2" x14ac:dyDescent="0.25">
      <c r="A5607" s="411">
        <v>36875</v>
      </c>
      <c r="B5607" s="412">
        <v>0.89039999999999997</v>
      </c>
    </row>
    <row r="5608" spans="1:2" x14ac:dyDescent="0.25">
      <c r="A5608" s="411">
        <v>36874</v>
      </c>
      <c r="B5608" s="412">
        <v>0.87639999999999996</v>
      </c>
    </row>
    <row r="5609" spans="1:2" x14ac:dyDescent="0.25">
      <c r="A5609" s="411">
        <v>36873</v>
      </c>
      <c r="B5609" s="412">
        <v>0.87860000000000005</v>
      </c>
    </row>
    <row r="5610" spans="1:2" x14ac:dyDescent="0.25">
      <c r="A5610" s="411">
        <v>36872</v>
      </c>
      <c r="B5610" s="412">
        <v>0.87639999999999996</v>
      </c>
    </row>
    <row r="5611" spans="1:2" x14ac:dyDescent="0.25">
      <c r="A5611" s="411">
        <v>36871</v>
      </c>
      <c r="B5611" s="412">
        <v>0.88670000000000004</v>
      </c>
    </row>
    <row r="5612" spans="1:2" x14ac:dyDescent="0.25">
      <c r="A5612" s="411">
        <v>36870</v>
      </c>
      <c r="B5612" s="412">
        <v>0.88670000000000004</v>
      </c>
    </row>
    <row r="5613" spans="1:2" x14ac:dyDescent="0.25">
      <c r="A5613" s="411">
        <v>36869</v>
      </c>
      <c r="B5613" s="412">
        <v>0.88070000000000004</v>
      </c>
    </row>
    <row r="5614" spans="1:2" x14ac:dyDescent="0.25">
      <c r="A5614" s="411">
        <v>36868</v>
      </c>
      <c r="B5614" s="412">
        <v>0.88980000000000004</v>
      </c>
    </row>
    <row r="5615" spans="1:2" x14ac:dyDescent="0.25">
      <c r="A5615" s="411">
        <v>36867</v>
      </c>
      <c r="B5615" s="412">
        <v>0.89129999999999998</v>
      </c>
    </row>
    <row r="5616" spans="1:2" x14ac:dyDescent="0.25">
      <c r="A5616" s="411">
        <v>36866</v>
      </c>
      <c r="B5616" s="412">
        <v>0.87990000000000002</v>
      </c>
    </row>
    <row r="5617" spans="1:2" x14ac:dyDescent="0.25">
      <c r="A5617" s="411">
        <v>36865</v>
      </c>
      <c r="B5617" s="412">
        <v>0.88949999999999996</v>
      </c>
    </row>
    <row r="5618" spans="1:2" x14ac:dyDescent="0.25">
      <c r="A5618" s="411">
        <v>36864</v>
      </c>
      <c r="B5618" s="412">
        <v>0.87890000000000001</v>
      </c>
    </row>
    <row r="5619" spans="1:2" x14ac:dyDescent="0.25">
      <c r="A5619" s="411">
        <v>36863</v>
      </c>
      <c r="B5619" s="412">
        <v>0.87890000000000001</v>
      </c>
    </row>
    <row r="5620" spans="1:2" x14ac:dyDescent="0.25">
      <c r="A5620" s="411">
        <v>36862</v>
      </c>
      <c r="B5620" s="412">
        <v>0.87839999999999996</v>
      </c>
    </row>
    <row r="5621" spans="1:2" x14ac:dyDescent="0.25">
      <c r="A5621" s="411">
        <v>36861</v>
      </c>
      <c r="B5621" s="412">
        <v>0.872</v>
      </c>
    </row>
    <row r="5622" spans="1:2" x14ac:dyDescent="0.25">
      <c r="A5622" s="411">
        <v>36860</v>
      </c>
      <c r="B5622" s="412">
        <v>0.85740000000000005</v>
      </c>
    </row>
    <row r="5623" spans="1:2" x14ac:dyDescent="0.25">
      <c r="A5623" s="411">
        <v>36859</v>
      </c>
      <c r="B5623" s="412">
        <v>0.85599999999999998</v>
      </c>
    </row>
    <row r="5624" spans="1:2" x14ac:dyDescent="0.25">
      <c r="A5624" s="411">
        <v>36858</v>
      </c>
      <c r="B5624" s="412">
        <v>0.85150000000000003</v>
      </c>
    </row>
    <row r="5625" spans="1:2" x14ac:dyDescent="0.25">
      <c r="A5625" s="411">
        <v>36857</v>
      </c>
      <c r="B5625" s="412">
        <v>0.83899999999999997</v>
      </c>
    </row>
    <row r="5626" spans="1:2" x14ac:dyDescent="0.25">
      <c r="A5626" s="411">
        <v>36856</v>
      </c>
      <c r="B5626" s="412">
        <v>0.83789999999999998</v>
      </c>
    </row>
    <row r="5627" spans="1:2" x14ac:dyDescent="0.25">
      <c r="A5627" s="411">
        <v>36855</v>
      </c>
      <c r="B5627" s="412">
        <v>0.83789999999999998</v>
      </c>
    </row>
    <row r="5628" spans="1:2" x14ac:dyDescent="0.25">
      <c r="A5628" s="411">
        <v>36854</v>
      </c>
      <c r="B5628" s="412">
        <v>0.83860000000000001</v>
      </c>
    </row>
    <row r="5629" spans="1:2" x14ac:dyDescent="0.25">
      <c r="A5629" s="411">
        <v>36853</v>
      </c>
      <c r="B5629" s="412">
        <v>0.84309999999999996</v>
      </c>
    </row>
    <row r="5630" spans="1:2" x14ac:dyDescent="0.25">
      <c r="A5630" s="411">
        <v>36852</v>
      </c>
      <c r="B5630" s="412">
        <v>0.84330000000000005</v>
      </c>
    </row>
    <row r="5631" spans="1:2" x14ac:dyDescent="0.25">
      <c r="A5631" s="411">
        <v>36851</v>
      </c>
      <c r="B5631" s="412">
        <v>0.85160000000000002</v>
      </c>
    </row>
    <row r="5632" spans="1:2" x14ac:dyDescent="0.25">
      <c r="A5632" s="411">
        <v>36850</v>
      </c>
      <c r="B5632" s="412">
        <v>0.84719999999999995</v>
      </c>
    </row>
    <row r="5633" spans="1:2" x14ac:dyDescent="0.25">
      <c r="A5633" s="411">
        <v>36849</v>
      </c>
      <c r="B5633" s="412">
        <v>0.84719999999999995</v>
      </c>
    </row>
    <row r="5634" spans="1:2" x14ac:dyDescent="0.25">
      <c r="A5634" s="411">
        <v>36848</v>
      </c>
      <c r="B5634" s="412">
        <v>0.84719999999999995</v>
      </c>
    </row>
    <row r="5635" spans="1:2" x14ac:dyDescent="0.25">
      <c r="A5635" s="411">
        <v>36847</v>
      </c>
      <c r="B5635" s="412">
        <v>0.85209999999999997</v>
      </c>
    </row>
    <row r="5636" spans="1:2" x14ac:dyDescent="0.25">
      <c r="A5636" s="411">
        <v>36846</v>
      </c>
      <c r="B5636" s="412">
        <v>0.85729999999999995</v>
      </c>
    </row>
    <row r="5637" spans="1:2" x14ac:dyDescent="0.25">
      <c r="A5637" s="411">
        <v>36845</v>
      </c>
      <c r="B5637" s="412">
        <v>0.85780000000000001</v>
      </c>
    </row>
    <row r="5638" spans="1:2" x14ac:dyDescent="0.25">
      <c r="A5638" s="411">
        <v>36844</v>
      </c>
      <c r="B5638" s="412">
        <v>0.85950000000000004</v>
      </c>
    </row>
    <row r="5639" spans="1:2" x14ac:dyDescent="0.25">
      <c r="A5639" s="411">
        <v>36843</v>
      </c>
      <c r="B5639" s="412">
        <v>0.86040000000000005</v>
      </c>
    </row>
    <row r="5640" spans="1:2" x14ac:dyDescent="0.25">
      <c r="A5640" s="411">
        <v>36842</v>
      </c>
      <c r="B5640" s="412">
        <v>0.86040000000000005</v>
      </c>
    </row>
    <row r="5641" spans="1:2" x14ac:dyDescent="0.25">
      <c r="A5641" s="411">
        <v>36841</v>
      </c>
      <c r="B5641" s="412">
        <v>0.85980000000000001</v>
      </c>
    </row>
    <row r="5642" spans="1:2" x14ac:dyDescent="0.25">
      <c r="A5642" s="411">
        <v>36840</v>
      </c>
      <c r="B5642" s="412">
        <v>0.86599999999999999</v>
      </c>
    </row>
    <row r="5643" spans="1:2" x14ac:dyDescent="0.25">
      <c r="A5643" s="411">
        <v>36839</v>
      </c>
      <c r="B5643" s="412">
        <v>0.85550000000000004</v>
      </c>
    </row>
    <row r="5644" spans="1:2" x14ac:dyDescent="0.25">
      <c r="A5644" s="411">
        <v>36838</v>
      </c>
      <c r="B5644" s="412">
        <v>0.86029999999999995</v>
      </c>
    </row>
    <row r="5645" spans="1:2" x14ac:dyDescent="0.25">
      <c r="A5645" s="411">
        <v>36837</v>
      </c>
      <c r="B5645" s="412">
        <v>0.86119999999999997</v>
      </c>
    </row>
    <row r="5646" spans="1:2" x14ac:dyDescent="0.25">
      <c r="A5646" s="411">
        <v>36836</v>
      </c>
      <c r="B5646" s="412">
        <v>0.8679</v>
      </c>
    </row>
    <row r="5647" spans="1:2" x14ac:dyDescent="0.25">
      <c r="A5647" s="411">
        <v>36835</v>
      </c>
      <c r="B5647" s="412">
        <v>0.8679</v>
      </c>
    </row>
    <row r="5648" spans="1:2" x14ac:dyDescent="0.25">
      <c r="A5648" s="411">
        <v>36834</v>
      </c>
      <c r="B5648" s="412">
        <v>0.86650000000000005</v>
      </c>
    </row>
    <row r="5649" spans="1:2" x14ac:dyDescent="0.25">
      <c r="A5649" s="411">
        <v>36833</v>
      </c>
      <c r="B5649" s="412">
        <v>0.85870000000000002</v>
      </c>
    </row>
    <row r="5650" spans="1:2" x14ac:dyDescent="0.25">
      <c r="A5650" s="411">
        <v>36832</v>
      </c>
      <c r="B5650" s="412">
        <v>0.86099999999999999</v>
      </c>
    </row>
    <row r="5651" spans="1:2" x14ac:dyDescent="0.25">
      <c r="A5651" s="411">
        <v>36831</v>
      </c>
      <c r="B5651" s="412">
        <v>0.84850000000000003</v>
      </c>
    </row>
    <row r="5652" spans="1:2" x14ac:dyDescent="0.25">
      <c r="A5652" s="411">
        <v>36830</v>
      </c>
      <c r="B5652" s="412">
        <v>0.84089999999999998</v>
      </c>
    </row>
    <row r="5653" spans="1:2" x14ac:dyDescent="0.25">
      <c r="A5653" s="411">
        <v>36829</v>
      </c>
      <c r="B5653" s="412">
        <v>0.83950000000000002</v>
      </c>
    </row>
    <row r="5654" spans="1:2" x14ac:dyDescent="0.25">
      <c r="A5654" s="411">
        <v>36828</v>
      </c>
      <c r="B5654" s="412">
        <v>0.83899999999999997</v>
      </c>
    </row>
    <row r="5655" spans="1:2" x14ac:dyDescent="0.25">
      <c r="A5655" s="411">
        <v>36827</v>
      </c>
      <c r="B5655" s="412">
        <v>0.83989999999999998</v>
      </c>
    </row>
    <row r="5656" spans="1:2" x14ac:dyDescent="0.25">
      <c r="A5656" s="411">
        <v>36826</v>
      </c>
      <c r="B5656" s="412">
        <v>0.82909999999999995</v>
      </c>
    </row>
    <row r="5657" spans="1:2" x14ac:dyDescent="0.25">
      <c r="A5657" s="411">
        <v>36825</v>
      </c>
      <c r="B5657" s="412">
        <v>0.82789999999999997</v>
      </c>
    </row>
    <row r="5658" spans="1:2" x14ac:dyDescent="0.25">
      <c r="A5658" s="411">
        <v>36824</v>
      </c>
      <c r="B5658" s="412">
        <v>0.83679999999999999</v>
      </c>
    </row>
    <row r="5659" spans="1:2" x14ac:dyDescent="0.25">
      <c r="A5659" s="411">
        <v>36823</v>
      </c>
      <c r="B5659" s="412">
        <v>0.83530000000000004</v>
      </c>
    </row>
    <row r="5660" spans="1:2" x14ac:dyDescent="0.25">
      <c r="A5660" s="411">
        <v>36822</v>
      </c>
      <c r="B5660" s="412">
        <v>0.84199999999999997</v>
      </c>
    </row>
    <row r="5661" spans="1:2" x14ac:dyDescent="0.25">
      <c r="A5661" s="411">
        <v>36821</v>
      </c>
      <c r="B5661" s="412">
        <v>0.84199999999999997</v>
      </c>
    </row>
    <row r="5662" spans="1:2" x14ac:dyDescent="0.25">
      <c r="A5662" s="411">
        <v>36820</v>
      </c>
      <c r="B5662" s="412">
        <v>0.84089999999999998</v>
      </c>
    </row>
    <row r="5663" spans="1:2" x14ac:dyDescent="0.25">
      <c r="A5663" s="411">
        <v>36819</v>
      </c>
      <c r="B5663" s="412">
        <v>0.84289999999999998</v>
      </c>
    </row>
    <row r="5664" spans="1:2" x14ac:dyDescent="0.25">
      <c r="A5664" s="411">
        <v>36818</v>
      </c>
      <c r="B5664" s="412">
        <v>0.83950000000000002</v>
      </c>
    </row>
    <row r="5665" spans="1:2" x14ac:dyDescent="0.25">
      <c r="A5665" s="411">
        <v>36817</v>
      </c>
      <c r="B5665" s="412">
        <v>0.85450000000000004</v>
      </c>
    </row>
    <row r="5666" spans="1:2" x14ac:dyDescent="0.25">
      <c r="A5666" s="411">
        <v>36816</v>
      </c>
      <c r="B5666" s="412">
        <v>0.85050000000000003</v>
      </c>
    </row>
    <row r="5667" spans="1:2" x14ac:dyDescent="0.25">
      <c r="A5667" s="411">
        <v>36815</v>
      </c>
      <c r="B5667" s="412">
        <v>0.85609999999999997</v>
      </c>
    </row>
    <row r="5668" spans="1:2" x14ac:dyDescent="0.25">
      <c r="A5668" s="411">
        <v>36814</v>
      </c>
      <c r="B5668" s="412">
        <v>0.85609999999999997</v>
      </c>
    </row>
    <row r="5669" spans="1:2" x14ac:dyDescent="0.25">
      <c r="A5669" s="411">
        <v>36813</v>
      </c>
      <c r="B5669" s="412">
        <v>0.85350000000000004</v>
      </c>
    </row>
    <row r="5670" spans="1:2" x14ac:dyDescent="0.25">
      <c r="A5670" s="411">
        <v>36812</v>
      </c>
      <c r="B5670" s="412">
        <v>0.86199999999999999</v>
      </c>
    </row>
    <row r="5671" spans="1:2" x14ac:dyDescent="0.25">
      <c r="A5671" s="411">
        <v>36811</v>
      </c>
      <c r="B5671" s="412">
        <v>0.86919999999999997</v>
      </c>
    </row>
    <row r="5672" spans="1:2" x14ac:dyDescent="0.25">
      <c r="A5672" s="411">
        <v>36810</v>
      </c>
      <c r="B5672" s="412">
        <v>0.87119999999999997</v>
      </c>
    </row>
    <row r="5673" spans="1:2" x14ac:dyDescent="0.25">
      <c r="A5673" s="411">
        <v>36809</v>
      </c>
      <c r="B5673" s="412">
        <v>0.86819999999999997</v>
      </c>
    </row>
    <row r="5674" spans="1:2" x14ac:dyDescent="0.25">
      <c r="A5674" s="411">
        <v>36808</v>
      </c>
      <c r="B5674" s="412">
        <v>0.86880000000000002</v>
      </c>
    </row>
    <row r="5675" spans="1:2" x14ac:dyDescent="0.25">
      <c r="A5675" s="411">
        <v>36807</v>
      </c>
      <c r="B5675" s="412">
        <v>0.86880000000000002</v>
      </c>
    </row>
    <row r="5676" spans="1:2" x14ac:dyDescent="0.25">
      <c r="A5676" s="411">
        <v>36806</v>
      </c>
      <c r="B5676" s="412">
        <v>0.86839999999999995</v>
      </c>
    </row>
    <row r="5677" spans="1:2" x14ac:dyDescent="0.25">
      <c r="A5677" s="411">
        <v>36805</v>
      </c>
      <c r="B5677" s="412">
        <v>0.87239999999999995</v>
      </c>
    </row>
    <row r="5678" spans="1:2" x14ac:dyDescent="0.25">
      <c r="A5678" s="411">
        <v>36804</v>
      </c>
      <c r="B5678" s="412">
        <v>0.87419999999999998</v>
      </c>
    </row>
    <row r="5679" spans="1:2" x14ac:dyDescent="0.25">
      <c r="A5679" s="411">
        <v>36803</v>
      </c>
      <c r="B5679" s="412">
        <v>0.87829999999999997</v>
      </c>
    </row>
    <row r="5680" spans="1:2" x14ac:dyDescent="0.25">
      <c r="A5680" s="411">
        <v>36802</v>
      </c>
      <c r="B5680" s="412">
        <v>0.87860000000000005</v>
      </c>
    </row>
    <row r="5681" spans="1:2" x14ac:dyDescent="0.25">
      <c r="A5681" s="411">
        <v>36801</v>
      </c>
      <c r="B5681" s="412">
        <v>0.88290000000000002</v>
      </c>
    </row>
    <row r="5682" spans="1:2" x14ac:dyDescent="0.25">
      <c r="A5682" s="411">
        <v>36800</v>
      </c>
      <c r="B5682" s="412">
        <v>0.87909999999999999</v>
      </c>
    </row>
    <row r="5683" spans="1:2" x14ac:dyDescent="0.25">
      <c r="A5683" s="411">
        <v>36799</v>
      </c>
      <c r="B5683" s="412">
        <v>0.87909999999999999</v>
      </c>
    </row>
    <row r="5684" spans="1:2" x14ac:dyDescent="0.25">
      <c r="A5684" s="411">
        <v>36798</v>
      </c>
      <c r="B5684" s="412">
        <v>0.87909999999999999</v>
      </c>
    </row>
    <row r="5685" spans="1:2" x14ac:dyDescent="0.25">
      <c r="A5685" s="411">
        <v>36797</v>
      </c>
      <c r="B5685" s="412">
        <v>0.88300000000000001</v>
      </c>
    </row>
    <row r="5686" spans="1:2" x14ac:dyDescent="0.25">
      <c r="A5686" s="411">
        <v>36796</v>
      </c>
      <c r="B5686" s="412">
        <v>0.88249999999999995</v>
      </c>
    </row>
    <row r="5687" spans="1:2" x14ac:dyDescent="0.25">
      <c r="A5687" s="411">
        <v>36795</v>
      </c>
      <c r="B5687" s="412">
        <v>0.87380000000000002</v>
      </c>
    </row>
    <row r="5688" spans="1:2" x14ac:dyDescent="0.25">
      <c r="A5688" s="411">
        <v>36794</v>
      </c>
      <c r="B5688" s="412">
        <v>0.876</v>
      </c>
    </row>
    <row r="5689" spans="1:2" x14ac:dyDescent="0.25">
      <c r="A5689" s="411">
        <v>36793</v>
      </c>
      <c r="B5689" s="412">
        <v>0.876</v>
      </c>
    </row>
    <row r="5690" spans="1:2" x14ac:dyDescent="0.25">
      <c r="A5690" s="411">
        <v>36792</v>
      </c>
      <c r="B5690" s="412">
        <v>0.87829999999999997</v>
      </c>
    </row>
    <row r="5691" spans="1:2" x14ac:dyDescent="0.25">
      <c r="A5691" s="411">
        <v>36791</v>
      </c>
      <c r="B5691" s="412">
        <v>0.85799999999999998</v>
      </c>
    </row>
    <row r="5692" spans="1:2" x14ac:dyDescent="0.25">
      <c r="A5692" s="411">
        <v>36790</v>
      </c>
      <c r="B5692" s="412">
        <v>0.84830000000000005</v>
      </c>
    </row>
    <row r="5693" spans="1:2" x14ac:dyDescent="0.25">
      <c r="A5693" s="411">
        <v>36789</v>
      </c>
      <c r="B5693" s="412">
        <v>0.85099999999999998</v>
      </c>
    </row>
    <row r="5694" spans="1:2" x14ac:dyDescent="0.25">
      <c r="A5694" s="411">
        <v>36788</v>
      </c>
      <c r="B5694" s="412">
        <v>0.85360000000000003</v>
      </c>
    </row>
    <row r="5695" spans="1:2" x14ac:dyDescent="0.25">
      <c r="A5695" s="411">
        <v>36787</v>
      </c>
      <c r="B5695" s="412">
        <v>0.85250000000000004</v>
      </c>
    </row>
    <row r="5696" spans="1:2" x14ac:dyDescent="0.25">
      <c r="A5696" s="411">
        <v>36786</v>
      </c>
      <c r="B5696" s="412">
        <v>0.85250000000000004</v>
      </c>
    </row>
    <row r="5697" spans="1:2" x14ac:dyDescent="0.25">
      <c r="A5697" s="411">
        <v>36785</v>
      </c>
      <c r="B5697" s="412">
        <v>0.85370000000000001</v>
      </c>
    </row>
    <row r="5698" spans="1:2" x14ac:dyDescent="0.25">
      <c r="A5698" s="411">
        <v>36784</v>
      </c>
      <c r="B5698" s="412">
        <v>0.86539999999999995</v>
      </c>
    </row>
    <row r="5699" spans="1:2" x14ac:dyDescent="0.25">
      <c r="A5699" s="411">
        <v>36783</v>
      </c>
      <c r="B5699" s="412">
        <v>0.85860000000000003</v>
      </c>
    </row>
    <row r="5700" spans="1:2" x14ac:dyDescent="0.25">
      <c r="A5700" s="411">
        <v>36782</v>
      </c>
      <c r="B5700" s="412">
        <v>0.86219999999999997</v>
      </c>
    </row>
    <row r="5701" spans="1:2" x14ac:dyDescent="0.25">
      <c r="A5701" s="411">
        <v>36781</v>
      </c>
      <c r="B5701" s="412">
        <v>0.85919999999999996</v>
      </c>
    </row>
    <row r="5702" spans="1:2" x14ac:dyDescent="0.25">
      <c r="A5702" s="411">
        <v>36780</v>
      </c>
      <c r="B5702" s="412">
        <v>0.86660000000000004</v>
      </c>
    </row>
    <row r="5703" spans="1:2" x14ac:dyDescent="0.25">
      <c r="A5703" s="411">
        <v>36779</v>
      </c>
      <c r="B5703" s="412">
        <v>0.86660000000000004</v>
      </c>
    </row>
    <row r="5704" spans="1:2" x14ac:dyDescent="0.25">
      <c r="A5704" s="411">
        <v>36778</v>
      </c>
      <c r="B5704" s="412">
        <v>0.86909999999999998</v>
      </c>
    </row>
    <row r="5705" spans="1:2" x14ac:dyDescent="0.25">
      <c r="A5705" s="411">
        <v>36777</v>
      </c>
      <c r="B5705" s="412">
        <v>0.87209999999999999</v>
      </c>
    </row>
    <row r="5706" spans="1:2" x14ac:dyDescent="0.25">
      <c r="A5706" s="411">
        <v>36776</v>
      </c>
      <c r="B5706" s="412">
        <v>0.87050000000000005</v>
      </c>
    </row>
    <row r="5707" spans="1:2" x14ac:dyDescent="0.25">
      <c r="A5707" s="411">
        <v>36775</v>
      </c>
      <c r="B5707" s="412">
        <v>0.89029999999999998</v>
      </c>
    </row>
    <row r="5708" spans="1:2" x14ac:dyDescent="0.25">
      <c r="A5708" s="411">
        <v>36774</v>
      </c>
      <c r="B5708" s="412">
        <v>0.89810000000000001</v>
      </c>
    </row>
    <row r="5709" spans="1:2" x14ac:dyDescent="0.25">
      <c r="A5709" s="411">
        <v>36773</v>
      </c>
      <c r="B5709" s="412">
        <v>0.89949999999999997</v>
      </c>
    </row>
    <row r="5710" spans="1:2" x14ac:dyDescent="0.25">
      <c r="A5710" s="411">
        <v>36772</v>
      </c>
      <c r="B5710" s="412">
        <v>0.90249999999999997</v>
      </c>
    </row>
    <row r="5711" spans="1:2" x14ac:dyDescent="0.25">
      <c r="A5711" s="411">
        <v>36771</v>
      </c>
      <c r="B5711" s="412">
        <v>0.89990000000000003</v>
      </c>
    </row>
    <row r="5712" spans="1:2" x14ac:dyDescent="0.25">
      <c r="A5712" s="411">
        <v>36770</v>
      </c>
      <c r="B5712" s="412">
        <v>0.88780000000000003</v>
      </c>
    </row>
    <row r="5713" spans="1:2" x14ac:dyDescent="0.25">
      <c r="A5713" s="411">
        <v>36769</v>
      </c>
      <c r="B5713" s="412">
        <v>0.8931</v>
      </c>
    </row>
    <row r="5714" spans="1:2" x14ac:dyDescent="0.25">
      <c r="A5714" s="411">
        <v>36768</v>
      </c>
      <c r="B5714" s="412">
        <v>0.89219999999999999</v>
      </c>
    </row>
    <row r="5715" spans="1:2" x14ac:dyDescent="0.25">
      <c r="A5715" s="411">
        <v>36767</v>
      </c>
      <c r="B5715" s="412">
        <v>0.90049999999999997</v>
      </c>
    </row>
    <row r="5716" spans="1:2" x14ac:dyDescent="0.25">
      <c r="A5716" s="411">
        <v>36766</v>
      </c>
      <c r="B5716" s="412">
        <v>0.90210000000000001</v>
      </c>
    </row>
    <row r="5717" spans="1:2" x14ac:dyDescent="0.25">
      <c r="A5717" s="411">
        <v>36765</v>
      </c>
      <c r="B5717" s="412">
        <v>0.90300000000000002</v>
      </c>
    </row>
    <row r="5718" spans="1:2" x14ac:dyDescent="0.25">
      <c r="A5718" s="411">
        <v>36764</v>
      </c>
      <c r="B5718" s="412">
        <v>0.90149999999999997</v>
      </c>
    </row>
    <row r="5719" spans="1:2" x14ac:dyDescent="0.25">
      <c r="A5719" s="411">
        <v>36763</v>
      </c>
      <c r="B5719" s="412">
        <v>0.90269999999999995</v>
      </c>
    </row>
    <row r="5720" spans="1:2" x14ac:dyDescent="0.25">
      <c r="A5720" s="411">
        <v>36762</v>
      </c>
      <c r="B5720" s="412">
        <v>0.89949999999999997</v>
      </c>
    </row>
    <row r="5721" spans="1:2" x14ac:dyDescent="0.25">
      <c r="A5721" s="411">
        <v>36761</v>
      </c>
      <c r="B5721" s="412">
        <v>0.89690000000000003</v>
      </c>
    </row>
    <row r="5722" spans="1:2" x14ac:dyDescent="0.25">
      <c r="A5722" s="411">
        <v>36760</v>
      </c>
      <c r="B5722" s="412">
        <v>0.90129999999999999</v>
      </c>
    </row>
    <row r="5723" spans="1:2" x14ac:dyDescent="0.25">
      <c r="A5723" s="411">
        <v>36759</v>
      </c>
      <c r="B5723" s="412">
        <v>0.90690000000000004</v>
      </c>
    </row>
    <row r="5724" spans="1:2" x14ac:dyDescent="0.25">
      <c r="A5724" s="411">
        <v>36758</v>
      </c>
      <c r="B5724" s="412">
        <v>0.90690000000000004</v>
      </c>
    </row>
    <row r="5725" spans="1:2" x14ac:dyDescent="0.25">
      <c r="A5725" s="411">
        <v>36757</v>
      </c>
      <c r="B5725" s="412">
        <v>0.90610000000000002</v>
      </c>
    </row>
    <row r="5726" spans="1:2" x14ac:dyDescent="0.25">
      <c r="A5726" s="411">
        <v>36756</v>
      </c>
      <c r="B5726" s="412">
        <v>0.91690000000000005</v>
      </c>
    </row>
    <row r="5727" spans="1:2" x14ac:dyDescent="0.25">
      <c r="A5727" s="411">
        <v>36755</v>
      </c>
      <c r="B5727" s="412">
        <v>0.91479999999999995</v>
      </c>
    </row>
    <row r="5728" spans="1:2" x14ac:dyDescent="0.25">
      <c r="A5728" s="411">
        <v>36754</v>
      </c>
      <c r="B5728" s="412">
        <v>0.91290000000000004</v>
      </c>
    </row>
    <row r="5729" spans="1:2" x14ac:dyDescent="0.25">
      <c r="A5729" s="411">
        <v>36753</v>
      </c>
      <c r="B5729" s="412">
        <v>0.90529999999999999</v>
      </c>
    </row>
    <row r="5730" spans="1:2" x14ac:dyDescent="0.25">
      <c r="A5730" s="411">
        <v>36752</v>
      </c>
      <c r="B5730" s="412">
        <v>0.90349999999999997</v>
      </c>
    </row>
    <row r="5731" spans="1:2" x14ac:dyDescent="0.25">
      <c r="A5731" s="411">
        <v>36751</v>
      </c>
      <c r="B5731" s="412">
        <v>0.90249999999999997</v>
      </c>
    </row>
    <row r="5732" spans="1:2" x14ac:dyDescent="0.25">
      <c r="A5732" s="411">
        <v>36750</v>
      </c>
      <c r="B5732" s="412">
        <v>0.90259999999999996</v>
      </c>
    </row>
    <row r="5733" spans="1:2" x14ac:dyDescent="0.25">
      <c r="A5733" s="411">
        <v>36749</v>
      </c>
      <c r="B5733" s="412">
        <v>0.90790000000000004</v>
      </c>
    </row>
    <row r="5734" spans="1:2" x14ac:dyDescent="0.25">
      <c r="A5734" s="411">
        <v>36748</v>
      </c>
      <c r="B5734" s="412">
        <v>0.89929999999999999</v>
      </c>
    </row>
    <row r="5735" spans="1:2" x14ac:dyDescent="0.25">
      <c r="A5735" s="411">
        <v>36747</v>
      </c>
      <c r="B5735" s="412">
        <v>0.90149999999999997</v>
      </c>
    </row>
    <row r="5736" spans="1:2" x14ac:dyDescent="0.25">
      <c r="A5736" s="411">
        <v>36746</v>
      </c>
      <c r="B5736" s="412">
        <v>0.9083</v>
      </c>
    </row>
    <row r="5737" spans="1:2" x14ac:dyDescent="0.25">
      <c r="A5737" s="411">
        <v>36745</v>
      </c>
      <c r="B5737" s="412">
        <v>0.90739999999999998</v>
      </c>
    </row>
    <row r="5738" spans="1:2" x14ac:dyDescent="0.25">
      <c r="A5738" s="411">
        <v>36744</v>
      </c>
      <c r="B5738" s="412">
        <v>0.90700000000000003</v>
      </c>
    </row>
    <row r="5739" spans="1:2" x14ac:dyDescent="0.25">
      <c r="A5739" s="411">
        <v>36743</v>
      </c>
      <c r="B5739" s="412">
        <v>0.90720000000000001</v>
      </c>
    </row>
    <row r="5740" spans="1:2" x14ac:dyDescent="0.25">
      <c r="A5740" s="411">
        <v>36742</v>
      </c>
      <c r="B5740" s="412">
        <v>0.90620000000000001</v>
      </c>
    </row>
    <row r="5741" spans="1:2" x14ac:dyDescent="0.25">
      <c r="A5741" s="411">
        <v>36741</v>
      </c>
      <c r="B5741" s="412">
        <v>0.9133</v>
      </c>
    </row>
    <row r="5742" spans="1:2" x14ac:dyDescent="0.25">
      <c r="A5742" s="411">
        <v>36740</v>
      </c>
      <c r="B5742" s="412">
        <v>0.91390000000000005</v>
      </c>
    </row>
    <row r="5743" spans="1:2" x14ac:dyDescent="0.25">
      <c r="A5743" s="411">
        <v>36739</v>
      </c>
      <c r="B5743" s="412">
        <v>0.92700000000000005</v>
      </c>
    </row>
    <row r="5744" spans="1:2" x14ac:dyDescent="0.25">
      <c r="A5744" s="411">
        <v>36738</v>
      </c>
      <c r="B5744" s="412">
        <v>0.92349999999999999</v>
      </c>
    </row>
    <row r="5745" spans="1:2" x14ac:dyDescent="0.25">
      <c r="A5745" s="411">
        <v>36737</v>
      </c>
      <c r="B5745" s="412">
        <v>0.92320000000000002</v>
      </c>
    </row>
    <row r="5746" spans="1:2" x14ac:dyDescent="0.25">
      <c r="A5746" s="411">
        <v>36736</v>
      </c>
      <c r="B5746" s="412">
        <v>0.92330000000000001</v>
      </c>
    </row>
    <row r="5747" spans="1:2" x14ac:dyDescent="0.25">
      <c r="A5747" s="411">
        <v>36735</v>
      </c>
      <c r="B5747" s="412">
        <v>0.9325</v>
      </c>
    </row>
    <row r="5748" spans="1:2" x14ac:dyDescent="0.25">
      <c r="A5748" s="411">
        <v>36734</v>
      </c>
      <c r="B5748" s="412">
        <v>0.94179999999999997</v>
      </c>
    </row>
    <row r="5749" spans="1:2" x14ac:dyDescent="0.25">
      <c r="A5749" s="411">
        <v>36733</v>
      </c>
      <c r="B5749" s="412">
        <v>0.93799999999999994</v>
      </c>
    </row>
    <row r="5750" spans="1:2" x14ac:dyDescent="0.25">
      <c r="A5750" s="411">
        <v>36732</v>
      </c>
      <c r="B5750" s="412">
        <v>0.93269999999999997</v>
      </c>
    </row>
    <row r="5751" spans="1:2" x14ac:dyDescent="0.25">
      <c r="A5751" s="411">
        <v>36731</v>
      </c>
      <c r="B5751" s="412">
        <v>0.93659999999999999</v>
      </c>
    </row>
    <row r="5752" spans="1:2" x14ac:dyDescent="0.25">
      <c r="A5752" s="411">
        <v>36730</v>
      </c>
      <c r="B5752" s="412">
        <v>0.93579999999999997</v>
      </c>
    </row>
    <row r="5753" spans="1:2" x14ac:dyDescent="0.25">
      <c r="A5753" s="411">
        <v>36729</v>
      </c>
      <c r="B5753" s="412">
        <v>0.93700000000000006</v>
      </c>
    </row>
    <row r="5754" spans="1:2" x14ac:dyDescent="0.25">
      <c r="A5754" s="411">
        <v>36728</v>
      </c>
      <c r="B5754" s="412">
        <v>0.93289999999999995</v>
      </c>
    </row>
    <row r="5755" spans="1:2" x14ac:dyDescent="0.25">
      <c r="A5755" s="411">
        <v>36727</v>
      </c>
      <c r="B5755" s="412">
        <v>0.92420000000000002</v>
      </c>
    </row>
    <row r="5756" spans="1:2" x14ac:dyDescent="0.25">
      <c r="A5756" s="411">
        <v>36726</v>
      </c>
      <c r="B5756" s="412">
        <v>0.92579999999999996</v>
      </c>
    </row>
    <row r="5757" spans="1:2" x14ac:dyDescent="0.25">
      <c r="A5757" s="411">
        <v>36725</v>
      </c>
      <c r="B5757" s="412">
        <v>0.93600000000000005</v>
      </c>
    </row>
    <row r="5758" spans="1:2" x14ac:dyDescent="0.25">
      <c r="A5758" s="411">
        <v>36724</v>
      </c>
      <c r="B5758" s="412">
        <v>0.93810000000000004</v>
      </c>
    </row>
    <row r="5759" spans="1:2" x14ac:dyDescent="0.25">
      <c r="A5759" s="411">
        <v>36723</v>
      </c>
      <c r="B5759" s="412">
        <v>0.93740000000000001</v>
      </c>
    </row>
    <row r="5760" spans="1:2" x14ac:dyDescent="0.25">
      <c r="A5760" s="411">
        <v>36722</v>
      </c>
      <c r="B5760" s="412">
        <v>0.9375</v>
      </c>
    </row>
    <row r="5761" spans="1:2" x14ac:dyDescent="0.25">
      <c r="A5761" s="411">
        <v>36721</v>
      </c>
      <c r="B5761" s="412">
        <v>0.93710000000000004</v>
      </c>
    </row>
    <row r="5762" spans="1:2" x14ac:dyDescent="0.25">
      <c r="A5762" s="411">
        <v>36720</v>
      </c>
      <c r="B5762" s="412">
        <v>0.94210000000000005</v>
      </c>
    </row>
    <row r="5763" spans="1:2" x14ac:dyDescent="0.25">
      <c r="A5763" s="411">
        <v>36719</v>
      </c>
      <c r="B5763" s="412">
        <v>0.9526</v>
      </c>
    </row>
    <row r="5764" spans="1:2" x14ac:dyDescent="0.25">
      <c r="A5764" s="411">
        <v>36718</v>
      </c>
      <c r="B5764" s="412">
        <v>0.95520000000000005</v>
      </c>
    </row>
    <row r="5765" spans="1:2" x14ac:dyDescent="0.25">
      <c r="A5765" s="411">
        <v>36717</v>
      </c>
      <c r="B5765" s="412">
        <v>0.94740000000000002</v>
      </c>
    </row>
    <row r="5766" spans="1:2" x14ac:dyDescent="0.25">
      <c r="A5766" s="411">
        <v>36716</v>
      </c>
      <c r="B5766" s="412">
        <v>0.94879999999999998</v>
      </c>
    </row>
    <row r="5767" spans="1:2" x14ac:dyDescent="0.25">
      <c r="A5767" s="411">
        <v>36715</v>
      </c>
      <c r="B5767" s="412">
        <v>0.94699999999999995</v>
      </c>
    </row>
    <row r="5768" spans="1:2" x14ac:dyDescent="0.25">
      <c r="A5768" s="411">
        <v>36714</v>
      </c>
      <c r="B5768" s="412">
        <v>0.95069999999999999</v>
      </c>
    </row>
    <row r="5769" spans="1:2" x14ac:dyDescent="0.25">
      <c r="A5769" s="411">
        <v>36713</v>
      </c>
      <c r="B5769" s="412">
        <v>0.95250000000000001</v>
      </c>
    </row>
    <row r="5770" spans="1:2" x14ac:dyDescent="0.25">
      <c r="A5770" s="411">
        <v>36712</v>
      </c>
      <c r="B5770" s="412">
        <v>0.95140000000000002</v>
      </c>
    </row>
    <row r="5771" spans="1:2" x14ac:dyDescent="0.25">
      <c r="A5771" s="411">
        <v>36711</v>
      </c>
      <c r="B5771" s="412">
        <v>0.95069999999999999</v>
      </c>
    </row>
    <row r="5772" spans="1:2" x14ac:dyDescent="0.25">
      <c r="A5772" s="411">
        <v>36710</v>
      </c>
      <c r="B5772" s="412">
        <v>0.95179999999999998</v>
      </c>
    </row>
    <row r="5773" spans="1:2" x14ac:dyDescent="0.25">
      <c r="A5773" s="411">
        <v>36709</v>
      </c>
      <c r="B5773" s="412">
        <v>0.95320000000000005</v>
      </c>
    </row>
    <row r="5774" spans="1:2" x14ac:dyDescent="0.25">
      <c r="A5774" s="411">
        <v>36708</v>
      </c>
      <c r="B5774" s="412">
        <v>0.95320000000000005</v>
      </c>
    </row>
    <row r="5775" spans="1:2" x14ac:dyDescent="0.25">
      <c r="A5775" s="411">
        <v>36707</v>
      </c>
      <c r="B5775" s="412">
        <v>0.95130000000000003</v>
      </c>
    </row>
    <row r="5776" spans="1:2" x14ac:dyDescent="0.25">
      <c r="A5776" s="411">
        <v>36706</v>
      </c>
      <c r="B5776" s="412">
        <v>0.9425</v>
      </c>
    </row>
    <row r="5777" spans="1:2" x14ac:dyDescent="0.25">
      <c r="A5777" s="411">
        <v>36705</v>
      </c>
      <c r="B5777" s="412">
        <v>0.94579999999999997</v>
      </c>
    </row>
    <row r="5778" spans="1:2" x14ac:dyDescent="0.25">
      <c r="A5778" s="411">
        <v>36704</v>
      </c>
      <c r="B5778" s="412">
        <v>0.93669999999999998</v>
      </c>
    </row>
    <row r="5779" spans="1:2" x14ac:dyDescent="0.25">
      <c r="A5779" s="411">
        <v>36703</v>
      </c>
      <c r="B5779" s="412">
        <v>0.93610000000000004</v>
      </c>
    </row>
    <row r="5780" spans="1:2" x14ac:dyDescent="0.25">
      <c r="A5780" s="411">
        <v>36702</v>
      </c>
      <c r="B5780" s="412">
        <v>0.93589999999999995</v>
      </c>
    </row>
    <row r="5781" spans="1:2" x14ac:dyDescent="0.25">
      <c r="A5781" s="411">
        <v>36701</v>
      </c>
      <c r="B5781" s="412">
        <v>0.93600000000000005</v>
      </c>
    </row>
    <row r="5782" spans="1:2" x14ac:dyDescent="0.25">
      <c r="A5782" s="411">
        <v>36700</v>
      </c>
      <c r="B5782" s="412">
        <v>0.93700000000000006</v>
      </c>
    </row>
    <row r="5783" spans="1:2" x14ac:dyDescent="0.25">
      <c r="A5783" s="411">
        <v>36699</v>
      </c>
      <c r="B5783" s="412">
        <v>0.9456</v>
      </c>
    </row>
    <row r="5784" spans="1:2" x14ac:dyDescent="0.25">
      <c r="A5784" s="411">
        <v>36698</v>
      </c>
      <c r="B5784" s="412">
        <v>0.95640000000000003</v>
      </c>
    </row>
    <row r="5785" spans="1:2" x14ac:dyDescent="0.25">
      <c r="A5785" s="411">
        <v>36697</v>
      </c>
      <c r="B5785" s="412">
        <v>0.95740000000000003</v>
      </c>
    </row>
    <row r="5786" spans="1:2" x14ac:dyDescent="0.25">
      <c r="A5786" s="411">
        <v>36696</v>
      </c>
      <c r="B5786" s="412">
        <v>0.96350000000000002</v>
      </c>
    </row>
    <row r="5787" spans="1:2" x14ac:dyDescent="0.25">
      <c r="A5787" s="411">
        <v>36695</v>
      </c>
      <c r="B5787" s="412">
        <v>0.96489999999999998</v>
      </c>
    </row>
    <row r="5788" spans="1:2" x14ac:dyDescent="0.25">
      <c r="A5788" s="411">
        <v>36694</v>
      </c>
      <c r="B5788" s="412">
        <v>0.96560000000000001</v>
      </c>
    </row>
    <row r="5789" spans="1:2" x14ac:dyDescent="0.25">
      <c r="A5789" s="411">
        <v>36693</v>
      </c>
      <c r="B5789" s="412">
        <v>0.9536</v>
      </c>
    </row>
    <row r="5790" spans="1:2" x14ac:dyDescent="0.25">
      <c r="A5790" s="411">
        <v>36692</v>
      </c>
      <c r="B5790" s="412">
        <v>0.95760000000000001</v>
      </c>
    </row>
    <row r="5791" spans="1:2" x14ac:dyDescent="0.25">
      <c r="A5791" s="411">
        <v>36691</v>
      </c>
      <c r="B5791" s="412">
        <v>0.96040000000000003</v>
      </c>
    </row>
    <row r="5792" spans="1:2" x14ac:dyDescent="0.25">
      <c r="A5792" s="411">
        <v>36690</v>
      </c>
      <c r="B5792" s="412">
        <v>0.95269999999999999</v>
      </c>
    </row>
    <row r="5793" spans="1:2" x14ac:dyDescent="0.25">
      <c r="A5793" s="411">
        <v>36689</v>
      </c>
      <c r="B5793" s="412">
        <v>0.95299999999999996</v>
      </c>
    </row>
    <row r="5794" spans="1:2" x14ac:dyDescent="0.25">
      <c r="A5794" s="411">
        <v>36688</v>
      </c>
      <c r="B5794" s="412">
        <v>0.95320000000000005</v>
      </c>
    </row>
    <row r="5795" spans="1:2" x14ac:dyDescent="0.25">
      <c r="A5795" s="411">
        <v>36687</v>
      </c>
      <c r="B5795" s="412">
        <v>0.95279999999999998</v>
      </c>
    </row>
    <row r="5796" spans="1:2" x14ac:dyDescent="0.25">
      <c r="A5796" s="411">
        <v>36686</v>
      </c>
      <c r="B5796" s="412">
        <v>0.95640000000000003</v>
      </c>
    </row>
    <row r="5797" spans="1:2" x14ac:dyDescent="0.25">
      <c r="A5797" s="411">
        <v>36685</v>
      </c>
      <c r="B5797" s="412">
        <v>0.96150000000000002</v>
      </c>
    </row>
    <row r="5798" spans="1:2" x14ac:dyDescent="0.25">
      <c r="A5798" s="411">
        <v>36684</v>
      </c>
      <c r="B5798" s="412">
        <v>0.95379999999999998</v>
      </c>
    </row>
    <row r="5799" spans="1:2" x14ac:dyDescent="0.25">
      <c r="A5799" s="411">
        <v>36683</v>
      </c>
      <c r="B5799" s="412">
        <v>0.94789999999999996</v>
      </c>
    </row>
    <row r="5800" spans="1:2" x14ac:dyDescent="0.25">
      <c r="A5800" s="411">
        <v>36682</v>
      </c>
      <c r="B5800" s="412">
        <v>0.94579999999999997</v>
      </c>
    </row>
    <row r="5801" spans="1:2" x14ac:dyDescent="0.25">
      <c r="A5801" s="411">
        <v>36681</v>
      </c>
      <c r="B5801" s="412">
        <v>0.94669999999999999</v>
      </c>
    </row>
    <row r="5802" spans="1:2" x14ac:dyDescent="0.25">
      <c r="A5802" s="411">
        <v>36680</v>
      </c>
      <c r="B5802" s="412">
        <v>0.94359999999999999</v>
      </c>
    </row>
    <row r="5803" spans="1:2" x14ac:dyDescent="0.25">
      <c r="A5803" s="411">
        <v>36679</v>
      </c>
      <c r="B5803" s="412">
        <v>0.93140000000000001</v>
      </c>
    </row>
    <row r="5804" spans="1:2" x14ac:dyDescent="0.25">
      <c r="A5804" s="411">
        <v>36678</v>
      </c>
      <c r="B5804" s="412">
        <v>0.93720000000000003</v>
      </c>
    </row>
    <row r="5805" spans="1:2" x14ac:dyDescent="0.25">
      <c r="A5805" s="411">
        <v>36677</v>
      </c>
      <c r="B5805" s="412">
        <v>0.92949999999999999</v>
      </c>
    </row>
    <row r="5806" spans="1:2" x14ac:dyDescent="0.25">
      <c r="A5806" s="411">
        <v>36676</v>
      </c>
      <c r="B5806" s="412">
        <v>0.92659999999999998</v>
      </c>
    </row>
    <row r="5807" spans="1:2" x14ac:dyDescent="0.25">
      <c r="A5807" s="411">
        <v>36675</v>
      </c>
      <c r="B5807" s="412">
        <v>0.93730000000000002</v>
      </c>
    </row>
    <row r="5808" spans="1:2" x14ac:dyDescent="0.25">
      <c r="A5808" s="411">
        <v>36674</v>
      </c>
      <c r="B5808" s="412">
        <v>0.93489999999999995</v>
      </c>
    </row>
    <row r="5809" spans="1:2" x14ac:dyDescent="0.25">
      <c r="A5809" s="411">
        <v>36673</v>
      </c>
      <c r="B5809" s="412">
        <v>0.93079999999999996</v>
      </c>
    </row>
    <row r="5810" spans="1:2" x14ac:dyDescent="0.25">
      <c r="A5810" s="411">
        <v>36672</v>
      </c>
      <c r="B5810" s="412">
        <v>0.91180000000000005</v>
      </c>
    </row>
    <row r="5811" spans="1:2" x14ac:dyDescent="0.25">
      <c r="A5811" s="411">
        <v>36671</v>
      </c>
      <c r="B5811" s="412">
        <v>0.90529999999999999</v>
      </c>
    </row>
    <row r="5812" spans="1:2" x14ac:dyDescent="0.25">
      <c r="A5812" s="411">
        <v>36670</v>
      </c>
      <c r="B5812" s="412">
        <v>0.90649999999999997</v>
      </c>
    </row>
    <row r="5813" spans="1:2" x14ac:dyDescent="0.25">
      <c r="A5813" s="411">
        <v>36669</v>
      </c>
      <c r="B5813" s="412">
        <v>0.90259999999999996</v>
      </c>
    </row>
    <row r="5814" spans="1:2" x14ac:dyDescent="0.25">
      <c r="A5814" s="411">
        <v>36668</v>
      </c>
      <c r="B5814" s="412">
        <v>0.89610000000000001</v>
      </c>
    </row>
    <row r="5815" spans="1:2" x14ac:dyDescent="0.25">
      <c r="A5815" s="411">
        <v>36667</v>
      </c>
      <c r="B5815" s="412">
        <v>0.89680000000000004</v>
      </c>
    </row>
    <row r="5816" spans="1:2" x14ac:dyDescent="0.25">
      <c r="A5816" s="411">
        <v>36666</v>
      </c>
      <c r="B5816" s="412">
        <v>0.89880000000000004</v>
      </c>
    </row>
    <row r="5817" spans="1:2" x14ac:dyDescent="0.25">
      <c r="A5817" s="411">
        <v>36665</v>
      </c>
      <c r="B5817" s="412">
        <v>0.89349999999999996</v>
      </c>
    </row>
    <row r="5818" spans="1:2" x14ac:dyDescent="0.25">
      <c r="A5818" s="411">
        <v>36664</v>
      </c>
      <c r="B5818" s="412">
        <v>0.89419999999999999</v>
      </c>
    </row>
    <row r="5819" spans="1:2" x14ac:dyDescent="0.25">
      <c r="A5819" s="411">
        <v>36663</v>
      </c>
      <c r="B5819" s="412">
        <v>0.90180000000000005</v>
      </c>
    </row>
    <row r="5820" spans="1:2" x14ac:dyDescent="0.25">
      <c r="A5820" s="411">
        <v>36662</v>
      </c>
      <c r="B5820" s="412">
        <v>0.91110000000000002</v>
      </c>
    </row>
    <row r="5821" spans="1:2" x14ac:dyDescent="0.25">
      <c r="A5821" s="411">
        <v>36661</v>
      </c>
      <c r="B5821" s="412">
        <v>0.91890000000000005</v>
      </c>
    </row>
    <row r="5822" spans="1:2" x14ac:dyDescent="0.25">
      <c r="A5822" s="411">
        <v>36660</v>
      </c>
      <c r="B5822" s="412">
        <v>0.9194</v>
      </c>
    </row>
    <row r="5823" spans="1:2" x14ac:dyDescent="0.25">
      <c r="A5823" s="411">
        <v>36659</v>
      </c>
      <c r="B5823" s="412">
        <v>0.91900000000000004</v>
      </c>
    </row>
    <row r="5824" spans="1:2" x14ac:dyDescent="0.25">
      <c r="A5824" s="411">
        <v>36658</v>
      </c>
      <c r="B5824" s="412">
        <v>0.90129999999999999</v>
      </c>
    </row>
    <row r="5825" spans="1:2" x14ac:dyDescent="0.25">
      <c r="A5825" s="411">
        <v>36657</v>
      </c>
      <c r="B5825" s="412">
        <v>0.90659999999999996</v>
      </c>
    </row>
    <row r="5826" spans="1:2" x14ac:dyDescent="0.25">
      <c r="A5826" s="411">
        <v>36656</v>
      </c>
      <c r="B5826" s="412">
        <v>0.90720000000000001</v>
      </c>
    </row>
    <row r="5827" spans="1:2" x14ac:dyDescent="0.25">
      <c r="A5827" s="411">
        <v>36655</v>
      </c>
      <c r="B5827" s="412">
        <v>0.89829999999999999</v>
      </c>
    </row>
    <row r="5828" spans="1:2" x14ac:dyDescent="0.25">
      <c r="A5828" s="411">
        <v>36654</v>
      </c>
      <c r="B5828" s="412">
        <v>0.89690000000000003</v>
      </c>
    </row>
    <row r="5829" spans="1:2" x14ac:dyDescent="0.25">
      <c r="A5829" s="411">
        <v>36653</v>
      </c>
      <c r="B5829" s="412">
        <v>0.89729999999999999</v>
      </c>
    </row>
    <row r="5830" spans="1:2" x14ac:dyDescent="0.25">
      <c r="A5830" s="411">
        <v>36652</v>
      </c>
      <c r="B5830" s="412">
        <v>0.89759999999999995</v>
      </c>
    </row>
    <row r="5831" spans="1:2" x14ac:dyDescent="0.25">
      <c r="A5831" s="411">
        <v>36651</v>
      </c>
      <c r="B5831" s="412">
        <v>0.89019999999999999</v>
      </c>
    </row>
    <row r="5832" spans="1:2" x14ac:dyDescent="0.25">
      <c r="A5832" s="411">
        <v>36650</v>
      </c>
      <c r="B5832" s="412">
        <v>0.89490000000000003</v>
      </c>
    </row>
    <row r="5833" spans="1:2" x14ac:dyDescent="0.25">
      <c r="A5833" s="411">
        <v>36649</v>
      </c>
      <c r="B5833" s="412">
        <v>0.90839999999999999</v>
      </c>
    </row>
    <row r="5834" spans="1:2" x14ac:dyDescent="0.25">
      <c r="A5834" s="411">
        <v>36648</v>
      </c>
      <c r="B5834" s="412">
        <v>0.91549999999999998</v>
      </c>
    </row>
    <row r="5835" spans="1:2" x14ac:dyDescent="0.25">
      <c r="A5835" s="411">
        <v>36647</v>
      </c>
      <c r="B5835" s="412">
        <v>0.91120000000000001</v>
      </c>
    </row>
    <row r="5836" spans="1:2" x14ac:dyDescent="0.25">
      <c r="A5836" s="411">
        <v>36646</v>
      </c>
      <c r="B5836" s="412">
        <v>0.91169999999999995</v>
      </c>
    </row>
    <row r="5837" spans="1:2" x14ac:dyDescent="0.25">
      <c r="A5837" s="411">
        <v>36645</v>
      </c>
      <c r="B5837" s="412">
        <v>0.91110000000000002</v>
      </c>
    </row>
    <row r="5838" spans="1:2" x14ac:dyDescent="0.25">
      <c r="A5838" s="411">
        <v>36644</v>
      </c>
      <c r="B5838" s="412">
        <v>0.9093</v>
      </c>
    </row>
    <row r="5839" spans="1:2" x14ac:dyDescent="0.25">
      <c r="A5839" s="411">
        <v>36643</v>
      </c>
      <c r="B5839" s="412">
        <v>0.92349999999999999</v>
      </c>
    </row>
    <row r="5840" spans="1:2" x14ac:dyDescent="0.25">
      <c r="A5840" s="411">
        <v>36642</v>
      </c>
      <c r="B5840" s="412">
        <v>0.92079999999999995</v>
      </c>
    </row>
    <row r="5841" spans="1:2" x14ac:dyDescent="0.25">
      <c r="A5841" s="411">
        <v>36641</v>
      </c>
      <c r="B5841" s="412">
        <v>0.93830000000000002</v>
      </c>
    </row>
    <row r="5842" spans="1:2" x14ac:dyDescent="0.25">
      <c r="A5842" s="411">
        <v>36640</v>
      </c>
      <c r="B5842" s="412">
        <v>0.94010000000000005</v>
      </c>
    </row>
    <row r="5843" spans="1:2" x14ac:dyDescent="0.25">
      <c r="A5843" s="411">
        <v>36639</v>
      </c>
      <c r="B5843" s="412">
        <v>0.93910000000000005</v>
      </c>
    </row>
    <row r="5844" spans="1:2" x14ac:dyDescent="0.25">
      <c r="A5844" s="411">
        <v>36638</v>
      </c>
      <c r="B5844" s="412">
        <v>0.93820000000000003</v>
      </c>
    </row>
    <row r="5845" spans="1:2" x14ac:dyDescent="0.25">
      <c r="A5845" s="411">
        <v>36637</v>
      </c>
      <c r="B5845" s="412">
        <v>0.93840000000000001</v>
      </c>
    </row>
    <row r="5846" spans="1:2" x14ac:dyDescent="0.25">
      <c r="A5846" s="411">
        <v>36636</v>
      </c>
      <c r="B5846" s="412">
        <v>0.94059999999999999</v>
      </c>
    </row>
    <row r="5847" spans="1:2" x14ac:dyDescent="0.25">
      <c r="A5847" s="411">
        <v>36635</v>
      </c>
      <c r="B5847" s="412">
        <v>0.94669999999999999</v>
      </c>
    </row>
    <row r="5848" spans="1:2" x14ac:dyDescent="0.25">
      <c r="A5848" s="411">
        <v>36634</v>
      </c>
      <c r="B5848" s="412">
        <v>0.95230000000000004</v>
      </c>
    </row>
    <row r="5849" spans="1:2" x14ac:dyDescent="0.25">
      <c r="A5849" s="411">
        <v>36633</v>
      </c>
      <c r="B5849" s="412">
        <v>0.96130000000000004</v>
      </c>
    </row>
    <row r="5850" spans="1:2" x14ac:dyDescent="0.25">
      <c r="A5850" s="411">
        <v>36632</v>
      </c>
      <c r="B5850" s="412">
        <v>0.96099999999999997</v>
      </c>
    </row>
    <row r="5851" spans="1:2" x14ac:dyDescent="0.25">
      <c r="A5851" s="411">
        <v>36631</v>
      </c>
      <c r="B5851" s="412">
        <v>0.96050000000000002</v>
      </c>
    </row>
    <row r="5852" spans="1:2" x14ac:dyDescent="0.25">
      <c r="A5852" s="411">
        <v>36630</v>
      </c>
      <c r="B5852" s="412">
        <v>0.95440000000000003</v>
      </c>
    </row>
    <row r="5853" spans="1:2" x14ac:dyDescent="0.25">
      <c r="A5853" s="411">
        <v>36629</v>
      </c>
      <c r="B5853" s="412">
        <v>0.95799999999999996</v>
      </c>
    </row>
    <row r="5854" spans="1:2" x14ac:dyDescent="0.25">
      <c r="A5854" s="411">
        <v>36628</v>
      </c>
      <c r="B5854" s="412">
        <v>0.95889999999999997</v>
      </c>
    </row>
    <row r="5855" spans="1:2" x14ac:dyDescent="0.25">
      <c r="A5855" s="411">
        <v>36627</v>
      </c>
      <c r="B5855" s="412">
        <v>0.96209999999999996</v>
      </c>
    </row>
    <row r="5856" spans="1:2" x14ac:dyDescent="0.25">
      <c r="A5856" s="411">
        <v>36626</v>
      </c>
      <c r="B5856" s="412">
        <v>0.95509999999999995</v>
      </c>
    </row>
    <row r="5857" spans="1:2" x14ac:dyDescent="0.25">
      <c r="A5857" s="411">
        <v>36625</v>
      </c>
      <c r="B5857" s="412">
        <v>0.95430000000000004</v>
      </c>
    </row>
    <row r="5858" spans="1:2" x14ac:dyDescent="0.25">
      <c r="A5858" s="411">
        <v>36624</v>
      </c>
      <c r="B5858" s="412">
        <v>0.95430000000000004</v>
      </c>
    </row>
    <row r="5859" spans="1:2" x14ac:dyDescent="0.25">
      <c r="A5859" s="411">
        <v>36623</v>
      </c>
      <c r="B5859" s="412">
        <v>0.95820000000000005</v>
      </c>
    </row>
    <row r="5860" spans="1:2" x14ac:dyDescent="0.25">
      <c r="A5860" s="411">
        <v>36622</v>
      </c>
      <c r="B5860" s="412">
        <v>0.96350000000000002</v>
      </c>
    </row>
    <row r="5861" spans="1:2" x14ac:dyDescent="0.25">
      <c r="A5861" s="411">
        <v>36621</v>
      </c>
      <c r="B5861" s="412">
        <v>0.96189999999999998</v>
      </c>
    </row>
    <row r="5862" spans="1:2" x14ac:dyDescent="0.25">
      <c r="A5862" s="411">
        <v>36620</v>
      </c>
      <c r="B5862" s="412">
        <v>0.95740000000000003</v>
      </c>
    </row>
    <row r="5863" spans="1:2" x14ac:dyDescent="0.25">
      <c r="A5863" s="411">
        <v>36619</v>
      </c>
      <c r="B5863" s="412">
        <v>0.9556</v>
      </c>
    </row>
    <row r="5864" spans="1:2" x14ac:dyDescent="0.25">
      <c r="A5864" s="411">
        <v>36618</v>
      </c>
      <c r="B5864" s="412">
        <v>0.95520000000000005</v>
      </c>
    </row>
    <row r="5865" spans="1:2" x14ac:dyDescent="0.25">
      <c r="A5865" s="411">
        <v>36617</v>
      </c>
      <c r="B5865" s="412">
        <v>0.95489999999999997</v>
      </c>
    </row>
    <row r="5866" spans="1:2" x14ac:dyDescent="0.25">
      <c r="A5866" s="411">
        <v>36616</v>
      </c>
      <c r="B5866" s="412">
        <v>0.96099999999999997</v>
      </c>
    </row>
    <row r="5867" spans="1:2" x14ac:dyDescent="0.25">
      <c r="A5867" s="411">
        <v>36615</v>
      </c>
      <c r="B5867" s="412">
        <v>0.95040000000000002</v>
      </c>
    </row>
    <row r="5868" spans="1:2" x14ac:dyDescent="0.25">
      <c r="A5868" s="411">
        <v>36614</v>
      </c>
      <c r="B5868" s="412">
        <v>0.96120000000000005</v>
      </c>
    </row>
    <row r="5869" spans="1:2" x14ac:dyDescent="0.25">
      <c r="A5869" s="411">
        <v>36613</v>
      </c>
      <c r="B5869" s="412">
        <v>0.96530000000000005</v>
      </c>
    </row>
    <row r="5870" spans="1:2" x14ac:dyDescent="0.25">
      <c r="A5870" s="411">
        <v>36612</v>
      </c>
      <c r="B5870" s="412">
        <v>0.9768</v>
      </c>
    </row>
    <row r="5871" spans="1:2" x14ac:dyDescent="0.25">
      <c r="A5871" s="411">
        <v>36611</v>
      </c>
      <c r="B5871" s="412">
        <v>0.97699999999999998</v>
      </c>
    </row>
    <row r="5872" spans="1:2" x14ac:dyDescent="0.25">
      <c r="A5872" s="411">
        <v>36610</v>
      </c>
      <c r="B5872" s="412">
        <v>0.97699999999999998</v>
      </c>
    </row>
    <row r="5873" spans="1:2" x14ac:dyDescent="0.25">
      <c r="A5873" s="411">
        <v>36609</v>
      </c>
      <c r="B5873" s="412">
        <v>0.97130000000000005</v>
      </c>
    </row>
    <row r="5874" spans="1:2" x14ac:dyDescent="0.25">
      <c r="A5874" s="411">
        <v>36608</v>
      </c>
      <c r="B5874" s="412">
        <v>0.96040000000000003</v>
      </c>
    </row>
    <row r="5875" spans="1:2" x14ac:dyDescent="0.25">
      <c r="A5875" s="411">
        <v>36607</v>
      </c>
      <c r="B5875" s="412">
        <v>0.96430000000000005</v>
      </c>
    </row>
    <row r="5876" spans="1:2" x14ac:dyDescent="0.25">
      <c r="A5876" s="411">
        <v>36606</v>
      </c>
      <c r="B5876" s="412">
        <v>0.97309999999999997</v>
      </c>
    </row>
    <row r="5877" spans="1:2" x14ac:dyDescent="0.25">
      <c r="A5877" s="411">
        <v>36605</v>
      </c>
      <c r="B5877" s="412">
        <v>0.97240000000000004</v>
      </c>
    </row>
    <row r="5878" spans="1:2" x14ac:dyDescent="0.25">
      <c r="A5878" s="411">
        <v>36604</v>
      </c>
      <c r="B5878" s="412">
        <v>0.97160000000000002</v>
      </c>
    </row>
    <row r="5879" spans="1:2" x14ac:dyDescent="0.25">
      <c r="A5879" s="411">
        <v>36603</v>
      </c>
      <c r="B5879" s="412">
        <v>0.97160000000000002</v>
      </c>
    </row>
    <row r="5880" spans="1:2" x14ac:dyDescent="0.25">
      <c r="A5880" s="411">
        <v>36602</v>
      </c>
      <c r="B5880" s="412">
        <v>0.97130000000000005</v>
      </c>
    </row>
    <row r="5881" spans="1:2" x14ac:dyDescent="0.25">
      <c r="A5881" s="411">
        <v>36601</v>
      </c>
      <c r="B5881" s="412">
        <v>0.96789999999999998</v>
      </c>
    </row>
    <row r="5882" spans="1:2" x14ac:dyDescent="0.25">
      <c r="A5882" s="411">
        <v>36600</v>
      </c>
      <c r="B5882" s="412">
        <v>0.96750000000000003</v>
      </c>
    </row>
    <row r="5883" spans="1:2" x14ac:dyDescent="0.25">
      <c r="A5883" s="411">
        <v>36599</v>
      </c>
      <c r="B5883" s="412">
        <v>0.96409999999999996</v>
      </c>
    </row>
    <row r="5884" spans="1:2" x14ac:dyDescent="0.25">
      <c r="A5884" s="411">
        <v>36598</v>
      </c>
      <c r="B5884" s="412">
        <v>0.96230000000000004</v>
      </c>
    </row>
    <row r="5885" spans="1:2" x14ac:dyDescent="0.25">
      <c r="A5885" s="411">
        <v>36597</v>
      </c>
      <c r="B5885" s="412">
        <v>0.9637</v>
      </c>
    </row>
    <row r="5886" spans="1:2" x14ac:dyDescent="0.25">
      <c r="A5886" s="411">
        <v>36596</v>
      </c>
      <c r="B5886" s="412">
        <v>0.9637</v>
      </c>
    </row>
    <row r="5887" spans="1:2" x14ac:dyDescent="0.25">
      <c r="A5887" s="411">
        <v>36595</v>
      </c>
      <c r="B5887" s="412">
        <v>0.96619999999999995</v>
      </c>
    </row>
    <row r="5888" spans="1:2" x14ac:dyDescent="0.25">
      <c r="A5888" s="411">
        <v>36594</v>
      </c>
      <c r="B5888" s="412">
        <v>0.96089999999999998</v>
      </c>
    </row>
    <row r="5889" spans="1:2" x14ac:dyDescent="0.25">
      <c r="A5889" s="411">
        <v>36593</v>
      </c>
      <c r="B5889" s="412">
        <v>0.95909999999999995</v>
      </c>
    </row>
    <row r="5890" spans="1:2" x14ac:dyDescent="0.25">
      <c r="A5890" s="411">
        <v>36592</v>
      </c>
      <c r="B5890" s="412">
        <v>0.9587</v>
      </c>
    </row>
    <row r="5891" spans="1:2" x14ac:dyDescent="0.25">
      <c r="A5891" s="411">
        <v>36591</v>
      </c>
      <c r="B5891" s="412">
        <v>0.95809999999999995</v>
      </c>
    </row>
    <row r="5892" spans="1:2" x14ac:dyDescent="0.25">
      <c r="A5892" s="411">
        <v>36590</v>
      </c>
      <c r="B5892" s="412">
        <v>0.96040000000000003</v>
      </c>
    </row>
    <row r="5893" spans="1:2" x14ac:dyDescent="0.25">
      <c r="A5893" s="411">
        <v>36589</v>
      </c>
      <c r="B5893" s="412">
        <v>0.95930000000000004</v>
      </c>
    </row>
    <row r="5894" spans="1:2" x14ac:dyDescent="0.25">
      <c r="A5894" s="411">
        <v>36588</v>
      </c>
      <c r="B5894" s="412">
        <v>0.96440000000000003</v>
      </c>
    </row>
    <row r="5895" spans="1:2" x14ac:dyDescent="0.25">
      <c r="A5895" s="411">
        <v>36587</v>
      </c>
      <c r="B5895" s="412">
        <v>0.97270000000000001</v>
      </c>
    </row>
    <row r="5896" spans="1:2" x14ac:dyDescent="0.25">
      <c r="A5896" s="411">
        <v>36586</v>
      </c>
      <c r="B5896" s="412">
        <v>0.96479999999999999</v>
      </c>
    </row>
    <row r="5897" spans="1:2" x14ac:dyDescent="0.25">
      <c r="A5897" s="411">
        <v>36585</v>
      </c>
      <c r="B5897" s="412">
        <v>0.9718</v>
      </c>
    </row>
    <row r="5898" spans="1:2" x14ac:dyDescent="0.25">
      <c r="A5898" s="411">
        <v>36584</v>
      </c>
      <c r="B5898" s="412">
        <v>0.97440000000000004</v>
      </c>
    </row>
    <row r="5899" spans="1:2" x14ac:dyDescent="0.25">
      <c r="A5899" s="411">
        <v>36583</v>
      </c>
      <c r="B5899" s="412">
        <v>0.97440000000000004</v>
      </c>
    </row>
    <row r="5900" spans="1:2" x14ac:dyDescent="0.25">
      <c r="A5900" s="411">
        <v>36582</v>
      </c>
      <c r="B5900" s="412">
        <v>0.97440000000000004</v>
      </c>
    </row>
    <row r="5901" spans="1:2" x14ac:dyDescent="0.25">
      <c r="A5901" s="411">
        <v>36581</v>
      </c>
      <c r="B5901" s="412">
        <v>0.99280000000000002</v>
      </c>
    </row>
    <row r="5902" spans="1:2" x14ac:dyDescent="0.25">
      <c r="A5902" s="411">
        <v>36580</v>
      </c>
      <c r="B5902" s="412">
        <v>1.0028999999999999</v>
      </c>
    </row>
    <row r="5903" spans="1:2" x14ac:dyDescent="0.25">
      <c r="A5903" s="411">
        <v>36579</v>
      </c>
      <c r="B5903" s="412">
        <v>1.0031000000000001</v>
      </c>
    </row>
    <row r="5904" spans="1:2" x14ac:dyDescent="0.25">
      <c r="A5904" s="411">
        <v>36578</v>
      </c>
      <c r="B5904" s="412">
        <v>0.98719999999999997</v>
      </c>
    </row>
    <row r="5905" spans="1:2" x14ac:dyDescent="0.25">
      <c r="A5905" s="411">
        <v>36577</v>
      </c>
      <c r="B5905" s="412">
        <v>0.98470000000000002</v>
      </c>
    </row>
    <row r="5906" spans="1:2" x14ac:dyDescent="0.25">
      <c r="A5906" s="411">
        <v>36576</v>
      </c>
      <c r="B5906" s="412">
        <v>0.98560000000000003</v>
      </c>
    </row>
    <row r="5907" spans="1:2" x14ac:dyDescent="0.25">
      <c r="A5907" s="411">
        <v>36575</v>
      </c>
      <c r="B5907" s="412">
        <v>0.98509999999999998</v>
      </c>
    </row>
    <row r="5908" spans="1:2" x14ac:dyDescent="0.25">
      <c r="A5908" s="411">
        <v>36574</v>
      </c>
      <c r="B5908" s="412">
        <v>0.98770000000000002</v>
      </c>
    </row>
    <row r="5909" spans="1:2" x14ac:dyDescent="0.25">
      <c r="A5909" s="411">
        <v>36573</v>
      </c>
      <c r="B5909" s="412">
        <v>0.98599999999999999</v>
      </c>
    </row>
    <row r="5910" spans="1:2" x14ac:dyDescent="0.25">
      <c r="A5910" s="411">
        <v>36572</v>
      </c>
      <c r="B5910" s="412">
        <v>0.98129999999999995</v>
      </c>
    </row>
    <row r="5911" spans="1:2" x14ac:dyDescent="0.25">
      <c r="A5911" s="411">
        <v>36571</v>
      </c>
      <c r="B5911" s="412">
        <v>0.97960000000000003</v>
      </c>
    </row>
    <row r="5912" spans="1:2" x14ac:dyDescent="0.25">
      <c r="A5912" s="411">
        <v>36570</v>
      </c>
      <c r="B5912" s="412">
        <v>0.98619999999999997</v>
      </c>
    </row>
    <row r="5913" spans="1:2" x14ac:dyDescent="0.25">
      <c r="A5913" s="411">
        <v>36569</v>
      </c>
      <c r="B5913" s="412">
        <v>0.9879</v>
      </c>
    </row>
    <row r="5914" spans="1:2" x14ac:dyDescent="0.25">
      <c r="A5914" s="411">
        <v>36568</v>
      </c>
      <c r="B5914" s="412">
        <v>0.9879</v>
      </c>
    </row>
    <row r="5915" spans="1:2" x14ac:dyDescent="0.25">
      <c r="A5915" s="411">
        <v>36567</v>
      </c>
      <c r="B5915" s="412">
        <v>0.98450000000000004</v>
      </c>
    </row>
    <row r="5916" spans="1:2" x14ac:dyDescent="0.25">
      <c r="A5916" s="411">
        <v>36566</v>
      </c>
      <c r="B5916" s="412">
        <v>0.99299999999999999</v>
      </c>
    </row>
    <row r="5917" spans="1:2" x14ac:dyDescent="0.25">
      <c r="A5917" s="411">
        <v>36565</v>
      </c>
      <c r="B5917" s="412">
        <v>0.98619999999999997</v>
      </c>
    </row>
    <row r="5918" spans="1:2" x14ac:dyDescent="0.25">
      <c r="A5918" s="411">
        <v>36564</v>
      </c>
      <c r="B5918" s="412">
        <v>0.98</v>
      </c>
    </row>
    <row r="5919" spans="1:2" x14ac:dyDescent="0.25">
      <c r="A5919" s="411">
        <v>36563</v>
      </c>
      <c r="B5919" s="412">
        <v>0.9839</v>
      </c>
    </row>
    <row r="5920" spans="1:2" x14ac:dyDescent="0.25">
      <c r="A5920" s="411">
        <v>36562</v>
      </c>
      <c r="B5920" s="412">
        <v>0.98380000000000001</v>
      </c>
    </row>
    <row r="5921" spans="1:2" x14ac:dyDescent="0.25">
      <c r="A5921" s="411">
        <v>36561</v>
      </c>
      <c r="B5921" s="412">
        <v>0.98240000000000005</v>
      </c>
    </row>
    <row r="5922" spans="1:2" x14ac:dyDescent="0.25">
      <c r="A5922" s="411">
        <v>36560</v>
      </c>
      <c r="B5922" s="412">
        <v>0.99019999999999997</v>
      </c>
    </row>
    <row r="5923" spans="1:2" x14ac:dyDescent="0.25">
      <c r="A5923" s="411">
        <v>36559</v>
      </c>
      <c r="B5923" s="412">
        <v>0.97599999999999998</v>
      </c>
    </row>
    <row r="5924" spans="1:2" x14ac:dyDescent="0.25">
      <c r="A5924" s="411">
        <v>36558</v>
      </c>
      <c r="B5924" s="412">
        <v>0.9718</v>
      </c>
    </row>
    <row r="5925" spans="1:2" x14ac:dyDescent="0.25">
      <c r="A5925" s="411">
        <v>36557</v>
      </c>
      <c r="B5925" s="412">
        <v>0.97009999999999996</v>
      </c>
    </row>
    <row r="5926" spans="1:2" x14ac:dyDescent="0.25">
      <c r="A5926" s="411">
        <v>36556</v>
      </c>
      <c r="B5926" s="412">
        <v>0.97699999999999998</v>
      </c>
    </row>
    <row r="5927" spans="1:2" x14ac:dyDescent="0.25">
      <c r="A5927" s="411">
        <v>36555</v>
      </c>
      <c r="B5927" s="412">
        <v>0.97699999999999998</v>
      </c>
    </row>
    <row r="5928" spans="1:2" x14ac:dyDescent="0.25">
      <c r="A5928" s="411">
        <v>36554</v>
      </c>
      <c r="B5928" s="412">
        <v>0.97629999999999995</v>
      </c>
    </row>
    <row r="5929" spans="1:2" x14ac:dyDescent="0.25">
      <c r="A5929" s="411">
        <v>36553</v>
      </c>
      <c r="B5929" s="412">
        <v>0.9879</v>
      </c>
    </row>
    <row r="5930" spans="1:2" x14ac:dyDescent="0.25">
      <c r="A5930" s="411">
        <v>36552</v>
      </c>
      <c r="B5930" s="412">
        <v>1.0016</v>
      </c>
    </row>
    <row r="5931" spans="1:2" x14ac:dyDescent="0.25">
      <c r="A5931" s="411">
        <v>36551</v>
      </c>
      <c r="B5931" s="412">
        <v>1.0011000000000001</v>
      </c>
    </row>
    <row r="5932" spans="1:2" x14ac:dyDescent="0.25">
      <c r="A5932" s="411">
        <v>36550</v>
      </c>
      <c r="B5932" s="412">
        <v>1.0063</v>
      </c>
    </row>
    <row r="5933" spans="1:2" x14ac:dyDescent="0.25">
      <c r="A5933" s="411">
        <v>36549</v>
      </c>
      <c r="B5933" s="412">
        <v>1.0088999999999999</v>
      </c>
    </row>
    <row r="5934" spans="1:2" x14ac:dyDescent="0.25">
      <c r="A5934" s="411">
        <v>36548</v>
      </c>
      <c r="B5934" s="412">
        <v>1.0088999999999999</v>
      </c>
    </row>
    <row r="5935" spans="1:2" x14ac:dyDescent="0.25">
      <c r="A5935" s="411">
        <v>36547</v>
      </c>
      <c r="B5935" s="412">
        <v>1.0088999999999999</v>
      </c>
    </row>
    <row r="5936" spans="1:2" x14ac:dyDescent="0.25">
      <c r="A5936" s="411">
        <v>36546</v>
      </c>
      <c r="B5936" s="412">
        <v>1.0172000000000001</v>
      </c>
    </row>
    <row r="5937" spans="1:2" x14ac:dyDescent="0.25">
      <c r="A5937" s="411">
        <v>36545</v>
      </c>
      <c r="B5937" s="412">
        <v>1.0122</v>
      </c>
    </row>
    <row r="5938" spans="1:2" x14ac:dyDescent="0.25">
      <c r="A5938" s="411">
        <v>36544</v>
      </c>
      <c r="B5938" s="412">
        <v>1.0129999999999999</v>
      </c>
    </row>
    <row r="5939" spans="1:2" x14ac:dyDescent="0.25">
      <c r="A5939" s="411">
        <v>36543</v>
      </c>
      <c r="B5939" s="412">
        <v>1.0112000000000001</v>
      </c>
    </row>
    <row r="5940" spans="1:2" x14ac:dyDescent="0.25">
      <c r="A5940" s="411">
        <v>36542</v>
      </c>
      <c r="B5940" s="412">
        <v>1.014</v>
      </c>
    </row>
    <row r="5941" spans="1:2" x14ac:dyDescent="0.25">
      <c r="A5941" s="411">
        <v>36541</v>
      </c>
      <c r="B5941" s="412">
        <v>1.0136000000000001</v>
      </c>
    </row>
    <row r="5942" spans="1:2" x14ac:dyDescent="0.25">
      <c r="A5942" s="411">
        <v>36540</v>
      </c>
      <c r="B5942" s="412">
        <v>1.0142</v>
      </c>
    </row>
    <row r="5943" spans="1:2" x14ac:dyDescent="0.25">
      <c r="A5943" s="411">
        <v>36539</v>
      </c>
      <c r="B5943" s="412">
        <v>1.0253000000000001</v>
      </c>
    </row>
    <row r="5944" spans="1:2" x14ac:dyDescent="0.25">
      <c r="A5944" s="411">
        <v>36538</v>
      </c>
      <c r="B5944" s="412">
        <v>1.0306</v>
      </c>
    </row>
    <row r="5945" spans="1:2" x14ac:dyDescent="0.25">
      <c r="A5945" s="411">
        <v>36537</v>
      </c>
      <c r="B5945" s="412">
        <v>1.0331999999999999</v>
      </c>
    </row>
    <row r="5946" spans="1:2" x14ac:dyDescent="0.25">
      <c r="A5946" s="411">
        <v>36536</v>
      </c>
      <c r="B5946" s="412">
        <v>1.0250999999999999</v>
      </c>
    </row>
    <row r="5947" spans="1:2" x14ac:dyDescent="0.25">
      <c r="A5947" s="411">
        <v>36535</v>
      </c>
      <c r="B5947" s="412">
        <v>1.0289999999999999</v>
      </c>
    </row>
    <row r="5948" spans="1:2" x14ac:dyDescent="0.25">
      <c r="A5948" s="411">
        <v>36534</v>
      </c>
      <c r="B5948" s="412">
        <v>1.0296000000000001</v>
      </c>
    </row>
    <row r="5949" spans="1:2" x14ac:dyDescent="0.25">
      <c r="A5949" s="411">
        <v>36533</v>
      </c>
      <c r="B5949" s="412">
        <v>1.0288999999999999</v>
      </c>
    </row>
    <row r="5950" spans="1:2" x14ac:dyDescent="0.25">
      <c r="A5950" s="411">
        <v>36532</v>
      </c>
      <c r="B5950" s="412">
        <v>1.0313000000000001</v>
      </c>
    </row>
    <row r="5951" spans="1:2" x14ac:dyDescent="0.25">
      <c r="A5951" s="411">
        <v>36531</v>
      </c>
      <c r="B5951" s="412">
        <v>1.0319</v>
      </c>
    </row>
    <row r="5952" spans="1:2" x14ac:dyDescent="0.25">
      <c r="A5952" s="411">
        <v>36530</v>
      </c>
      <c r="B5952" s="412">
        <v>1.0306</v>
      </c>
    </row>
    <row r="5953" spans="1:2" x14ac:dyDescent="0.25">
      <c r="A5953" s="411">
        <v>36529</v>
      </c>
      <c r="B5953" s="412">
        <v>1.0255000000000001</v>
      </c>
    </row>
    <row r="5954" spans="1:2" x14ac:dyDescent="0.25">
      <c r="A5954" s="411">
        <v>36528</v>
      </c>
      <c r="B5954" s="412">
        <v>1.0054000000000001</v>
      </c>
    </row>
    <row r="5955" spans="1:2" x14ac:dyDescent="0.25">
      <c r="A5955" s="411">
        <v>36527</v>
      </c>
      <c r="B5955" s="412">
        <v>1.0055000000000001</v>
      </c>
    </row>
    <row r="5956" spans="1:2" x14ac:dyDescent="0.25">
      <c r="A5956" s="411">
        <v>36526</v>
      </c>
      <c r="B5956" s="412">
        <v>1.0069999999999999</v>
      </c>
    </row>
    <row r="5957" spans="1:2" x14ac:dyDescent="0.25">
      <c r="A5957" s="411">
        <v>36525</v>
      </c>
      <c r="B5957" s="412">
        <v>1.0041</v>
      </c>
    </row>
    <row r="5958" spans="1:2" x14ac:dyDescent="0.25">
      <c r="A5958" s="411">
        <v>36524</v>
      </c>
      <c r="B5958" s="412">
        <v>1.0041</v>
      </c>
    </row>
    <row r="5959" spans="1:2" x14ac:dyDescent="0.25">
      <c r="A5959" s="411">
        <v>36523</v>
      </c>
      <c r="B5959" s="412">
        <v>1.0067999999999999</v>
      </c>
    </row>
    <row r="5960" spans="1:2" x14ac:dyDescent="0.25">
      <c r="A5960" s="411">
        <v>36522</v>
      </c>
      <c r="B5960" s="412">
        <v>1.0127999999999999</v>
      </c>
    </row>
    <row r="5961" spans="1:2" x14ac:dyDescent="0.25">
      <c r="A5961" s="411">
        <v>36521</v>
      </c>
      <c r="B5961" s="412">
        <v>1.0127999999999999</v>
      </c>
    </row>
    <row r="5962" spans="1:2" x14ac:dyDescent="0.25">
      <c r="A5962" s="411">
        <v>36520</v>
      </c>
      <c r="B5962" s="412">
        <v>1.0125</v>
      </c>
    </row>
    <row r="5963" spans="1:2" x14ac:dyDescent="0.25">
      <c r="A5963" s="411">
        <v>36519</v>
      </c>
      <c r="B5963" s="412">
        <v>1.0135000000000001</v>
      </c>
    </row>
    <row r="5964" spans="1:2" x14ac:dyDescent="0.25">
      <c r="A5964" s="411">
        <v>36518</v>
      </c>
      <c r="B5964" s="412">
        <v>1.0133000000000001</v>
      </c>
    </row>
    <row r="5965" spans="1:2" x14ac:dyDescent="0.25">
      <c r="A5965" s="411">
        <v>36517</v>
      </c>
      <c r="B5965" s="412">
        <v>1.0092000000000001</v>
      </c>
    </row>
    <row r="5966" spans="1:2" x14ac:dyDescent="0.25">
      <c r="A5966" s="411">
        <v>36516</v>
      </c>
      <c r="B5966" s="412">
        <v>1.008</v>
      </c>
    </row>
    <row r="5967" spans="1:2" x14ac:dyDescent="0.25">
      <c r="A5967" s="411">
        <v>36515</v>
      </c>
      <c r="B5967" s="412">
        <v>1.0095000000000001</v>
      </c>
    </row>
    <row r="5968" spans="1:2" x14ac:dyDescent="0.25">
      <c r="A5968" s="411">
        <v>36514</v>
      </c>
      <c r="B5968" s="412">
        <v>1.0082</v>
      </c>
    </row>
    <row r="5969" spans="1:2" x14ac:dyDescent="0.25">
      <c r="A5969" s="411">
        <v>36513</v>
      </c>
      <c r="B5969" s="412">
        <v>1.0081</v>
      </c>
    </row>
    <row r="5970" spans="1:2" x14ac:dyDescent="0.25">
      <c r="A5970" s="411">
        <v>36512</v>
      </c>
      <c r="B5970" s="412">
        <v>1.0075000000000001</v>
      </c>
    </row>
    <row r="5971" spans="1:2" x14ac:dyDescent="0.25">
      <c r="A5971" s="411">
        <v>36511</v>
      </c>
      <c r="B5971" s="412">
        <v>1.0216000000000001</v>
      </c>
    </row>
    <row r="5972" spans="1:2" x14ac:dyDescent="0.25">
      <c r="A5972" s="411">
        <v>36510</v>
      </c>
      <c r="B5972" s="412">
        <v>1.0144</v>
      </c>
    </row>
    <row r="5973" spans="1:2" x14ac:dyDescent="0.25">
      <c r="A5973" s="411">
        <v>36509</v>
      </c>
      <c r="B5973" s="412">
        <v>1.0035000000000001</v>
      </c>
    </row>
    <row r="5974" spans="1:2" x14ac:dyDescent="0.25">
      <c r="A5974" s="411">
        <v>36508</v>
      </c>
      <c r="B5974" s="412">
        <v>1.006</v>
      </c>
    </row>
    <row r="5975" spans="1:2" x14ac:dyDescent="0.25">
      <c r="A5975" s="411">
        <v>36507</v>
      </c>
      <c r="B5975" s="412">
        <v>1.0125</v>
      </c>
    </row>
    <row r="5976" spans="1:2" x14ac:dyDescent="0.25">
      <c r="A5976" s="411">
        <v>36506</v>
      </c>
      <c r="B5976" s="412">
        <v>1.0130999999999999</v>
      </c>
    </row>
    <row r="5977" spans="1:2" x14ac:dyDescent="0.25">
      <c r="A5977" s="411">
        <v>36505</v>
      </c>
      <c r="B5977" s="412">
        <v>1.0133000000000001</v>
      </c>
    </row>
    <row r="5978" spans="1:2" x14ac:dyDescent="0.25">
      <c r="A5978" s="411">
        <v>36504</v>
      </c>
      <c r="B5978" s="412">
        <v>1.0148999999999999</v>
      </c>
    </row>
    <row r="5979" spans="1:2" x14ac:dyDescent="0.25">
      <c r="A5979" s="411">
        <v>36503</v>
      </c>
      <c r="B5979" s="412">
        <v>1.0213000000000001</v>
      </c>
    </row>
    <row r="5980" spans="1:2" x14ac:dyDescent="0.25">
      <c r="A5980" s="411">
        <v>36502</v>
      </c>
      <c r="B5980" s="412">
        <v>1.0247999999999999</v>
      </c>
    </row>
    <row r="5981" spans="1:2" x14ac:dyDescent="0.25">
      <c r="A5981" s="411">
        <v>36501</v>
      </c>
      <c r="B5981" s="412">
        <v>1.0225</v>
      </c>
    </row>
    <row r="5982" spans="1:2" x14ac:dyDescent="0.25">
      <c r="A5982" s="411">
        <v>36500</v>
      </c>
      <c r="B5982" s="412">
        <v>1.0148999999999999</v>
      </c>
    </row>
    <row r="5983" spans="1:2" x14ac:dyDescent="0.25">
      <c r="A5983" s="411">
        <v>36499</v>
      </c>
      <c r="B5983" s="412">
        <v>1.0024999999999999</v>
      </c>
    </row>
    <row r="5984" spans="1:2" x14ac:dyDescent="0.25">
      <c r="A5984" s="411">
        <v>36498</v>
      </c>
      <c r="B5984" s="412">
        <v>1.002</v>
      </c>
    </row>
    <row r="5985" spans="1:2" x14ac:dyDescent="0.25">
      <c r="A5985" s="411">
        <v>36497</v>
      </c>
      <c r="B5985" s="412">
        <v>1.0014000000000001</v>
      </c>
    </row>
    <row r="5986" spans="1:2" x14ac:dyDescent="0.25">
      <c r="A5986" s="411">
        <v>36496</v>
      </c>
      <c r="B5986" s="412">
        <v>1.0059</v>
      </c>
    </row>
    <row r="5987" spans="1:2" x14ac:dyDescent="0.25">
      <c r="A5987" s="411">
        <v>36495</v>
      </c>
      <c r="B5987" s="412">
        <v>1.0093000000000001</v>
      </c>
    </row>
    <row r="5988" spans="1:2" x14ac:dyDescent="0.25">
      <c r="A5988" s="411">
        <v>36494</v>
      </c>
      <c r="B5988" s="412">
        <v>1.0085</v>
      </c>
    </row>
    <row r="5989" spans="1:2" x14ac:dyDescent="0.25">
      <c r="A5989" s="411">
        <v>36493</v>
      </c>
      <c r="B5989" s="412">
        <v>1.0109999999999999</v>
      </c>
    </row>
    <row r="5990" spans="1:2" x14ac:dyDescent="0.25">
      <c r="A5990" s="411">
        <v>36492</v>
      </c>
      <c r="B5990" s="412">
        <v>1.0152000000000001</v>
      </c>
    </row>
    <row r="5991" spans="1:2" x14ac:dyDescent="0.25">
      <c r="A5991" s="411">
        <v>36491</v>
      </c>
      <c r="B5991" s="412">
        <v>1.0169999999999999</v>
      </c>
    </row>
    <row r="5992" spans="1:2" x14ac:dyDescent="0.25">
      <c r="A5992" s="411">
        <v>36490</v>
      </c>
      <c r="B5992" s="412">
        <v>1.0138</v>
      </c>
    </row>
    <row r="5993" spans="1:2" x14ac:dyDescent="0.25">
      <c r="A5993" s="411">
        <v>36489</v>
      </c>
      <c r="B5993" s="412">
        <v>1.0190999999999999</v>
      </c>
    </row>
    <row r="5994" spans="1:2" x14ac:dyDescent="0.25">
      <c r="A5994" s="411">
        <v>36488</v>
      </c>
      <c r="B5994" s="412">
        <v>1.0230999999999999</v>
      </c>
    </row>
    <row r="5995" spans="1:2" x14ac:dyDescent="0.25">
      <c r="A5995" s="411">
        <v>36487</v>
      </c>
      <c r="B5995" s="412">
        <v>1.0311999999999999</v>
      </c>
    </row>
    <row r="5996" spans="1:2" x14ac:dyDescent="0.25">
      <c r="A5996" s="411">
        <v>36486</v>
      </c>
      <c r="B5996" s="412">
        <v>1.0313000000000001</v>
      </c>
    </row>
    <row r="5997" spans="1:2" x14ac:dyDescent="0.25">
      <c r="A5997" s="411">
        <v>36485</v>
      </c>
      <c r="B5997" s="412">
        <v>1.0301</v>
      </c>
    </row>
    <row r="5998" spans="1:2" x14ac:dyDescent="0.25">
      <c r="A5998" s="411">
        <v>36484</v>
      </c>
      <c r="B5998" s="412">
        <v>1.0289999999999999</v>
      </c>
    </row>
    <row r="5999" spans="1:2" x14ac:dyDescent="0.25">
      <c r="A5999" s="411">
        <v>36483</v>
      </c>
      <c r="B5999" s="412">
        <v>1.0305</v>
      </c>
    </row>
    <row r="6000" spans="1:2" x14ac:dyDescent="0.25">
      <c r="A6000" s="411">
        <v>36482</v>
      </c>
      <c r="B6000" s="412">
        <v>1.0397000000000001</v>
      </c>
    </row>
    <row r="6001" spans="1:2" x14ac:dyDescent="0.25">
      <c r="A6001" s="411">
        <v>36481</v>
      </c>
      <c r="B6001" s="412">
        <v>1.0405</v>
      </c>
    </row>
    <row r="6002" spans="1:2" x14ac:dyDescent="0.25">
      <c r="A6002" s="411">
        <v>36480</v>
      </c>
      <c r="B6002" s="412">
        <v>1.0335000000000001</v>
      </c>
    </row>
    <row r="6003" spans="1:2" x14ac:dyDescent="0.25">
      <c r="A6003" s="411">
        <v>36479</v>
      </c>
      <c r="B6003" s="412">
        <v>1.0311999999999999</v>
      </c>
    </row>
    <row r="6004" spans="1:2" x14ac:dyDescent="0.25">
      <c r="A6004" s="411">
        <v>36478</v>
      </c>
      <c r="B6004" s="412">
        <v>1.0323</v>
      </c>
    </row>
    <row r="6005" spans="1:2" x14ac:dyDescent="0.25">
      <c r="A6005" s="411">
        <v>36477</v>
      </c>
      <c r="B6005" s="412">
        <v>1.0315000000000001</v>
      </c>
    </row>
    <row r="6006" spans="1:2" x14ac:dyDescent="0.25">
      <c r="A6006" s="411">
        <v>36476</v>
      </c>
      <c r="B6006" s="412">
        <v>1.036</v>
      </c>
    </row>
    <row r="6007" spans="1:2" x14ac:dyDescent="0.25">
      <c r="A6007" s="411">
        <v>36475</v>
      </c>
      <c r="B6007" s="412">
        <v>1.0411999999999999</v>
      </c>
    </row>
    <row r="6008" spans="1:2" x14ac:dyDescent="0.25">
      <c r="A6008" s="411">
        <v>36474</v>
      </c>
      <c r="B6008" s="412">
        <v>1.0406</v>
      </c>
    </row>
    <row r="6009" spans="1:2" x14ac:dyDescent="0.25">
      <c r="A6009" s="411">
        <v>36473</v>
      </c>
      <c r="B6009" s="412">
        <v>1.0402</v>
      </c>
    </row>
    <row r="6010" spans="1:2" x14ac:dyDescent="0.25">
      <c r="A6010" s="411">
        <v>36472</v>
      </c>
      <c r="B6010" s="412">
        <v>1.0405</v>
      </c>
    </row>
    <row r="6011" spans="1:2" x14ac:dyDescent="0.25">
      <c r="A6011" s="411">
        <v>36471</v>
      </c>
      <c r="B6011" s="412">
        <v>1.0443</v>
      </c>
    </row>
    <row r="6012" spans="1:2" x14ac:dyDescent="0.25">
      <c r="A6012" s="411">
        <v>36470</v>
      </c>
      <c r="B6012" s="412">
        <v>1.0389999999999999</v>
      </c>
    </row>
    <row r="6013" spans="1:2" x14ac:dyDescent="0.25">
      <c r="A6013" s="411">
        <v>36469</v>
      </c>
      <c r="B6013" s="412">
        <v>1.0389999999999999</v>
      </c>
    </row>
    <row r="6014" spans="1:2" x14ac:dyDescent="0.25">
      <c r="A6014" s="411">
        <v>36468</v>
      </c>
      <c r="B6014" s="412">
        <v>1.0482</v>
      </c>
    </row>
    <row r="6015" spans="1:2" x14ac:dyDescent="0.25">
      <c r="A6015" s="411">
        <v>36467</v>
      </c>
      <c r="B6015" s="412">
        <v>1.0498000000000001</v>
      </c>
    </row>
    <row r="6016" spans="1:2" x14ac:dyDescent="0.25">
      <c r="A6016" s="411">
        <v>36466</v>
      </c>
      <c r="B6016" s="412">
        <v>1.0515000000000001</v>
      </c>
    </row>
    <row r="6017" spans="1:2" x14ac:dyDescent="0.25">
      <c r="A6017" s="411">
        <v>36465</v>
      </c>
      <c r="B6017" s="412">
        <v>1.0545</v>
      </c>
    </row>
    <row r="6018" spans="1:2" x14ac:dyDescent="0.25">
      <c r="A6018" s="411">
        <v>36464</v>
      </c>
      <c r="B6018" s="412">
        <v>1.0552999999999999</v>
      </c>
    </row>
    <row r="6019" spans="1:2" x14ac:dyDescent="0.25">
      <c r="A6019" s="411">
        <v>36463</v>
      </c>
      <c r="B6019" s="412">
        <v>1.0606</v>
      </c>
    </row>
    <row r="6020" spans="1:2" x14ac:dyDescent="0.25">
      <c r="A6020" s="411">
        <v>36462</v>
      </c>
      <c r="B6020" s="412">
        <v>1.0509999999999999</v>
      </c>
    </row>
    <row r="6021" spans="1:2" x14ac:dyDescent="0.25">
      <c r="A6021" s="411">
        <v>36461</v>
      </c>
      <c r="B6021" s="412">
        <v>1.0512999999999999</v>
      </c>
    </row>
    <row r="6022" spans="1:2" x14ac:dyDescent="0.25">
      <c r="A6022" s="411">
        <v>36460</v>
      </c>
      <c r="B6022" s="412">
        <v>1.0571999999999999</v>
      </c>
    </row>
    <row r="6023" spans="1:2" x14ac:dyDescent="0.25">
      <c r="A6023" s="411">
        <v>36459</v>
      </c>
      <c r="B6023" s="412">
        <v>1.0632999999999999</v>
      </c>
    </row>
    <row r="6024" spans="1:2" x14ac:dyDescent="0.25">
      <c r="A6024" s="411">
        <v>36458</v>
      </c>
      <c r="B6024" s="412">
        <v>1.0676000000000001</v>
      </c>
    </row>
    <row r="6025" spans="1:2" x14ac:dyDescent="0.25">
      <c r="A6025" s="411">
        <v>36457</v>
      </c>
      <c r="B6025" s="412">
        <v>1.0694999999999999</v>
      </c>
    </row>
    <row r="6026" spans="1:2" x14ac:dyDescent="0.25">
      <c r="A6026" s="411">
        <v>36456</v>
      </c>
      <c r="B6026" s="412">
        <v>1.0764</v>
      </c>
    </row>
    <row r="6027" spans="1:2" x14ac:dyDescent="0.25">
      <c r="A6027" s="411">
        <v>36455</v>
      </c>
      <c r="B6027" s="412">
        <v>1.0777000000000001</v>
      </c>
    </row>
    <row r="6028" spans="1:2" x14ac:dyDescent="0.25">
      <c r="A6028" s="411">
        <v>36454</v>
      </c>
      <c r="B6028" s="412">
        <v>1.0778000000000001</v>
      </c>
    </row>
    <row r="6029" spans="1:2" x14ac:dyDescent="0.25">
      <c r="A6029" s="411">
        <v>36453</v>
      </c>
      <c r="B6029" s="412">
        <v>1.0780000000000001</v>
      </c>
    </row>
    <row r="6030" spans="1:2" x14ac:dyDescent="0.25">
      <c r="A6030" s="411">
        <v>36452</v>
      </c>
      <c r="B6030" s="412">
        <v>1.0818000000000001</v>
      </c>
    </row>
    <row r="6031" spans="1:2" x14ac:dyDescent="0.25">
      <c r="A6031" s="411">
        <v>36451</v>
      </c>
      <c r="B6031" s="412">
        <v>1.0865</v>
      </c>
    </row>
    <row r="6032" spans="1:2" x14ac:dyDescent="0.25">
      <c r="A6032" s="411">
        <v>36450</v>
      </c>
      <c r="B6032" s="412">
        <v>1.0894999999999999</v>
      </c>
    </row>
    <row r="6033" spans="1:2" x14ac:dyDescent="0.25">
      <c r="A6033" s="411">
        <v>36449</v>
      </c>
      <c r="B6033" s="412">
        <v>1.0885</v>
      </c>
    </row>
    <row r="6034" spans="1:2" x14ac:dyDescent="0.25">
      <c r="A6034" s="411">
        <v>36448</v>
      </c>
      <c r="B6034" s="412">
        <v>1.0863</v>
      </c>
    </row>
    <row r="6035" spans="1:2" x14ac:dyDescent="0.25">
      <c r="A6035" s="411">
        <v>36447</v>
      </c>
      <c r="B6035" s="412">
        <v>1.0779000000000001</v>
      </c>
    </row>
    <row r="6036" spans="1:2" x14ac:dyDescent="0.25">
      <c r="A6036" s="411">
        <v>36446</v>
      </c>
      <c r="B6036" s="412">
        <v>1.0769</v>
      </c>
    </row>
    <row r="6037" spans="1:2" x14ac:dyDescent="0.25">
      <c r="A6037" s="411">
        <v>36445</v>
      </c>
      <c r="B6037" s="412">
        <v>1.0664</v>
      </c>
    </row>
    <row r="6038" spans="1:2" x14ac:dyDescent="0.25">
      <c r="A6038" s="411">
        <v>36444</v>
      </c>
      <c r="B6038" s="412">
        <v>1.0629999999999999</v>
      </c>
    </row>
    <row r="6039" spans="1:2" x14ac:dyDescent="0.25">
      <c r="A6039" s="411">
        <v>36443</v>
      </c>
      <c r="B6039" s="412">
        <v>1.0622</v>
      </c>
    </row>
    <row r="6040" spans="1:2" x14ac:dyDescent="0.25">
      <c r="A6040" s="411">
        <v>36442</v>
      </c>
      <c r="B6040" s="412">
        <v>1.0629999999999999</v>
      </c>
    </row>
    <row r="6041" spans="1:2" x14ac:dyDescent="0.25">
      <c r="A6041" s="411">
        <v>36441</v>
      </c>
      <c r="B6041" s="412">
        <v>1.0665</v>
      </c>
    </row>
    <row r="6042" spans="1:2" x14ac:dyDescent="0.25">
      <c r="A6042" s="411">
        <v>36440</v>
      </c>
      <c r="B6042" s="412">
        <v>1.0710999999999999</v>
      </c>
    </row>
    <row r="6043" spans="1:2" x14ac:dyDescent="0.25">
      <c r="A6043" s="411">
        <v>36439</v>
      </c>
      <c r="B6043" s="412">
        <v>1.0726</v>
      </c>
    </row>
    <row r="6044" spans="1:2" x14ac:dyDescent="0.25">
      <c r="A6044" s="411">
        <v>36438</v>
      </c>
      <c r="B6044" s="412">
        <v>1.069</v>
      </c>
    </row>
    <row r="6045" spans="1:2" x14ac:dyDescent="0.25">
      <c r="A6045" s="411">
        <v>36437</v>
      </c>
      <c r="B6045" s="412">
        <v>1.0716000000000001</v>
      </c>
    </row>
    <row r="6046" spans="1:2" x14ac:dyDescent="0.25">
      <c r="A6046" s="411">
        <v>36436</v>
      </c>
      <c r="B6046" s="412">
        <v>1.0716000000000001</v>
      </c>
    </row>
    <row r="6047" spans="1:2" x14ac:dyDescent="0.25">
      <c r="A6047" s="411">
        <v>36435</v>
      </c>
      <c r="B6047" s="412">
        <v>1.0714999999999999</v>
      </c>
    </row>
    <row r="6048" spans="1:2" x14ac:dyDescent="0.25">
      <c r="A6048" s="411">
        <v>36434</v>
      </c>
      <c r="B6048" s="412">
        <v>1.0723</v>
      </c>
    </row>
    <row r="6049" spans="1:2" x14ac:dyDescent="0.25">
      <c r="A6049" s="411">
        <v>36433</v>
      </c>
      <c r="B6049" s="412">
        <v>1.0650999999999999</v>
      </c>
    </row>
    <row r="6050" spans="1:2" x14ac:dyDescent="0.25">
      <c r="A6050" s="411">
        <v>36432</v>
      </c>
      <c r="B6050" s="412">
        <v>1.0549999999999999</v>
      </c>
    </row>
    <row r="6051" spans="1:2" x14ac:dyDescent="0.25">
      <c r="A6051" s="411">
        <v>36431</v>
      </c>
      <c r="B6051" s="412">
        <v>1.0479000000000001</v>
      </c>
    </row>
    <row r="6052" spans="1:2" x14ac:dyDescent="0.25">
      <c r="A6052" s="411">
        <v>36430</v>
      </c>
      <c r="B6052" s="412">
        <v>1.0444</v>
      </c>
    </row>
    <row r="6053" spans="1:2" x14ac:dyDescent="0.25">
      <c r="A6053" s="411">
        <v>36429</v>
      </c>
      <c r="B6053" s="412">
        <v>1.0431999999999999</v>
      </c>
    </row>
    <row r="6054" spans="1:2" x14ac:dyDescent="0.25">
      <c r="A6054" s="411">
        <v>36428</v>
      </c>
      <c r="B6054" s="412">
        <v>1.0427999999999999</v>
      </c>
    </row>
    <row r="6055" spans="1:2" x14ac:dyDescent="0.25">
      <c r="A6055" s="411">
        <v>36427</v>
      </c>
      <c r="B6055" s="412">
        <v>1.0472999999999999</v>
      </c>
    </row>
    <row r="6056" spans="1:2" x14ac:dyDescent="0.25">
      <c r="A6056" s="411">
        <v>36426</v>
      </c>
      <c r="B6056" s="412">
        <v>1.0442</v>
      </c>
    </row>
    <row r="6057" spans="1:2" x14ac:dyDescent="0.25">
      <c r="A6057" s="411">
        <v>36425</v>
      </c>
      <c r="B6057" s="412">
        <v>1.0505</v>
      </c>
    </row>
    <row r="6058" spans="1:2" x14ac:dyDescent="0.25">
      <c r="A6058" s="411">
        <v>36424</v>
      </c>
      <c r="B6058" s="412">
        <v>1.0417000000000001</v>
      </c>
    </row>
    <row r="6059" spans="1:2" x14ac:dyDescent="0.25">
      <c r="A6059" s="411">
        <v>36423</v>
      </c>
      <c r="B6059" s="412">
        <v>1.0412999999999999</v>
      </c>
    </row>
    <row r="6060" spans="1:2" x14ac:dyDescent="0.25">
      <c r="A6060" s="411">
        <v>36422</v>
      </c>
      <c r="B6060" s="412">
        <v>1.0410999999999999</v>
      </c>
    </row>
    <row r="6061" spans="1:2" x14ac:dyDescent="0.25">
      <c r="A6061" s="411">
        <v>36421</v>
      </c>
      <c r="B6061" s="412">
        <v>1.0421</v>
      </c>
    </row>
    <row r="6062" spans="1:2" x14ac:dyDescent="0.25">
      <c r="A6062" s="411">
        <v>36420</v>
      </c>
      <c r="B6062" s="412">
        <v>1.0390999999999999</v>
      </c>
    </row>
    <row r="6063" spans="1:2" x14ac:dyDescent="0.25">
      <c r="A6063" s="411">
        <v>36419</v>
      </c>
      <c r="B6063" s="412">
        <v>1.0397000000000001</v>
      </c>
    </row>
    <row r="6064" spans="1:2" x14ac:dyDescent="0.25">
      <c r="A6064" s="411">
        <v>36418</v>
      </c>
      <c r="B6064" s="412">
        <v>1.0353000000000001</v>
      </c>
    </row>
    <row r="6065" spans="1:2" x14ac:dyDescent="0.25">
      <c r="A6065" s="411">
        <v>36417</v>
      </c>
      <c r="B6065" s="412">
        <v>1.0363</v>
      </c>
    </row>
    <row r="6066" spans="1:2" x14ac:dyDescent="0.25">
      <c r="A6066" s="411">
        <v>36416</v>
      </c>
      <c r="B6066" s="412">
        <v>1.0361</v>
      </c>
    </row>
    <row r="6067" spans="1:2" x14ac:dyDescent="0.25">
      <c r="A6067" s="411">
        <v>36415</v>
      </c>
      <c r="B6067" s="412">
        <v>1.0358000000000001</v>
      </c>
    </row>
    <row r="6068" spans="1:2" x14ac:dyDescent="0.25">
      <c r="A6068" s="411">
        <v>36414</v>
      </c>
      <c r="B6068" s="412">
        <v>1.0363</v>
      </c>
    </row>
    <row r="6069" spans="1:2" x14ac:dyDescent="0.25">
      <c r="A6069" s="411">
        <v>36413</v>
      </c>
      <c r="B6069" s="412">
        <v>1.0518000000000001</v>
      </c>
    </row>
    <row r="6070" spans="1:2" x14ac:dyDescent="0.25">
      <c r="A6070" s="411">
        <v>36412</v>
      </c>
      <c r="B6070" s="412">
        <v>1.0590999999999999</v>
      </c>
    </row>
    <row r="6071" spans="1:2" x14ac:dyDescent="0.25">
      <c r="A6071" s="411">
        <v>36411</v>
      </c>
      <c r="B6071" s="412">
        <v>1.06</v>
      </c>
    </row>
    <row r="6072" spans="1:2" x14ac:dyDescent="0.25">
      <c r="A6072" s="411">
        <v>36410</v>
      </c>
      <c r="B6072" s="412">
        <v>1.0563</v>
      </c>
    </row>
    <row r="6073" spans="1:2" x14ac:dyDescent="0.25">
      <c r="A6073" s="411">
        <v>36409</v>
      </c>
      <c r="B6073" s="412">
        <v>1.0592999999999999</v>
      </c>
    </row>
    <row r="6074" spans="1:2" x14ac:dyDescent="0.25">
      <c r="A6074" s="411">
        <v>36408</v>
      </c>
      <c r="B6074" s="412">
        <v>1.0575000000000001</v>
      </c>
    </row>
    <row r="6075" spans="1:2" x14ac:dyDescent="0.25">
      <c r="A6075" s="411">
        <v>36407</v>
      </c>
      <c r="B6075" s="412">
        <v>1.0609999999999999</v>
      </c>
    </row>
    <row r="6076" spans="1:2" x14ac:dyDescent="0.25">
      <c r="A6076" s="411">
        <v>36406</v>
      </c>
      <c r="B6076" s="412">
        <v>1.0683</v>
      </c>
    </row>
    <row r="6077" spans="1:2" x14ac:dyDescent="0.25">
      <c r="A6077" s="411">
        <v>36405</v>
      </c>
      <c r="B6077" s="412">
        <v>1.0662</v>
      </c>
    </row>
    <row r="6078" spans="1:2" x14ac:dyDescent="0.25">
      <c r="A6078" s="411">
        <v>36404</v>
      </c>
      <c r="B6078" s="412">
        <v>1.0608</v>
      </c>
    </row>
    <row r="6079" spans="1:2" x14ac:dyDescent="0.25">
      <c r="A6079" s="411">
        <v>36403</v>
      </c>
      <c r="B6079" s="412">
        <v>1.0541</v>
      </c>
    </row>
    <row r="6080" spans="1:2" x14ac:dyDescent="0.25">
      <c r="A6080" s="411">
        <v>36402</v>
      </c>
      <c r="B6080" s="412">
        <v>1.0454000000000001</v>
      </c>
    </row>
    <row r="6081" spans="1:2" x14ac:dyDescent="0.25">
      <c r="A6081" s="411">
        <v>36401</v>
      </c>
      <c r="B6081" s="412">
        <v>1.0477000000000001</v>
      </c>
    </row>
    <row r="6082" spans="1:2" x14ac:dyDescent="0.25">
      <c r="A6082" s="411">
        <v>36400</v>
      </c>
      <c r="B6082" s="412">
        <v>1.0536000000000001</v>
      </c>
    </row>
    <row r="6083" spans="1:2" x14ac:dyDescent="0.25">
      <c r="A6083" s="411">
        <v>36399</v>
      </c>
      <c r="B6083" s="412">
        <v>1.0455000000000001</v>
      </c>
    </row>
    <row r="6084" spans="1:2" x14ac:dyDescent="0.25">
      <c r="A6084" s="411">
        <v>36398</v>
      </c>
      <c r="B6084" s="412">
        <v>1.0442</v>
      </c>
    </row>
    <row r="6085" spans="1:2" x14ac:dyDescent="0.25">
      <c r="A6085" s="411">
        <v>36397</v>
      </c>
      <c r="B6085" s="412">
        <v>1.0446</v>
      </c>
    </row>
    <row r="6086" spans="1:2" x14ac:dyDescent="0.25">
      <c r="A6086" s="411">
        <v>36396</v>
      </c>
      <c r="B6086" s="412">
        <v>1.0505</v>
      </c>
    </row>
    <row r="6087" spans="1:2" x14ac:dyDescent="0.25">
      <c r="A6087" s="411">
        <v>36395</v>
      </c>
      <c r="B6087" s="412">
        <v>1.0630999999999999</v>
      </c>
    </row>
    <row r="6088" spans="1:2" x14ac:dyDescent="0.25">
      <c r="A6088" s="411">
        <v>36394</v>
      </c>
      <c r="B6088" s="412">
        <v>1.0668</v>
      </c>
    </row>
    <row r="6089" spans="1:2" x14ac:dyDescent="0.25">
      <c r="A6089" s="411">
        <v>36393</v>
      </c>
      <c r="B6089" s="412">
        <v>1.0673999999999999</v>
      </c>
    </row>
    <row r="6090" spans="1:2" x14ac:dyDescent="0.25">
      <c r="A6090" s="411">
        <v>36392</v>
      </c>
      <c r="B6090" s="412">
        <v>1.0664</v>
      </c>
    </row>
    <row r="6091" spans="1:2" x14ac:dyDescent="0.25">
      <c r="A6091" s="411">
        <v>36391</v>
      </c>
      <c r="B6091" s="412">
        <v>1.0528999999999999</v>
      </c>
    </row>
    <row r="6092" spans="1:2" x14ac:dyDescent="0.25">
      <c r="A6092" s="411">
        <v>36390</v>
      </c>
      <c r="B6092" s="412">
        <v>1.0531999999999999</v>
      </c>
    </row>
    <row r="6093" spans="1:2" x14ac:dyDescent="0.25">
      <c r="A6093" s="411">
        <v>36389</v>
      </c>
      <c r="B6093" s="412">
        <v>1.0519000000000001</v>
      </c>
    </row>
    <row r="6094" spans="1:2" x14ac:dyDescent="0.25">
      <c r="A6094" s="411">
        <v>36388</v>
      </c>
      <c r="B6094" s="412">
        <v>1.0571999999999999</v>
      </c>
    </row>
    <row r="6095" spans="1:2" x14ac:dyDescent="0.25">
      <c r="A6095" s="411">
        <v>36387</v>
      </c>
      <c r="B6095" s="412">
        <v>1.0568</v>
      </c>
    </row>
    <row r="6096" spans="1:2" x14ac:dyDescent="0.25">
      <c r="A6096" s="411">
        <v>36386</v>
      </c>
      <c r="B6096" s="412">
        <v>1.0569</v>
      </c>
    </row>
    <row r="6097" spans="1:2" x14ac:dyDescent="0.25">
      <c r="A6097" s="411">
        <v>36385</v>
      </c>
      <c r="B6097" s="412">
        <v>1.0665</v>
      </c>
    </row>
    <row r="6098" spans="1:2" x14ac:dyDescent="0.25">
      <c r="A6098" s="411">
        <v>36384</v>
      </c>
      <c r="B6098" s="412">
        <v>1.0636000000000001</v>
      </c>
    </row>
    <row r="6099" spans="1:2" x14ac:dyDescent="0.25">
      <c r="A6099" s="411">
        <v>36383</v>
      </c>
      <c r="B6099" s="412">
        <v>1.0682</v>
      </c>
    </row>
    <row r="6100" spans="1:2" x14ac:dyDescent="0.25">
      <c r="A6100" s="411">
        <v>36382</v>
      </c>
      <c r="B6100" s="412">
        <v>1.0734999999999999</v>
      </c>
    </row>
    <row r="6101" spans="1:2" x14ac:dyDescent="0.25">
      <c r="A6101" s="411">
        <v>36381</v>
      </c>
      <c r="B6101" s="412">
        <v>1.0692999999999999</v>
      </c>
    </row>
    <row r="6102" spans="1:2" x14ac:dyDescent="0.25">
      <c r="A6102" s="411">
        <v>36380</v>
      </c>
      <c r="B6102" s="412">
        <v>1.0716000000000001</v>
      </c>
    </row>
    <row r="6103" spans="1:2" x14ac:dyDescent="0.25">
      <c r="A6103" s="411">
        <v>36379</v>
      </c>
      <c r="B6103" s="412">
        <v>1.07</v>
      </c>
    </row>
    <row r="6104" spans="1:2" x14ac:dyDescent="0.25">
      <c r="A6104" s="411">
        <v>36378</v>
      </c>
      <c r="B6104" s="412">
        <v>1.0742</v>
      </c>
    </row>
    <row r="6105" spans="1:2" x14ac:dyDescent="0.25">
      <c r="A6105" s="411">
        <v>36377</v>
      </c>
      <c r="B6105" s="412">
        <v>1.0786</v>
      </c>
    </row>
    <row r="6106" spans="1:2" x14ac:dyDescent="0.25">
      <c r="A6106" s="411">
        <v>36376</v>
      </c>
      <c r="B6106" s="412">
        <v>1.0767</v>
      </c>
    </row>
    <row r="6107" spans="1:2" x14ac:dyDescent="0.25">
      <c r="A6107" s="411">
        <v>36375</v>
      </c>
      <c r="B6107" s="412">
        <v>1.0654999999999999</v>
      </c>
    </row>
    <row r="6108" spans="1:2" x14ac:dyDescent="0.25">
      <c r="A6108" s="411">
        <v>36374</v>
      </c>
      <c r="B6108" s="412">
        <v>1.0665</v>
      </c>
    </row>
    <row r="6109" spans="1:2" x14ac:dyDescent="0.25">
      <c r="A6109" s="411">
        <v>36373</v>
      </c>
      <c r="B6109" s="412">
        <v>1.0712999999999999</v>
      </c>
    </row>
    <row r="6110" spans="1:2" x14ac:dyDescent="0.25">
      <c r="A6110" s="411">
        <v>36372</v>
      </c>
      <c r="B6110" s="412">
        <v>1.0709</v>
      </c>
    </row>
    <row r="6111" spans="1:2" x14ac:dyDescent="0.25">
      <c r="A6111" s="411">
        <v>36371</v>
      </c>
      <c r="B6111" s="412">
        <v>1.0693999999999999</v>
      </c>
    </row>
    <row r="6112" spans="1:2" x14ac:dyDescent="0.25">
      <c r="A6112" s="411">
        <v>36370</v>
      </c>
      <c r="B6112" s="412">
        <v>1.0684</v>
      </c>
    </row>
    <row r="6113" spans="1:2" x14ac:dyDescent="0.25">
      <c r="A6113" s="411">
        <v>36369</v>
      </c>
      <c r="B6113" s="412">
        <v>1.0618000000000001</v>
      </c>
    </row>
    <row r="6114" spans="1:2" x14ac:dyDescent="0.25">
      <c r="A6114" s="411">
        <v>36368</v>
      </c>
      <c r="B6114" s="412">
        <v>1.0631999999999999</v>
      </c>
    </row>
    <row r="6115" spans="1:2" x14ac:dyDescent="0.25">
      <c r="A6115" s="411">
        <v>36367</v>
      </c>
      <c r="B6115" s="412">
        <v>1.0649</v>
      </c>
    </row>
    <row r="6116" spans="1:2" x14ac:dyDescent="0.25">
      <c r="A6116" s="411">
        <v>36366</v>
      </c>
      <c r="B6116" s="412">
        <v>1.0531999999999999</v>
      </c>
    </row>
    <row r="6117" spans="1:2" x14ac:dyDescent="0.25">
      <c r="A6117" s="411">
        <v>36365</v>
      </c>
      <c r="B6117" s="412">
        <v>1.0527</v>
      </c>
    </row>
    <row r="6118" spans="1:2" x14ac:dyDescent="0.25">
      <c r="A6118" s="411">
        <v>36364</v>
      </c>
      <c r="B6118" s="412">
        <v>1.0501</v>
      </c>
    </row>
    <row r="6119" spans="1:2" x14ac:dyDescent="0.25">
      <c r="A6119" s="411">
        <v>36363</v>
      </c>
      <c r="B6119" s="412">
        <v>1.05</v>
      </c>
    </row>
    <row r="6120" spans="1:2" x14ac:dyDescent="0.25">
      <c r="A6120" s="411">
        <v>36362</v>
      </c>
      <c r="B6120" s="412">
        <v>1.0461</v>
      </c>
    </row>
    <row r="6121" spans="1:2" x14ac:dyDescent="0.25">
      <c r="A6121" s="411">
        <v>36361</v>
      </c>
      <c r="B6121" s="412">
        <v>1.0375000000000001</v>
      </c>
    </row>
    <row r="6122" spans="1:2" x14ac:dyDescent="0.25">
      <c r="A6122" s="411">
        <v>36360</v>
      </c>
      <c r="B6122" s="412">
        <v>1.0145</v>
      </c>
    </row>
    <row r="6123" spans="1:2" x14ac:dyDescent="0.25">
      <c r="A6123" s="411">
        <v>36359</v>
      </c>
      <c r="B6123" s="412">
        <v>1.0206999999999999</v>
      </c>
    </row>
    <row r="6124" spans="1:2" x14ac:dyDescent="0.25">
      <c r="A6124" s="411">
        <v>36358</v>
      </c>
      <c r="B6124" s="412">
        <v>1.0198</v>
      </c>
    </row>
    <row r="6125" spans="1:2" x14ac:dyDescent="0.25">
      <c r="A6125" s="411">
        <v>36357</v>
      </c>
      <c r="B6125" s="412">
        <v>1.0202</v>
      </c>
    </row>
    <row r="6126" spans="1:2" x14ac:dyDescent="0.25">
      <c r="A6126" s="411">
        <v>36356</v>
      </c>
      <c r="B6126" s="412">
        <v>1.0218</v>
      </c>
    </row>
    <row r="6127" spans="1:2" x14ac:dyDescent="0.25">
      <c r="A6127" s="411">
        <v>36355</v>
      </c>
      <c r="B6127" s="412">
        <v>1.0170999999999999</v>
      </c>
    </row>
    <row r="6128" spans="1:2" x14ac:dyDescent="0.25">
      <c r="A6128" s="411">
        <v>36354</v>
      </c>
      <c r="B6128" s="412">
        <v>1.0164</v>
      </c>
    </row>
    <row r="6129" spans="1:2" x14ac:dyDescent="0.25">
      <c r="A6129" s="411">
        <v>36353</v>
      </c>
      <c r="B6129" s="412">
        <v>1.0138</v>
      </c>
    </row>
    <row r="6130" spans="1:2" x14ac:dyDescent="0.25">
      <c r="A6130" s="411">
        <v>36352</v>
      </c>
      <c r="B6130" s="412">
        <v>1.0185</v>
      </c>
    </row>
    <row r="6131" spans="1:2" x14ac:dyDescent="0.25">
      <c r="A6131" s="411">
        <v>36351</v>
      </c>
      <c r="B6131" s="412">
        <v>1.0198</v>
      </c>
    </row>
    <row r="6132" spans="1:2" x14ac:dyDescent="0.25">
      <c r="A6132" s="411">
        <v>36350</v>
      </c>
      <c r="B6132" s="412">
        <v>1.0198</v>
      </c>
    </row>
    <row r="6133" spans="1:2" x14ac:dyDescent="0.25">
      <c r="A6133" s="411">
        <v>36349</v>
      </c>
      <c r="B6133" s="412">
        <v>1.0186999999999999</v>
      </c>
    </row>
    <row r="6134" spans="1:2" x14ac:dyDescent="0.25">
      <c r="A6134" s="411">
        <v>36348</v>
      </c>
      <c r="B6134" s="412">
        <v>1.0229999999999999</v>
      </c>
    </row>
    <row r="6135" spans="1:2" x14ac:dyDescent="0.25">
      <c r="A6135" s="411">
        <v>36347</v>
      </c>
      <c r="B6135" s="412">
        <v>1.0216000000000001</v>
      </c>
    </row>
    <row r="6136" spans="1:2" x14ac:dyDescent="0.25">
      <c r="A6136" s="411">
        <v>36346</v>
      </c>
      <c r="B6136" s="412">
        <v>1.0228999999999999</v>
      </c>
    </row>
    <row r="6137" spans="1:2" x14ac:dyDescent="0.25">
      <c r="A6137" s="411">
        <v>36345</v>
      </c>
      <c r="B6137" s="412">
        <v>1.0245</v>
      </c>
    </row>
    <row r="6138" spans="1:2" x14ac:dyDescent="0.25">
      <c r="A6138" s="411">
        <v>36344</v>
      </c>
      <c r="B6138" s="412">
        <v>1.0245</v>
      </c>
    </row>
    <row r="6139" spans="1:2" x14ac:dyDescent="0.25">
      <c r="A6139" s="411">
        <v>36343</v>
      </c>
      <c r="B6139" s="412">
        <v>1.0233000000000001</v>
      </c>
    </row>
    <row r="6140" spans="1:2" x14ac:dyDescent="0.25">
      <c r="A6140" s="411">
        <v>36342</v>
      </c>
      <c r="B6140" s="412">
        <v>1.0337000000000001</v>
      </c>
    </row>
    <row r="6141" spans="1:2" x14ac:dyDescent="0.25">
      <c r="A6141" s="411">
        <v>36341</v>
      </c>
      <c r="B6141" s="412">
        <v>1.0325</v>
      </c>
    </row>
    <row r="6142" spans="1:2" x14ac:dyDescent="0.25">
      <c r="A6142" s="411">
        <v>36340</v>
      </c>
      <c r="B6142" s="412">
        <v>1.0347999999999999</v>
      </c>
    </row>
    <row r="6143" spans="1:2" x14ac:dyDescent="0.25">
      <c r="A6143" s="411">
        <v>36339</v>
      </c>
      <c r="B6143" s="412">
        <v>1.0394000000000001</v>
      </c>
    </row>
    <row r="6144" spans="1:2" x14ac:dyDescent="0.25">
      <c r="A6144" s="411">
        <v>36338</v>
      </c>
      <c r="B6144" s="412">
        <v>1.0421</v>
      </c>
    </row>
    <row r="6145" spans="1:2" x14ac:dyDescent="0.25">
      <c r="A6145" s="411">
        <v>36337</v>
      </c>
      <c r="B6145" s="412">
        <v>1.0430999999999999</v>
      </c>
    </row>
    <row r="6146" spans="1:2" x14ac:dyDescent="0.25">
      <c r="A6146" s="411">
        <v>36336</v>
      </c>
      <c r="B6146" s="412">
        <v>1.0448</v>
      </c>
    </row>
    <row r="6147" spans="1:2" x14ac:dyDescent="0.25">
      <c r="A6147" s="411">
        <v>36335</v>
      </c>
      <c r="B6147" s="412">
        <v>1.0341</v>
      </c>
    </row>
    <row r="6148" spans="1:2" x14ac:dyDescent="0.25">
      <c r="A6148" s="411">
        <v>36334</v>
      </c>
      <c r="B6148" s="412">
        <v>1.0310999999999999</v>
      </c>
    </row>
    <row r="6149" spans="1:2" x14ac:dyDescent="0.25">
      <c r="A6149" s="411">
        <v>36333</v>
      </c>
      <c r="B6149" s="412">
        <v>1.0328999999999999</v>
      </c>
    </row>
    <row r="6150" spans="1:2" x14ac:dyDescent="0.25">
      <c r="A6150" s="411">
        <v>36332</v>
      </c>
      <c r="B6150" s="412">
        <v>1.0355000000000001</v>
      </c>
    </row>
    <row r="6151" spans="1:2" x14ac:dyDescent="0.25">
      <c r="A6151" s="411">
        <v>36331</v>
      </c>
      <c r="B6151" s="412">
        <v>1.0397000000000001</v>
      </c>
    </row>
    <row r="6152" spans="1:2" x14ac:dyDescent="0.25">
      <c r="A6152" s="411">
        <v>36330</v>
      </c>
      <c r="B6152" s="412">
        <v>1.0405</v>
      </c>
    </row>
    <row r="6153" spans="1:2" x14ac:dyDescent="0.25">
      <c r="A6153" s="411">
        <v>36329</v>
      </c>
      <c r="B6153" s="412">
        <v>1.0322</v>
      </c>
    </row>
    <row r="6154" spans="1:2" x14ac:dyDescent="0.25">
      <c r="A6154" s="411">
        <v>36328</v>
      </c>
      <c r="B6154" s="412">
        <v>1.0331999999999999</v>
      </c>
    </row>
    <row r="6155" spans="1:2" x14ac:dyDescent="0.25">
      <c r="A6155" s="411">
        <v>36327</v>
      </c>
      <c r="B6155" s="412">
        <v>1.0348999999999999</v>
      </c>
    </row>
    <row r="6156" spans="1:2" x14ac:dyDescent="0.25">
      <c r="A6156" s="411">
        <v>36326</v>
      </c>
      <c r="B6156" s="412">
        <v>1.0398000000000001</v>
      </c>
    </row>
    <row r="6157" spans="1:2" x14ac:dyDescent="0.25">
      <c r="A6157" s="411">
        <v>36325</v>
      </c>
      <c r="B6157" s="412">
        <v>1.0449999999999999</v>
      </c>
    </row>
    <row r="6158" spans="1:2" x14ac:dyDescent="0.25">
      <c r="A6158" s="411">
        <v>36324</v>
      </c>
      <c r="B6158" s="412">
        <v>1.0502</v>
      </c>
    </row>
    <row r="6159" spans="1:2" x14ac:dyDescent="0.25">
      <c r="A6159" s="411">
        <v>36323</v>
      </c>
      <c r="B6159" s="412">
        <v>1.0511999999999999</v>
      </c>
    </row>
    <row r="6160" spans="1:2" x14ac:dyDescent="0.25">
      <c r="A6160" s="411">
        <v>36322</v>
      </c>
      <c r="B6160" s="412">
        <v>1.0497000000000001</v>
      </c>
    </row>
    <row r="6161" spans="1:2" x14ac:dyDescent="0.25">
      <c r="A6161" s="411">
        <v>36321</v>
      </c>
      <c r="B6161" s="412">
        <v>1.0475000000000001</v>
      </c>
    </row>
    <row r="6162" spans="1:2" x14ac:dyDescent="0.25">
      <c r="A6162" s="411">
        <v>36320</v>
      </c>
      <c r="B6162" s="412">
        <v>1.0458000000000001</v>
      </c>
    </row>
    <row r="6163" spans="1:2" x14ac:dyDescent="0.25">
      <c r="A6163" s="411">
        <v>36319</v>
      </c>
      <c r="B6163" s="412">
        <v>1.0386</v>
      </c>
    </row>
    <row r="6164" spans="1:2" x14ac:dyDescent="0.25">
      <c r="A6164" s="411">
        <v>36318</v>
      </c>
      <c r="B6164" s="412">
        <v>1.0290999999999999</v>
      </c>
    </row>
    <row r="6165" spans="1:2" x14ac:dyDescent="0.25">
      <c r="A6165" s="411">
        <v>36317</v>
      </c>
      <c r="B6165" s="412">
        <v>1.0377000000000001</v>
      </c>
    </row>
    <row r="6166" spans="1:2" x14ac:dyDescent="0.25">
      <c r="A6166" s="411">
        <v>36316</v>
      </c>
      <c r="B6166" s="412">
        <v>1.0373000000000001</v>
      </c>
    </row>
    <row r="6167" spans="1:2" x14ac:dyDescent="0.25">
      <c r="A6167" s="411">
        <v>36315</v>
      </c>
      <c r="B6167" s="412">
        <v>1.0306999999999999</v>
      </c>
    </row>
    <row r="6168" spans="1:2" x14ac:dyDescent="0.25">
      <c r="A6168" s="411">
        <v>36314</v>
      </c>
      <c r="B6168" s="412">
        <v>1.0364</v>
      </c>
    </row>
    <row r="6169" spans="1:2" x14ac:dyDescent="0.25">
      <c r="A6169" s="411">
        <v>36313</v>
      </c>
      <c r="B6169" s="412">
        <v>1.0364</v>
      </c>
    </row>
    <row r="6170" spans="1:2" x14ac:dyDescent="0.25">
      <c r="A6170" s="411">
        <v>36312</v>
      </c>
      <c r="B6170" s="412">
        <v>1.0429999999999999</v>
      </c>
    </row>
    <row r="6171" spans="1:2" x14ac:dyDescent="0.25">
      <c r="A6171" s="411">
        <v>36311</v>
      </c>
      <c r="B6171" s="412">
        <v>1.0457000000000001</v>
      </c>
    </row>
    <row r="6172" spans="1:2" x14ac:dyDescent="0.25">
      <c r="A6172" s="411">
        <v>36310</v>
      </c>
      <c r="B6172" s="412">
        <v>1.0445</v>
      </c>
    </row>
    <row r="6173" spans="1:2" x14ac:dyDescent="0.25">
      <c r="A6173" s="411">
        <v>36309</v>
      </c>
      <c r="B6173" s="412">
        <v>1.0429999999999999</v>
      </c>
    </row>
    <row r="6174" spans="1:2" x14ac:dyDescent="0.25">
      <c r="A6174" s="411">
        <v>36308</v>
      </c>
      <c r="B6174" s="412">
        <v>1.0457000000000001</v>
      </c>
    </row>
    <row r="6175" spans="1:2" x14ac:dyDescent="0.25">
      <c r="A6175" s="411">
        <v>36307</v>
      </c>
      <c r="B6175" s="412">
        <v>1.0451999999999999</v>
      </c>
    </row>
    <row r="6176" spans="1:2" x14ac:dyDescent="0.25">
      <c r="A6176" s="411">
        <v>36306</v>
      </c>
      <c r="B6176" s="412">
        <v>1.0553999999999999</v>
      </c>
    </row>
    <row r="6177" spans="1:2" x14ac:dyDescent="0.25">
      <c r="A6177" s="411">
        <v>36305</v>
      </c>
      <c r="B6177" s="412">
        <v>1.0621</v>
      </c>
    </row>
    <row r="6178" spans="1:2" x14ac:dyDescent="0.25">
      <c r="A6178" s="411">
        <v>36304</v>
      </c>
      <c r="B6178" s="412">
        <v>1.0575000000000001</v>
      </c>
    </row>
    <row r="6179" spans="1:2" x14ac:dyDescent="0.25">
      <c r="A6179" s="411">
        <v>36303</v>
      </c>
      <c r="B6179" s="412">
        <v>1.0571999999999999</v>
      </c>
    </row>
    <row r="6180" spans="1:2" x14ac:dyDescent="0.25">
      <c r="A6180" s="411">
        <v>36302</v>
      </c>
      <c r="B6180" s="412">
        <v>1.0577000000000001</v>
      </c>
    </row>
    <row r="6181" spans="1:2" x14ac:dyDescent="0.25">
      <c r="A6181" s="411">
        <v>36301</v>
      </c>
      <c r="B6181" s="412">
        <v>1.0589999999999999</v>
      </c>
    </row>
    <row r="6182" spans="1:2" x14ac:dyDescent="0.25">
      <c r="A6182" s="411">
        <v>36300</v>
      </c>
      <c r="B6182" s="412">
        <v>1.0642</v>
      </c>
    </row>
    <row r="6183" spans="1:2" x14ac:dyDescent="0.25">
      <c r="A6183" s="411">
        <v>36299</v>
      </c>
      <c r="B6183" s="412">
        <v>1.0640000000000001</v>
      </c>
    </row>
    <row r="6184" spans="1:2" x14ac:dyDescent="0.25">
      <c r="A6184" s="411">
        <v>36298</v>
      </c>
      <c r="B6184" s="412">
        <v>1.0687</v>
      </c>
    </row>
    <row r="6185" spans="1:2" x14ac:dyDescent="0.25">
      <c r="A6185" s="411">
        <v>36297</v>
      </c>
      <c r="B6185" s="412">
        <v>1.0665</v>
      </c>
    </row>
    <row r="6186" spans="1:2" x14ac:dyDescent="0.25">
      <c r="A6186" s="411">
        <v>36296</v>
      </c>
      <c r="B6186" s="412">
        <v>1.0656000000000001</v>
      </c>
    </row>
    <row r="6187" spans="1:2" x14ac:dyDescent="0.25">
      <c r="A6187" s="411">
        <v>36295</v>
      </c>
      <c r="B6187" s="412">
        <v>1.0667</v>
      </c>
    </row>
    <row r="6188" spans="1:2" x14ac:dyDescent="0.25">
      <c r="A6188" s="411">
        <v>36294</v>
      </c>
      <c r="B6188" s="412">
        <v>1.0666</v>
      </c>
    </row>
    <row r="6189" spans="1:2" x14ac:dyDescent="0.25">
      <c r="A6189" s="411">
        <v>36293</v>
      </c>
      <c r="B6189" s="412">
        <v>1.0642</v>
      </c>
    </row>
    <row r="6190" spans="1:2" x14ac:dyDescent="0.25">
      <c r="A6190" s="411">
        <v>36292</v>
      </c>
      <c r="B6190" s="412">
        <v>1.0662</v>
      </c>
    </row>
    <row r="6191" spans="1:2" x14ac:dyDescent="0.25">
      <c r="A6191" s="411">
        <v>36291</v>
      </c>
      <c r="B6191" s="412">
        <v>1.0750999999999999</v>
      </c>
    </row>
    <row r="6192" spans="1:2" x14ac:dyDescent="0.25">
      <c r="A6192" s="411">
        <v>36290</v>
      </c>
      <c r="B6192" s="412">
        <v>1.0737000000000001</v>
      </c>
    </row>
    <row r="6193" spans="1:2" x14ac:dyDescent="0.25">
      <c r="A6193" s="411">
        <v>36289</v>
      </c>
      <c r="B6193" s="412">
        <v>1.0750999999999999</v>
      </c>
    </row>
    <row r="6194" spans="1:2" x14ac:dyDescent="0.25">
      <c r="A6194" s="411">
        <v>36288</v>
      </c>
      <c r="B6194" s="412">
        <v>1.0755999999999999</v>
      </c>
    </row>
    <row r="6195" spans="1:2" x14ac:dyDescent="0.25">
      <c r="A6195" s="411">
        <v>36287</v>
      </c>
      <c r="B6195" s="412">
        <v>1.0788</v>
      </c>
    </row>
    <row r="6196" spans="1:2" x14ac:dyDescent="0.25">
      <c r="A6196" s="411">
        <v>36286</v>
      </c>
      <c r="B6196" s="412">
        <v>1.08</v>
      </c>
    </row>
    <row r="6197" spans="1:2" x14ac:dyDescent="0.25">
      <c r="A6197" s="411">
        <v>36285</v>
      </c>
      <c r="B6197" s="412">
        <v>1.0661</v>
      </c>
    </row>
    <row r="6198" spans="1:2" x14ac:dyDescent="0.25">
      <c r="A6198" s="411">
        <v>36284</v>
      </c>
      <c r="B6198" s="412">
        <v>1.0579000000000001</v>
      </c>
    </row>
    <row r="6199" spans="1:2" x14ac:dyDescent="0.25">
      <c r="A6199" s="411">
        <v>36283</v>
      </c>
      <c r="B6199" s="412">
        <v>1.0584</v>
      </c>
    </row>
    <row r="6200" spans="1:2" x14ac:dyDescent="0.25">
      <c r="A6200" s="411">
        <v>36282</v>
      </c>
      <c r="B6200" s="412">
        <v>1.0568</v>
      </c>
    </row>
    <row r="6201" spans="1:2" x14ac:dyDescent="0.25">
      <c r="A6201" s="411">
        <v>36281</v>
      </c>
      <c r="B6201" s="412">
        <v>1.0579000000000001</v>
      </c>
    </row>
    <row r="6202" spans="1:2" x14ac:dyDescent="0.25">
      <c r="A6202" s="411">
        <v>36280</v>
      </c>
      <c r="B6202" s="412">
        <v>1.0592999999999999</v>
      </c>
    </row>
    <row r="6203" spans="1:2" x14ac:dyDescent="0.25">
      <c r="A6203" s="411">
        <v>36279</v>
      </c>
      <c r="B6203" s="412">
        <v>1.0607</v>
      </c>
    </row>
    <row r="6204" spans="1:2" x14ac:dyDescent="0.25">
      <c r="A6204" s="411">
        <v>36278</v>
      </c>
      <c r="B6204" s="412">
        <v>1.0668</v>
      </c>
    </row>
    <row r="6205" spans="1:2" x14ac:dyDescent="0.25">
      <c r="A6205" s="411">
        <v>36277</v>
      </c>
      <c r="B6205" s="412">
        <v>1.0632999999999999</v>
      </c>
    </row>
    <row r="6206" spans="1:2" x14ac:dyDescent="0.25">
      <c r="A6206" s="411">
        <v>36276</v>
      </c>
      <c r="B6206" s="412">
        <v>1.0610999999999999</v>
      </c>
    </row>
    <row r="6207" spans="1:2" x14ac:dyDescent="0.25">
      <c r="A6207" s="411">
        <v>36275</v>
      </c>
      <c r="B6207" s="412">
        <v>1.0608</v>
      </c>
    </row>
    <row r="6208" spans="1:2" x14ac:dyDescent="0.25">
      <c r="A6208" s="411">
        <v>36274</v>
      </c>
      <c r="B6208" s="412">
        <v>1.0609</v>
      </c>
    </row>
    <row r="6209" spans="1:2" x14ac:dyDescent="0.25">
      <c r="A6209" s="411">
        <v>36273</v>
      </c>
      <c r="B6209" s="412">
        <v>1.0640000000000001</v>
      </c>
    </row>
    <row r="6210" spans="1:2" x14ac:dyDescent="0.25">
      <c r="A6210" s="411">
        <v>36272</v>
      </c>
      <c r="B6210" s="412">
        <v>1.0605</v>
      </c>
    </row>
    <row r="6211" spans="1:2" x14ac:dyDescent="0.25">
      <c r="A6211" s="411">
        <v>36271</v>
      </c>
      <c r="B6211" s="412">
        <v>1.0608</v>
      </c>
    </row>
    <row r="6212" spans="1:2" x14ac:dyDescent="0.25">
      <c r="A6212" s="411">
        <v>36270</v>
      </c>
      <c r="B6212" s="412">
        <v>1.0650999999999999</v>
      </c>
    </row>
    <row r="6213" spans="1:2" x14ac:dyDescent="0.25">
      <c r="A6213" s="411">
        <v>36269</v>
      </c>
      <c r="B6213" s="412">
        <v>1.0640000000000001</v>
      </c>
    </row>
    <row r="6214" spans="1:2" x14ac:dyDescent="0.25">
      <c r="A6214" s="411">
        <v>36268</v>
      </c>
      <c r="B6214" s="412">
        <v>1.0692999999999999</v>
      </c>
    </row>
    <row r="6215" spans="1:2" x14ac:dyDescent="0.25">
      <c r="A6215" s="411">
        <v>36267</v>
      </c>
      <c r="B6215" s="412">
        <v>1.0699000000000001</v>
      </c>
    </row>
    <row r="6216" spans="1:2" x14ac:dyDescent="0.25">
      <c r="A6216" s="411">
        <v>36266</v>
      </c>
      <c r="B6216" s="412">
        <v>1.0676000000000001</v>
      </c>
    </row>
    <row r="6217" spans="1:2" x14ac:dyDescent="0.25">
      <c r="A6217" s="411">
        <v>36265</v>
      </c>
      <c r="B6217" s="412">
        <v>1.0786</v>
      </c>
    </row>
    <row r="6218" spans="1:2" x14ac:dyDescent="0.25">
      <c r="A6218" s="411">
        <v>36264</v>
      </c>
      <c r="B6218" s="412">
        <v>1.0801000000000001</v>
      </c>
    </row>
    <row r="6219" spans="1:2" x14ac:dyDescent="0.25">
      <c r="A6219" s="411">
        <v>36263</v>
      </c>
      <c r="B6219" s="412">
        <v>1.0791999999999999</v>
      </c>
    </row>
    <row r="6220" spans="1:2" x14ac:dyDescent="0.25">
      <c r="A6220" s="411">
        <v>36262</v>
      </c>
      <c r="B6220" s="412">
        <v>1.0846</v>
      </c>
    </row>
    <row r="6221" spans="1:2" x14ac:dyDescent="0.25">
      <c r="A6221" s="411">
        <v>36261</v>
      </c>
      <c r="B6221" s="412">
        <v>1.0811999999999999</v>
      </c>
    </row>
    <row r="6222" spans="1:2" x14ac:dyDescent="0.25">
      <c r="A6222" s="411">
        <v>36260</v>
      </c>
      <c r="B6222" s="412">
        <v>1.0825</v>
      </c>
    </row>
    <row r="6223" spans="1:2" x14ac:dyDescent="0.25">
      <c r="A6223" s="411">
        <v>36259</v>
      </c>
      <c r="B6223" s="412">
        <v>1.0779000000000001</v>
      </c>
    </row>
    <row r="6224" spans="1:2" x14ac:dyDescent="0.25">
      <c r="A6224" s="411">
        <v>36258</v>
      </c>
      <c r="B6224" s="412">
        <v>1.0806</v>
      </c>
    </row>
    <row r="6225" spans="1:2" x14ac:dyDescent="0.25">
      <c r="A6225" s="411">
        <v>36257</v>
      </c>
      <c r="B6225" s="412">
        <v>1.0790999999999999</v>
      </c>
    </row>
    <row r="6226" spans="1:2" x14ac:dyDescent="0.25">
      <c r="A6226" s="411">
        <v>36256</v>
      </c>
      <c r="B6226" s="412">
        <v>1.0729</v>
      </c>
    </row>
    <row r="6227" spans="1:2" x14ac:dyDescent="0.25">
      <c r="A6227" s="411">
        <v>36255</v>
      </c>
      <c r="B6227" s="412">
        <v>1.0752999999999999</v>
      </c>
    </row>
    <row r="6228" spans="1:2" x14ac:dyDescent="0.25">
      <c r="A6228" s="411">
        <v>36254</v>
      </c>
      <c r="B6228" s="412">
        <v>1.079</v>
      </c>
    </row>
    <row r="6229" spans="1:2" x14ac:dyDescent="0.25">
      <c r="A6229" s="411">
        <v>36253</v>
      </c>
      <c r="B6229" s="412">
        <v>1.0828</v>
      </c>
    </row>
    <row r="6230" spans="1:2" x14ac:dyDescent="0.25">
      <c r="A6230" s="411">
        <v>36252</v>
      </c>
      <c r="B6230" s="412">
        <v>1.0772999999999999</v>
      </c>
    </row>
    <row r="6231" spans="1:2" x14ac:dyDescent="0.25">
      <c r="A6231" s="411">
        <v>36251</v>
      </c>
      <c r="B6231" s="412">
        <v>1.0768</v>
      </c>
    </row>
    <row r="6232" spans="1:2" x14ac:dyDescent="0.25">
      <c r="A6232" s="411">
        <v>36250</v>
      </c>
      <c r="B6232" s="412">
        <v>1.0733999999999999</v>
      </c>
    </row>
    <row r="6233" spans="1:2" x14ac:dyDescent="0.25">
      <c r="A6233" s="411">
        <v>36249</v>
      </c>
      <c r="B6233" s="412">
        <v>1.0727</v>
      </c>
    </row>
    <row r="6234" spans="1:2" x14ac:dyDescent="0.25">
      <c r="A6234" s="411">
        <v>36248</v>
      </c>
      <c r="B6234" s="412">
        <v>1.0744</v>
      </c>
    </row>
    <row r="6235" spans="1:2" x14ac:dyDescent="0.25">
      <c r="A6235" s="411">
        <v>36247</v>
      </c>
      <c r="B6235" s="412">
        <v>1.0747</v>
      </c>
    </row>
    <row r="6236" spans="1:2" x14ac:dyDescent="0.25">
      <c r="A6236" s="411">
        <v>36246</v>
      </c>
      <c r="B6236" s="412">
        <v>1.0766</v>
      </c>
    </row>
    <row r="6237" spans="1:2" x14ac:dyDescent="0.25">
      <c r="A6237" s="411">
        <v>36245</v>
      </c>
      <c r="B6237" s="412">
        <v>1.0818000000000001</v>
      </c>
    </row>
    <row r="6238" spans="1:2" x14ac:dyDescent="0.25">
      <c r="A6238" s="411">
        <v>36244</v>
      </c>
      <c r="B6238" s="412">
        <v>1.0886</v>
      </c>
    </row>
    <row r="6239" spans="1:2" x14ac:dyDescent="0.25">
      <c r="A6239" s="411">
        <v>36243</v>
      </c>
      <c r="B6239" s="412">
        <v>1.0922000000000001</v>
      </c>
    </row>
    <row r="6240" spans="1:2" x14ac:dyDescent="0.25">
      <c r="A6240" s="411">
        <v>36242</v>
      </c>
      <c r="B6240" s="412">
        <v>1.0892999999999999</v>
      </c>
    </row>
    <row r="6241" spans="1:2" x14ac:dyDescent="0.25">
      <c r="A6241" s="411">
        <v>36241</v>
      </c>
      <c r="B6241" s="412">
        <v>1.0876999999999999</v>
      </c>
    </row>
    <row r="6242" spans="1:2" x14ac:dyDescent="0.25">
      <c r="A6242" s="411">
        <v>36240</v>
      </c>
      <c r="B6242" s="412">
        <v>1.0888</v>
      </c>
    </row>
    <row r="6243" spans="1:2" x14ac:dyDescent="0.25">
      <c r="A6243" s="411">
        <v>36239</v>
      </c>
      <c r="B6243" s="412">
        <v>1.0892999999999999</v>
      </c>
    </row>
    <row r="6244" spans="1:2" x14ac:dyDescent="0.25">
      <c r="A6244" s="411">
        <v>36238</v>
      </c>
      <c r="B6244" s="412">
        <v>1.0925</v>
      </c>
    </row>
    <row r="6245" spans="1:2" x14ac:dyDescent="0.25">
      <c r="A6245" s="411">
        <v>36237</v>
      </c>
      <c r="B6245" s="412">
        <v>1.101</v>
      </c>
    </row>
    <row r="6246" spans="1:2" x14ac:dyDescent="0.25">
      <c r="A6246" s="411">
        <v>36236</v>
      </c>
      <c r="B6246" s="412">
        <v>1.0980000000000001</v>
      </c>
    </row>
    <row r="6247" spans="1:2" x14ac:dyDescent="0.25">
      <c r="A6247" s="411">
        <v>36235</v>
      </c>
      <c r="B6247" s="412">
        <v>1.0871999999999999</v>
      </c>
    </row>
    <row r="6248" spans="1:2" x14ac:dyDescent="0.25">
      <c r="A6248" s="411">
        <v>36234</v>
      </c>
      <c r="B6248" s="412">
        <v>1.0940000000000001</v>
      </c>
    </row>
    <row r="6249" spans="1:2" x14ac:dyDescent="0.25">
      <c r="A6249" s="411">
        <v>36233</v>
      </c>
      <c r="B6249" s="412">
        <v>1.0895999999999999</v>
      </c>
    </row>
    <row r="6250" spans="1:2" x14ac:dyDescent="0.25">
      <c r="A6250" s="411">
        <v>36232</v>
      </c>
      <c r="B6250" s="412">
        <v>1.0900000000000001</v>
      </c>
    </row>
    <row r="6251" spans="1:2" x14ac:dyDescent="0.25">
      <c r="A6251" s="411">
        <v>36231</v>
      </c>
      <c r="B6251" s="412">
        <v>1.093</v>
      </c>
    </row>
    <row r="6252" spans="1:2" x14ac:dyDescent="0.25">
      <c r="A6252" s="411">
        <v>36230</v>
      </c>
      <c r="B6252" s="412">
        <v>1.0896999999999999</v>
      </c>
    </row>
    <row r="6253" spans="1:2" x14ac:dyDescent="0.25">
      <c r="A6253" s="411">
        <v>36229</v>
      </c>
      <c r="B6253" s="412">
        <v>1.0948</v>
      </c>
    </row>
    <row r="6254" spans="1:2" x14ac:dyDescent="0.25">
      <c r="A6254" s="411">
        <v>36228</v>
      </c>
      <c r="B6254" s="412">
        <v>1.0874999999999999</v>
      </c>
    </row>
    <row r="6255" spans="1:2" x14ac:dyDescent="0.25">
      <c r="A6255" s="411">
        <v>36227</v>
      </c>
      <c r="B6255" s="412">
        <v>1.0889</v>
      </c>
    </row>
    <row r="6256" spans="1:2" x14ac:dyDescent="0.25">
      <c r="A6256" s="411">
        <v>36226</v>
      </c>
      <c r="B6256" s="412">
        <v>1.0825</v>
      </c>
    </row>
    <row r="6257" spans="1:2" x14ac:dyDescent="0.25">
      <c r="A6257" s="411">
        <v>36225</v>
      </c>
      <c r="B6257" s="412">
        <v>1.0831999999999999</v>
      </c>
    </row>
    <row r="6258" spans="1:2" x14ac:dyDescent="0.25">
      <c r="A6258" s="411">
        <v>36224</v>
      </c>
      <c r="B6258" s="412">
        <v>1.0831999999999999</v>
      </c>
    </row>
    <row r="6259" spans="1:2" x14ac:dyDescent="0.25">
      <c r="A6259" s="411">
        <v>36223</v>
      </c>
      <c r="B6259" s="412">
        <v>1.0853999999999999</v>
      </c>
    </row>
    <row r="6260" spans="1:2" x14ac:dyDescent="0.25">
      <c r="A6260" s="411">
        <v>36222</v>
      </c>
      <c r="B6260" s="412">
        <v>1.091</v>
      </c>
    </row>
    <row r="6261" spans="1:2" x14ac:dyDescent="0.25">
      <c r="A6261" s="411">
        <v>36221</v>
      </c>
      <c r="B6261" s="412">
        <v>1.0885</v>
      </c>
    </row>
    <row r="6262" spans="1:2" x14ac:dyDescent="0.25">
      <c r="A6262" s="411">
        <v>36220</v>
      </c>
      <c r="B6262" s="412">
        <v>1.0983000000000001</v>
      </c>
    </row>
    <row r="6263" spans="1:2" x14ac:dyDescent="0.25">
      <c r="A6263" s="411">
        <v>36219</v>
      </c>
      <c r="B6263" s="412">
        <v>1.1037999999999999</v>
      </c>
    </row>
    <row r="6264" spans="1:2" x14ac:dyDescent="0.25">
      <c r="A6264" s="411">
        <v>36218</v>
      </c>
      <c r="B6264" s="412">
        <v>1.1022000000000001</v>
      </c>
    </row>
    <row r="6265" spans="1:2" x14ac:dyDescent="0.25">
      <c r="A6265" s="411">
        <v>36217</v>
      </c>
      <c r="B6265" s="412">
        <v>1.1008</v>
      </c>
    </row>
    <row r="6266" spans="1:2" x14ac:dyDescent="0.25">
      <c r="A6266" s="411">
        <v>36216</v>
      </c>
      <c r="B6266" s="412">
        <v>1.1033999999999999</v>
      </c>
    </row>
    <row r="6267" spans="1:2" x14ac:dyDescent="0.25">
      <c r="A6267" s="411">
        <v>36215</v>
      </c>
      <c r="B6267" s="412">
        <v>1.0987</v>
      </c>
    </row>
    <row r="6268" spans="1:2" x14ac:dyDescent="0.25">
      <c r="A6268" s="411">
        <v>36214</v>
      </c>
      <c r="B6268" s="412">
        <v>1.099</v>
      </c>
    </row>
    <row r="6269" spans="1:2" x14ac:dyDescent="0.25">
      <c r="A6269" s="411">
        <v>36213</v>
      </c>
      <c r="B6269" s="412">
        <v>1.1012</v>
      </c>
    </row>
    <row r="6270" spans="1:2" x14ac:dyDescent="0.25">
      <c r="A6270" s="411">
        <v>36212</v>
      </c>
      <c r="B6270" s="412">
        <v>1.1032</v>
      </c>
    </row>
    <row r="6271" spans="1:2" x14ac:dyDescent="0.25">
      <c r="A6271" s="411">
        <v>36211</v>
      </c>
      <c r="B6271" s="412">
        <v>1.1043000000000001</v>
      </c>
    </row>
    <row r="6272" spans="1:2" x14ac:dyDescent="0.25">
      <c r="A6272" s="411">
        <v>36210</v>
      </c>
      <c r="B6272" s="412">
        <v>1.117</v>
      </c>
    </row>
    <row r="6273" spans="1:2" x14ac:dyDescent="0.25">
      <c r="A6273" s="411">
        <v>36209</v>
      </c>
      <c r="B6273" s="412">
        <v>1.1240000000000001</v>
      </c>
    </row>
    <row r="6274" spans="1:2" x14ac:dyDescent="0.25">
      <c r="A6274" s="411">
        <v>36208</v>
      </c>
      <c r="B6274" s="412">
        <v>1.1233</v>
      </c>
    </row>
    <row r="6275" spans="1:2" x14ac:dyDescent="0.25">
      <c r="A6275" s="411">
        <v>36207</v>
      </c>
      <c r="B6275" s="412">
        <v>1.1184000000000001</v>
      </c>
    </row>
    <row r="6276" spans="1:2" x14ac:dyDescent="0.25">
      <c r="A6276" s="411">
        <v>36206</v>
      </c>
      <c r="B6276" s="412">
        <v>1.1241000000000001</v>
      </c>
    </row>
    <row r="6277" spans="1:2" x14ac:dyDescent="0.25">
      <c r="A6277" s="411">
        <v>36205</v>
      </c>
      <c r="B6277" s="412">
        <v>1.1295999999999999</v>
      </c>
    </row>
    <row r="6278" spans="1:2" x14ac:dyDescent="0.25">
      <c r="A6278" s="411">
        <v>36204</v>
      </c>
      <c r="B6278" s="412">
        <v>1.1302000000000001</v>
      </c>
    </row>
    <row r="6279" spans="1:2" x14ac:dyDescent="0.25">
      <c r="A6279" s="411">
        <v>36203</v>
      </c>
      <c r="B6279" s="412">
        <v>1.1242000000000001</v>
      </c>
    </row>
    <row r="6280" spans="1:2" x14ac:dyDescent="0.25">
      <c r="A6280" s="411">
        <v>36202</v>
      </c>
      <c r="B6280" s="412">
        <v>1.1314</v>
      </c>
    </row>
    <row r="6281" spans="1:2" x14ac:dyDescent="0.25">
      <c r="A6281" s="411">
        <v>36201</v>
      </c>
      <c r="B6281" s="412">
        <v>1.1319999999999999</v>
      </c>
    </row>
    <row r="6282" spans="1:2" x14ac:dyDescent="0.25">
      <c r="A6282" s="411">
        <v>36200</v>
      </c>
      <c r="B6282" s="412">
        <v>1.1315999999999999</v>
      </c>
    </row>
    <row r="6283" spans="1:2" x14ac:dyDescent="0.25">
      <c r="A6283" s="411">
        <v>36199</v>
      </c>
      <c r="B6283" s="412">
        <v>1.1243000000000001</v>
      </c>
    </row>
    <row r="6284" spans="1:2" x14ac:dyDescent="0.25">
      <c r="A6284" s="411">
        <v>36198</v>
      </c>
      <c r="B6284" s="412">
        <v>1.1276999999999999</v>
      </c>
    </row>
    <row r="6285" spans="1:2" x14ac:dyDescent="0.25">
      <c r="A6285" s="411">
        <v>36197</v>
      </c>
      <c r="B6285" s="412">
        <v>1.1271</v>
      </c>
    </row>
    <row r="6286" spans="1:2" x14ac:dyDescent="0.25">
      <c r="A6286" s="411">
        <v>36196</v>
      </c>
      <c r="B6286" s="412">
        <v>1.1307</v>
      </c>
    </row>
    <row r="6287" spans="1:2" x14ac:dyDescent="0.25">
      <c r="A6287" s="411">
        <v>36195</v>
      </c>
      <c r="B6287" s="412">
        <v>1.1279999999999999</v>
      </c>
    </row>
    <row r="6288" spans="1:2" x14ac:dyDescent="0.25">
      <c r="A6288" s="411">
        <v>36194</v>
      </c>
      <c r="B6288" s="412">
        <v>1.1335</v>
      </c>
    </row>
    <row r="6289" spans="1:2" x14ac:dyDescent="0.25">
      <c r="A6289" s="411">
        <v>36193</v>
      </c>
      <c r="B6289" s="412">
        <v>1.1319999999999999</v>
      </c>
    </row>
    <row r="6290" spans="1:2" x14ac:dyDescent="0.25">
      <c r="A6290" s="411">
        <v>36192</v>
      </c>
      <c r="B6290" s="412">
        <v>1.1346000000000001</v>
      </c>
    </row>
    <row r="6291" spans="1:2" x14ac:dyDescent="0.25">
      <c r="A6291" s="411">
        <v>36191</v>
      </c>
      <c r="B6291" s="412">
        <v>1.143</v>
      </c>
    </row>
    <row r="6292" spans="1:2" x14ac:dyDescent="0.25">
      <c r="A6292" s="411">
        <v>36190</v>
      </c>
      <c r="B6292" s="412">
        <v>1.1359999999999999</v>
      </c>
    </row>
    <row r="6293" spans="1:2" x14ac:dyDescent="0.25">
      <c r="A6293" s="411">
        <v>36189</v>
      </c>
      <c r="B6293" s="412">
        <v>1.1385000000000001</v>
      </c>
    </row>
    <row r="6294" spans="1:2" x14ac:dyDescent="0.25">
      <c r="A6294" s="411">
        <v>36188</v>
      </c>
      <c r="B6294" s="412">
        <v>1.1412</v>
      </c>
    </row>
    <row r="6295" spans="1:2" x14ac:dyDescent="0.25">
      <c r="A6295" s="411">
        <v>36187</v>
      </c>
      <c r="B6295" s="412">
        <v>1.1515</v>
      </c>
    </row>
    <row r="6296" spans="1:2" x14ac:dyDescent="0.25">
      <c r="A6296" s="411">
        <v>36186</v>
      </c>
      <c r="B6296" s="412">
        <v>1.157</v>
      </c>
    </row>
    <row r="6297" spans="1:2" x14ac:dyDescent="0.25">
      <c r="A6297" s="411">
        <v>36185</v>
      </c>
      <c r="B6297" s="412">
        <v>1.1588000000000001</v>
      </c>
    </row>
    <row r="6298" spans="1:2" x14ac:dyDescent="0.25">
      <c r="A6298" s="411">
        <v>36184</v>
      </c>
      <c r="B6298" s="412">
        <v>1.1579999999999999</v>
      </c>
    </row>
    <row r="6299" spans="1:2" x14ac:dyDescent="0.25">
      <c r="A6299" s="411">
        <v>36183</v>
      </c>
      <c r="B6299" s="412">
        <v>1.1579999999999999</v>
      </c>
    </row>
    <row r="6300" spans="1:2" x14ac:dyDescent="0.25">
      <c r="A6300" s="411">
        <v>36182</v>
      </c>
      <c r="B6300" s="412">
        <v>1.1604000000000001</v>
      </c>
    </row>
    <row r="6301" spans="1:2" x14ac:dyDescent="0.25">
      <c r="A6301" s="411">
        <v>36181</v>
      </c>
      <c r="B6301" s="412">
        <v>1.1575</v>
      </c>
    </row>
    <row r="6302" spans="1:2" x14ac:dyDescent="0.25">
      <c r="A6302" s="411">
        <v>36180</v>
      </c>
      <c r="B6302" s="412">
        <v>1.1572</v>
      </c>
    </row>
    <row r="6303" spans="1:2" x14ac:dyDescent="0.25">
      <c r="A6303" s="411">
        <v>36179</v>
      </c>
      <c r="B6303" s="412">
        <v>1.1601999999999999</v>
      </c>
    </row>
    <row r="6304" spans="1:2" x14ac:dyDescent="0.25">
      <c r="A6304" s="411">
        <v>36178</v>
      </c>
      <c r="B6304" s="412">
        <v>1.1593</v>
      </c>
    </row>
    <row r="6305" spans="1:2" x14ac:dyDescent="0.25">
      <c r="A6305" s="411">
        <v>36177</v>
      </c>
      <c r="B6305" s="412">
        <v>1.1567000000000001</v>
      </c>
    </row>
    <row r="6306" spans="1:2" x14ac:dyDescent="0.25">
      <c r="A6306" s="411">
        <v>36176</v>
      </c>
      <c r="B6306" s="412">
        <v>1.1555</v>
      </c>
    </row>
    <row r="6307" spans="1:2" x14ac:dyDescent="0.25">
      <c r="A6307" s="411">
        <v>36175</v>
      </c>
      <c r="B6307" s="412">
        <v>1.1659999999999999</v>
      </c>
    </row>
    <row r="6308" spans="1:2" x14ac:dyDescent="0.25">
      <c r="A6308" s="411">
        <v>36174</v>
      </c>
      <c r="B6308" s="412">
        <v>1.1655</v>
      </c>
    </row>
    <row r="6309" spans="1:2" x14ac:dyDescent="0.25">
      <c r="A6309" s="411">
        <v>36173</v>
      </c>
      <c r="B6309" s="412">
        <v>1.1688000000000001</v>
      </c>
    </row>
    <row r="6310" spans="1:2" x14ac:dyDescent="0.25">
      <c r="A6310" s="411">
        <v>36172</v>
      </c>
      <c r="B6310" s="412">
        <v>1.1498999999999999</v>
      </c>
    </row>
    <row r="6311" spans="1:2" x14ac:dyDescent="0.25">
      <c r="A6311" s="411">
        <v>36171</v>
      </c>
      <c r="B6311" s="412">
        <v>1.1569</v>
      </c>
    </row>
    <row r="6312" spans="1:2" x14ac:dyDescent="0.25">
      <c r="A6312" s="411">
        <v>36170</v>
      </c>
      <c r="B6312" s="412">
        <v>1.1567000000000001</v>
      </c>
    </row>
    <row r="6313" spans="1:2" x14ac:dyDescent="0.25">
      <c r="A6313" s="411">
        <v>36169</v>
      </c>
      <c r="B6313" s="412">
        <v>1.1573</v>
      </c>
    </row>
    <row r="6314" spans="1:2" x14ac:dyDescent="0.25">
      <c r="A6314" s="411">
        <v>36168</v>
      </c>
      <c r="B6314" s="412">
        <v>1.1647000000000001</v>
      </c>
    </row>
    <row r="6315" spans="1:2" x14ac:dyDescent="0.25">
      <c r="A6315" s="411">
        <v>36167</v>
      </c>
      <c r="B6315" s="412">
        <v>1.1665000000000001</v>
      </c>
    </row>
    <row r="6316" spans="1:2" x14ac:dyDescent="0.25">
      <c r="A6316" s="411">
        <v>36166</v>
      </c>
      <c r="B6316" s="412">
        <v>1.1738999999999999</v>
      </c>
    </row>
    <row r="6317" spans="1:2" x14ac:dyDescent="0.25">
      <c r="A6317" s="411">
        <v>36165</v>
      </c>
      <c r="B6317" s="412">
        <v>1.1797</v>
      </c>
    </row>
    <row r="6318" spans="1:2" x14ac:dyDescent="0.25">
      <c r="A6318" s="411">
        <v>36164</v>
      </c>
      <c r="B6318" s="412">
        <v>1.1802999999999999</v>
      </c>
    </row>
    <row r="6319" spans="1:2" x14ac:dyDescent="0.25">
      <c r="A6319" s="411">
        <v>36163</v>
      </c>
      <c r="B6319" s="412">
        <v>1.1716</v>
      </c>
    </row>
    <row r="6320" spans="1:2" x14ac:dyDescent="0.25">
      <c r="A6320" s="411">
        <v>36162</v>
      </c>
      <c r="B6320" s="412">
        <v>1.1669</v>
      </c>
    </row>
    <row r="6321" spans="1:2" x14ac:dyDescent="0.25">
      <c r="A6321" s="411">
        <v>36161</v>
      </c>
      <c r="B6321" s="412">
        <v>1.1669</v>
      </c>
    </row>
    <row r="6322" spans="1:2" x14ac:dyDescent="0.25">
      <c r="A6322" s="411">
        <v>36160</v>
      </c>
      <c r="B6322" s="412">
        <v>1.1669</v>
      </c>
    </row>
    <row r="6323" spans="1:2" x14ac:dyDescent="0.25">
      <c r="A6323" s="411">
        <v>36159</v>
      </c>
      <c r="B6323" s="412">
        <v>1.1709000000000001</v>
      </c>
    </row>
    <row r="6324" spans="1:2" x14ac:dyDescent="0.25">
      <c r="A6324" s="411">
        <v>36158</v>
      </c>
      <c r="B6324" s="412">
        <v>1.1686000000000001</v>
      </c>
    </row>
    <row r="6325" spans="1:2" x14ac:dyDescent="0.25">
      <c r="A6325" s="411">
        <v>36157</v>
      </c>
      <c r="B6325" s="412">
        <v>1.1638999999999999</v>
      </c>
    </row>
    <row r="6326" spans="1:2" x14ac:dyDescent="0.25">
      <c r="A6326" s="411">
        <v>36156</v>
      </c>
      <c r="B6326" s="412">
        <v>1.1644000000000001</v>
      </c>
    </row>
    <row r="6327" spans="1:2" x14ac:dyDescent="0.25">
      <c r="A6327" s="411">
        <v>36155</v>
      </c>
      <c r="B6327" s="412">
        <v>1.1637</v>
      </c>
    </row>
    <row r="6328" spans="1:2" x14ac:dyDescent="0.25">
      <c r="A6328" s="411">
        <v>36154</v>
      </c>
      <c r="B6328" s="412">
        <v>1.1637</v>
      </c>
    </row>
    <row r="6329" spans="1:2" x14ac:dyDescent="0.25">
      <c r="A6329" s="411">
        <v>36153</v>
      </c>
      <c r="B6329" s="412">
        <v>1.1657</v>
      </c>
    </row>
    <row r="6330" spans="1:2" x14ac:dyDescent="0.25">
      <c r="A6330" s="411">
        <v>36152</v>
      </c>
      <c r="B6330" s="412">
        <v>1.1702999999999999</v>
      </c>
    </row>
    <row r="6331" spans="1:2" x14ac:dyDescent="0.25">
      <c r="A6331" s="411">
        <v>36151</v>
      </c>
      <c r="B6331" s="412">
        <v>1.1697</v>
      </c>
    </row>
    <row r="6332" spans="1:2" x14ac:dyDescent="0.25">
      <c r="A6332" s="411">
        <v>36150</v>
      </c>
      <c r="B6332" s="412">
        <v>1.1753</v>
      </c>
    </row>
    <row r="6333" spans="1:2" x14ac:dyDescent="0.25">
      <c r="A6333" s="411">
        <v>36149</v>
      </c>
      <c r="B6333" s="412">
        <v>1.1781999999999999</v>
      </c>
    </row>
    <row r="6334" spans="1:2" x14ac:dyDescent="0.25">
      <c r="A6334" s="411">
        <v>36148</v>
      </c>
      <c r="B6334" s="412">
        <v>1.1760999999999999</v>
      </c>
    </row>
    <row r="6335" spans="1:2" x14ac:dyDescent="0.25">
      <c r="A6335" s="411">
        <v>36147</v>
      </c>
      <c r="B6335" s="412">
        <v>1.1787000000000001</v>
      </c>
    </row>
    <row r="6336" spans="1:2" x14ac:dyDescent="0.25">
      <c r="A6336" s="411">
        <v>36146</v>
      </c>
      <c r="B6336" s="412">
        <v>1.1755</v>
      </c>
    </row>
    <row r="6337" spans="1:2" x14ac:dyDescent="0.25">
      <c r="A6337" s="411">
        <v>36145</v>
      </c>
      <c r="B6337" s="412">
        <v>1.1775</v>
      </c>
    </row>
    <row r="6338" spans="1:2" x14ac:dyDescent="0.25">
      <c r="A6338" s="411">
        <v>36144</v>
      </c>
      <c r="B6338" s="412">
        <v>1.1807000000000001</v>
      </c>
    </row>
    <row r="6340" spans="1:2" x14ac:dyDescent="0.25">
      <c r="A6340" s="413" t="s">
        <v>190</v>
      </c>
      <c r="B6340" s="413">
        <v>1.2165999999999999</v>
      </c>
    </row>
    <row r="6341" spans="1:2" x14ac:dyDescent="0.25">
      <c r="A6341" s="413" t="s">
        <v>191</v>
      </c>
      <c r="B6341" s="413">
        <v>0.82789999999999997</v>
      </c>
    </row>
    <row r="6342" spans="1:2" x14ac:dyDescent="0.25">
      <c r="A6342" s="413" t="s">
        <v>192</v>
      </c>
      <c r="B6342" s="413">
        <v>1.5951</v>
      </c>
    </row>
  </sheetData>
  <mergeCells count="2">
    <mergeCell ref="A1:B1"/>
    <mergeCell ref="A2:B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sheetPr>
  <dimension ref="A1:B217"/>
  <sheetViews>
    <sheetView workbookViewId="0">
      <selection sqref="A1:B1"/>
    </sheetView>
  </sheetViews>
  <sheetFormatPr baseColWidth="10" defaultRowHeight="15" x14ac:dyDescent="0.25"/>
  <cols>
    <col min="1" max="2" width="17.5" style="413" customWidth="1"/>
    <col min="3" max="16384" width="11" style="313"/>
  </cols>
  <sheetData>
    <row r="1" spans="1:2" x14ac:dyDescent="0.25">
      <c r="A1" s="827" t="s">
        <v>193</v>
      </c>
      <c r="B1" s="827"/>
    </row>
    <row r="2" spans="1:2" x14ac:dyDescent="0.25">
      <c r="A2" s="827" t="s">
        <v>187</v>
      </c>
      <c r="B2" s="827"/>
    </row>
    <row r="5" spans="1:2" x14ac:dyDescent="0.25">
      <c r="A5" s="314" t="s">
        <v>188</v>
      </c>
      <c r="B5" s="314" t="s">
        <v>189</v>
      </c>
    </row>
    <row r="6" spans="1:2" x14ac:dyDescent="0.25">
      <c r="A6" s="414">
        <v>42460</v>
      </c>
      <c r="B6" s="412">
        <v>1.1125</v>
      </c>
    </row>
    <row r="7" spans="1:2" x14ac:dyDescent="0.25">
      <c r="A7" s="414">
        <v>42429</v>
      </c>
      <c r="B7" s="412">
        <v>1.1103000000000001</v>
      </c>
    </row>
    <row r="8" spans="1:2" x14ac:dyDescent="0.25">
      <c r="A8" s="414">
        <v>42400</v>
      </c>
      <c r="B8" s="412">
        <v>1.0864</v>
      </c>
    </row>
    <row r="9" spans="1:2" x14ac:dyDescent="0.25">
      <c r="A9" s="414">
        <v>42369</v>
      </c>
      <c r="B9" s="412">
        <v>1.0894999999999999</v>
      </c>
    </row>
    <row r="10" spans="1:2" x14ac:dyDescent="0.25">
      <c r="A10" s="414">
        <v>42338</v>
      </c>
      <c r="B10" s="412">
        <v>1.0731999999999999</v>
      </c>
    </row>
    <row r="11" spans="1:2" x14ac:dyDescent="0.25">
      <c r="A11" s="414">
        <v>42308</v>
      </c>
      <c r="B11" s="412">
        <v>1.1223000000000001</v>
      </c>
    </row>
    <row r="12" spans="1:2" x14ac:dyDescent="0.25">
      <c r="A12" s="414">
        <v>42277</v>
      </c>
      <c r="B12" s="412">
        <v>1.1234999999999999</v>
      </c>
    </row>
    <row r="13" spans="1:2" x14ac:dyDescent="0.25">
      <c r="A13" s="414">
        <v>42247</v>
      </c>
      <c r="B13" s="412">
        <v>1.1132</v>
      </c>
    </row>
    <row r="14" spans="1:2" x14ac:dyDescent="0.25">
      <c r="A14" s="414">
        <v>42216</v>
      </c>
      <c r="B14" s="412">
        <v>1.1004</v>
      </c>
    </row>
    <row r="15" spans="1:2" x14ac:dyDescent="0.25">
      <c r="A15" s="414">
        <v>42185</v>
      </c>
      <c r="B15" s="412">
        <v>1.1217999999999999</v>
      </c>
    </row>
    <row r="16" spans="1:2" x14ac:dyDescent="0.25">
      <c r="A16" s="414">
        <v>42155</v>
      </c>
      <c r="B16" s="412">
        <v>1.1163000000000001</v>
      </c>
    </row>
    <row r="17" spans="1:2" x14ac:dyDescent="0.25">
      <c r="A17" s="414">
        <v>42124</v>
      </c>
      <c r="B17" s="412">
        <v>1.0804</v>
      </c>
    </row>
    <row r="18" spans="1:2" x14ac:dyDescent="0.25">
      <c r="A18" s="414">
        <v>42094</v>
      </c>
      <c r="B18" s="412">
        <v>1.0826</v>
      </c>
    </row>
    <row r="19" spans="1:2" x14ac:dyDescent="0.25">
      <c r="A19" s="414">
        <v>42063</v>
      </c>
      <c r="B19" s="412">
        <v>1.1348</v>
      </c>
    </row>
    <row r="20" spans="1:2" x14ac:dyDescent="0.25">
      <c r="A20" s="414">
        <v>42035</v>
      </c>
      <c r="B20" s="412">
        <v>1.1637999999999999</v>
      </c>
    </row>
    <row r="21" spans="1:2" x14ac:dyDescent="0.25">
      <c r="A21" s="414">
        <v>42004</v>
      </c>
      <c r="B21" s="412">
        <v>1.2309000000000001</v>
      </c>
    </row>
    <row r="22" spans="1:2" x14ac:dyDescent="0.25">
      <c r="A22" s="414">
        <v>41973</v>
      </c>
      <c r="B22" s="412">
        <v>1.2472000000000001</v>
      </c>
    </row>
    <row r="23" spans="1:2" x14ac:dyDescent="0.25">
      <c r="A23" s="414">
        <v>41943</v>
      </c>
      <c r="B23" s="412">
        <v>1.2668999999999999</v>
      </c>
    </row>
    <row r="24" spans="1:2" x14ac:dyDescent="0.25">
      <c r="A24" s="414">
        <v>41912</v>
      </c>
      <c r="B24" s="412">
        <v>1.2894000000000001</v>
      </c>
    </row>
    <row r="25" spans="1:2" x14ac:dyDescent="0.25">
      <c r="A25" s="414">
        <v>41882</v>
      </c>
      <c r="B25" s="412">
        <v>1.3319000000000001</v>
      </c>
    </row>
    <row r="26" spans="1:2" x14ac:dyDescent="0.25">
      <c r="A26" s="414">
        <v>41851</v>
      </c>
      <c r="B26" s="412">
        <v>1.3541000000000001</v>
      </c>
    </row>
    <row r="27" spans="1:2" x14ac:dyDescent="0.25">
      <c r="A27" s="414">
        <v>41820</v>
      </c>
      <c r="B27" s="412">
        <v>1.3599000000000001</v>
      </c>
    </row>
    <row r="28" spans="1:2" x14ac:dyDescent="0.25">
      <c r="A28" s="414">
        <v>41790</v>
      </c>
      <c r="B28" s="412">
        <v>1.3734999999999999</v>
      </c>
    </row>
    <row r="29" spans="1:2" x14ac:dyDescent="0.25">
      <c r="A29" s="414">
        <v>41759</v>
      </c>
      <c r="B29" s="412">
        <v>1.3808</v>
      </c>
    </row>
    <row r="30" spans="1:2" x14ac:dyDescent="0.25">
      <c r="A30" s="414">
        <v>41729</v>
      </c>
      <c r="B30" s="412">
        <v>1.3825000000000001</v>
      </c>
    </row>
    <row r="31" spans="1:2" x14ac:dyDescent="0.25">
      <c r="A31" s="414">
        <v>41698</v>
      </c>
      <c r="B31" s="412">
        <v>1.3652</v>
      </c>
    </row>
    <row r="32" spans="1:2" x14ac:dyDescent="0.25">
      <c r="A32" s="414">
        <v>41670</v>
      </c>
      <c r="B32" s="412">
        <v>1.3625</v>
      </c>
    </row>
    <row r="33" spans="1:2" x14ac:dyDescent="0.25">
      <c r="A33" s="414">
        <v>41639</v>
      </c>
      <c r="B33" s="412">
        <v>1.37</v>
      </c>
    </row>
    <row r="34" spans="1:2" x14ac:dyDescent="0.25">
      <c r="A34" s="414">
        <v>41608</v>
      </c>
      <c r="B34" s="412">
        <v>1.3492</v>
      </c>
    </row>
    <row r="35" spans="1:2" x14ac:dyDescent="0.25">
      <c r="A35" s="414">
        <v>41578</v>
      </c>
      <c r="B35" s="412">
        <v>1.3638999999999999</v>
      </c>
    </row>
    <row r="36" spans="1:2" x14ac:dyDescent="0.25">
      <c r="A36" s="414">
        <v>41547</v>
      </c>
      <c r="B36" s="412">
        <v>1.3352999999999999</v>
      </c>
    </row>
    <row r="37" spans="1:2" x14ac:dyDescent="0.25">
      <c r="A37" s="414">
        <v>41517</v>
      </c>
      <c r="B37" s="412">
        <v>1.3317000000000001</v>
      </c>
    </row>
    <row r="38" spans="1:2" x14ac:dyDescent="0.25">
      <c r="A38" s="414">
        <v>41486</v>
      </c>
      <c r="B38" s="412">
        <v>1.3081</v>
      </c>
    </row>
    <row r="39" spans="1:2" x14ac:dyDescent="0.25">
      <c r="A39" s="414">
        <v>41455</v>
      </c>
      <c r="B39" s="412">
        <v>1.3173999999999999</v>
      </c>
    </row>
    <row r="40" spans="1:2" x14ac:dyDescent="0.25">
      <c r="A40" s="414">
        <v>41425</v>
      </c>
      <c r="B40" s="412">
        <v>1.298</v>
      </c>
    </row>
    <row r="41" spans="1:2" x14ac:dyDescent="0.25">
      <c r="A41" s="414">
        <v>41394</v>
      </c>
      <c r="B41" s="412">
        <v>1.3022</v>
      </c>
    </row>
    <row r="42" spans="1:2" x14ac:dyDescent="0.25">
      <c r="A42" s="414">
        <v>41364</v>
      </c>
      <c r="B42" s="412">
        <v>1.2965</v>
      </c>
    </row>
    <row r="43" spans="1:2" x14ac:dyDescent="0.25">
      <c r="A43" s="414">
        <v>41333</v>
      </c>
      <c r="B43" s="412">
        <v>1.3367</v>
      </c>
    </row>
    <row r="44" spans="1:2" x14ac:dyDescent="0.25">
      <c r="A44" s="414">
        <v>41305</v>
      </c>
      <c r="B44" s="412">
        <v>1.329</v>
      </c>
    </row>
    <row r="45" spans="1:2" x14ac:dyDescent="0.25">
      <c r="A45" s="414">
        <v>41274</v>
      </c>
      <c r="B45" s="412">
        <v>1.3111999999999999</v>
      </c>
    </row>
    <row r="46" spans="1:2" x14ac:dyDescent="0.25">
      <c r="A46" s="414">
        <v>41243</v>
      </c>
      <c r="B46" s="412">
        <v>1.2827999999999999</v>
      </c>
    </row>
    <row r="47" spans="1:2" x14ac:dyDescent="0.25">
      <c r="A47" s="414">
        <v>41213</v>
      </c>
      <c r="B47" s="412">
        <v>1.2971999999999999</v>
      </c>
    </row>
    <row r="48" spans="1:2" x14ac:dyDescent="0.25">
      <c r="A48" s="414">
        <v>41182</v>
      </c>
      <c r="B48" s="412">
        <v>1.2864</v>
      </c>
    </row>
    <row r="49" spans="1:2" x14ac:dyDescent="0.25">
      <c r="A49" s="414">
        <v>41152</v>
      </c>
      <c r="B49" s="412">
        <v>1.2392000000000001</v>
      </c>
    </row>
    <row r="50" spans="1:2" x14ac:dyDescent="0.25">
      <c r="A50" s="414">
        <v>41121</v>
      </c>
      <c r="B50" s="412">
        <v>1.2296</v>
      </c>
    </row>
    <row r="51" spans="1:2" x14ac:dyDescent="0.25">
      <c r="A51" s="414">
        <v>41090</v>
      </c>
      <c r="B51" s="412">
        <v>1.2543</v>
      </c>
    </row>
    <row r="52" spans="1:2" x14ac:dyDescent="0.25">
      <c r="A52" s="414">
        <v>41060</v>
      </c>
      <c r="B52" s="412">
        <v>1.2811999999999999</v>
      </c>
    </row>
    <row r="53" spans="1:2" x14ac:dyDescent="0.25">
      <c r="A53" s="414">
        <v>41029</v>
      </c>
      <c r="B53" s="412">
        <v>1.3165</v>
      </c>
    </row>
    <row r="54" spans="1:2" x14ac:dyDescent="0.25">
      <c r="A54" s="414">
        <v>40999</v>
      </c>
      <c r="B54" s="412">
        <v>1.3208</v>
      </c>
    </row>
    <row r="55" spans="1:2" x14ac:dyDescent="0.25">
      <c r="A55" s="414">
        <v>40968</v>
      </c>
      <c r="B55" s="412">
        <v>1.323</v>
      </c>
    </row>
    <row r="56" spans="1:2" x14ac:dyDescent="0.25">
      <c r="A56" s="414">
        <v>40939</v>
      </c>
      <c r="B56" s="412">
        <v>1.2899</v>
      </c>
    </row>
    <row r="57" spans="1:2" x14ac:dyDescent="0.25">
      <c r="A57" s="414">
        <v>40908</v>
      </c>
      <c r="B57" s="412">
        <v>1.3170999999999999</v>
      </c>
    </row>
    <row r="58" spans="1:2" x14ac:dyDescent="0.25">
      <c r="A58" s="414">
        <v>40877</v>
      </c>
      <c r="B58" s="412">
        <v>1.3565</v>
      </c>
    </row>
    <row r="59" spans="1:2" x14ac:dyDescent="0.25">
      <c r="A59" s="414">
        <v>40847</v>
      </c>
      <c r="B59" s="412">
        <v>1.3716999999999999</v>
      </c>
    </row>
    <row r="60" spans="1:2" x14ac:dyDescent="0.25">
      <c r="A60" s="414">
        <v>40816</v>
      </c>
      <c r="B60" s="412">
        <v>1.3774</v>
      </c>
    </row>
    <row r="61" spans="1:2" x14ac:dyDescent="0.25">
      <c r="A61" s="414">
        <v>40786</v>
      </c>
      <c r="B61" s="412">
        <v>1.4342999999999999</v>
      </c>
    </row>
    <row r="62" spans="1:2" x14ac:dyDescent="0.25">
      <c r="A62" s="414">
        <v>40755</v>
      </c>
      <c r="B62" s="412">
        <v>1.4302999999999999</v>
      </c>
    </row>
    <row r="63" spans="1:2" x14ac:dyDescent="0.25">
      <c r="A63" s="414">
        <v>40724</v>
      </c>
      <c r="B63" s="412">
        <v>1.4386000000000001</v>
      </c>
    </row>
    <row r="64" spans="1:2" x14ac:dyDescent="0.25">
      <c r="A64" s="414">
        <v>40694</v>
      </c>
      <c r="B64" s="412">
        <v>1.4327000000000001</v>
      </c>
    </row>
    <row r="65" spans="1:2" x14ac:dyDescent="0.25">
      <c r="A65" s="414">
        <v>40663</v>
      </c>
      <c r="B65" s="412">
        <v>1.4456</v>
      </c>
    </row>
    <row r="66" spans="1:2" x14ac:dyDescent="0.25">
      <c r="A66" s="414">
        <v>40633</v>
      </c>
      <c r="B66" s="412">
        <v>1.4013</v>
      </c>
    </row>
    <row r="67" spans="1:2" x14ac:dyDescent="0.25">
      <c r="A67" s="414">
        <v>40602</v>
      </c>
      <c r="B67" s="412">
        <v>1.3651</v>
      </c>
    </row>
    <row r="68" spans="1:2" x14ac:dyDescent="0.25">
      <c r="A68" s="414">
        <v>40574</v>
      </c>
      <c r="B68" s="412">
        <v>1.3363</v>
      </c>
    </row>
    <row r="69" spans="1:2" x14ac:dyDescent="0.25">
      <c r="A69" s="414">
        <v>40543</v>
      </c>
      <c r="B69" s="412">
        <v>1.3222</v>
      </c>
    </row>
    <row r="70" spans="1:2" x14ac:dyDescent="0.25">
      <c r="A70" s="414">
        <v>40512</v>
      </c>
      <c r="B70" s="412">
        <v>1.3666</v>
      </c>
    </row>
    <row r="71" spans="1:2" x14ac:dyDescent="0.25">
      <c r="A71" s="414">
        <v>40482</v>
      </c>
      <c r="B71" s="412">
        <v>1.3903000000000001</v>
      </c>
    </row>
    <row r="72" spans="1:2" x14ac:dyDescent="0.25">
      <c r="A72" s="414">
        <v>40451</v>
      </c>
      <c r="B72" s="412">
        <v>1.3061</v>
      </c>
    </row>
    <row r="73" spans="1:2" x14ac:dyDescent="0.25">
      <c r="A73" s="414">
        <v>40421</v>
      </c>
      <c r="B73" s="412">
        <v>1.29</v>
      </c>
    </row>
    <row r="74" spans="1:2" x14ac:dyDescent="0.25">
      <c r="A74" s="414">
        <v>40390</v>
      </c>
      <c r="B74" s="412">
        <v>1.2781</v>
      </c>
    </row>
    <row r="75" spans="1:2" x14ac:dyDescent="0.25">
      <c r="A75" s="414">
        <v>40359</v>
      </c>
      <c r="B75" s="412">
        <v>1.2211000000000001</v>
      </c>
    </row>
    <row r="76" spans="1:2" x14ac:dyDescent="0.25">
      <c r="A76" s="414">
        <v>40329</v>
      </c>
      <c r="B76" s="412">
        <v>1.2587999999999999</v>
      </c>
    </row>
    <row r="77" spans="1:2" x14ac:dyDescent="0.25">
      <c r="A77" s="414">
        <v>40298</v>
      </c>
      <c r="B77" s="412">
        <v>1.3434999999999999</v>
      </c>
    </row>
    <row r="78" spans="1:2" x14ac:dyDescent="0.25">
      <c r="A78" s="414">
        <v>40268</v>
      </c>
      <c r="B78" s="412">
        <v>1.3573999999999999</v>
      </c>
    </row>
    <row r="79" spans="1:2" x14ac:dyDescent="0.25">
      <c r="A79" s="414">
        <v>40237</v>
      </c>
      <c r="B79" s="412">
        <v>1.3672</v>
      </c>
    </row>
    <row r="80" spans="1:2" x14ac:dyDescent="0.25">
      <c r="A80" s="414">
        <v>40209</v>
      </c>
      <c r="B80" s="412">
        <v>1.4263999999999999</v>
      </c>
    </row>
    <row r="81" spans="1:2" x14ac:dyDescent="0.25">
      <c r="A81" s="414">
        <v>40178</v>
      </c>
      <c r="B81" s="412">
        <v>1.4581999999999999</v>
      </c>
    </row>
    <row r="82" spans="1:2" x14ac:dyDescent="0.25">
      <c r="A82" s="414">
        <v>40147</v>
      </c>
      <c r="B82" s="412">
        <v>1.4904999999999999</v>
      </c>
    </row>
    <row r="83" spans="1:2" x14ac:dyDescent="0.25">
      <c r="A83" s="414">
        <v>40117</v>
      </c>
      <c r="B83" s="412">
        <v>1.4810000000000001</v>
      </c>
    </row>
    <row r="84" spans="1:2" x14ac:dyDescent="0.25">
      <c r="A84" s="414">
        <v>40086</v>
      </c>
      <c r="B84" s="412">
        <v>1.4559</v>
      </c>
    </row>
    <row r="85" spans="1:2" x14ac:dyDescent="0.25">
      <c r="A85" s="414">
        <v>40056</v>
      </c>
      <c r="B85" s="412">
        <v>1.4258999999999999</v>
      </c>
    </row>
    <row r="86" spans="1:2" x14ac:dyDescent="0.25">
      <c r="A86" s="414">
        <v>40025</v>
      </c>
      <c r="B86" s="412">
        <v>1.4072</v>
      </c>
    </row>
    <row r="87" spans="1:2" x14ac:dyDescent="0.25">
      <c r="A87" s="414">
        <v>39994</v>
      </c>
      <c r="B87" s="412">
        <v>1.401</v>
      </c>
    </row>
    <row r="88" spans="1:2" x14ac:dyDescent="0.25">
      <c r="A88" s="414">
        <v>39964</v>
      </c>
      <c r="B88" s="412">
        <v>1.3660000000000001</v>
      </c>
    </row>
    <row r="89" spans="1:2" x14ac:dyDescent="0.25">
      <c r="A89" s="414">
        <v>39933</v>
      </c>
      <c r="B89" s="412">
        <v>1.3205</v>
      </c>
    </row>
    <row r="90" spans="1:2" x14ac:dyDescent="0.25">
      <c r="A90" s="414">
        <v>39903</v>
      </c>
      <c r="B90" s="412">
        <v>1.3052999999999999</v>
      </c>
    </row>
    <row r="91" spans="1:2" x14ac:dyDescent="0.25">
      <c r="A91" s="414">
        <v>39872</v>
      </c>
      <c r="B91" s="412">
        <v>1.2807999999999999</v>
      </c>
    </row>
    <row r="92" spans="1:2" x14ac:dyDescent="0.25">
      <c r="A92" s="414">
        <v>39844</v>
      </c>
      <c r="B92" s="412">
        <v>1.3314999999999999</v>
      </c>
    </row>
    <row r="93" spans="1:2" x14ac:dyDescent="0.25">
      <c r="A93" s="414">
        <v>39813</v>
      </c>
      <c r="B93" s="412">
        <v>1.3511</v>
      </c>
    </row>
    <row r="94" spans="1:2" x14ac:dyDescent="0.25">
      <c r="A94" s="414">
        <v>39782</v>
      </c>
      <c r="B94" s="412">
        <v>1.2706</v>
      </c>
    </row>
    <row r="95" spans="1:2" x14ac:dyDescent="0.25">
      <c r="A95" s="414">
        <v>39752</v>
      </c>
      <c r="B95" s="412">
        <v>1.331</v>
      </c>
    </row>
    <row r="96" spans="1:2" x14ac:dyDescent="0.25">
      <c r="A96" s="414">
        <v>39721</v>
      </c>
      <c r="B96" s="412">
        <v>1.4380999999999999</v>
      </c>
    </row>
    <row r="97" spans="1:2" x14ac:dyDescent="0.25">
      <c r="A97" s="414">
        <v>39691</v>
      </c>
      <c r="B97" s="412">
        <v>1.4964</v>
      </c>
    </row>
    <row r="98" spans="1:2" x14ac:dyDescent="0.25">
      <c r="A98" s="414">
        <v>39660</v>
      </c>
      <c r="B98" s="412">
        <v>1.5773999999999999</v>
      </c>
    </row>
    <row r="99" spans="1:2" x14ac:dyDescent="0.25">
      <c r="A99" s="414">
        <v>39629</v>
      </c>
      <c r="B99" s="412">
        <v>1.5578000000000001</v>
      </c>
    </row>
    <row r="100" spans="1:2" x14ac:dyDescent="0.25">
      <c r="A100" s="414">
        <v>39599</v>
      </c>
      <c r="B100" s="412">
        <v>1.5559000000000001</v>
      </c>
    </row>
    <row r="101" spans="1:2" x14ac:dyDescent="0.25">
      <c r="A101" s="414">
        <v>39568</v>
      </c>
      <c r="B101" s="412">
        <v>1.5752999999999999</v>
      </c>
    </row>
    <row r="102" spans="1:2" x14ac:dyDescent="0.25">
      <c r="A102" s="414">
        <v>39538</v>
      </c>
      <c r="B102" s="412">
        <v>1.5504</v>
      </c>
    </row>
    <row r="103" spans="1:2" x14ac:dyDescent="0.25">
      <c r="A103" s="414">
        <v>39507</v>
      </c>
      <c r="B103" s="412">
        <v>1.4733000000000001</v>
      </c>
    </row>
    <row r="104" spans="1:2" x14ac:dyDescent="0.25">
      <c r="A104" s="414">
        <v>39478</v>
      </c>
      <c r="B104" s="412">
        <v>1.4703999999999999</v>
      </c>
    </row>
    <row r="105" spans="1:2" x14ac:dyDescent="0.25">
      <c r="A105" s="414">
        <v>39447</v>
      </c>
      <c r="B105" s="412">
        <v>1.4557</v>
      </c>
    </row>
    <row r="106" spans="1:2" x14ac:dyDescent="0.25">
      <c r="A106" s="414">
        <v>39416</v>
      </c>
      <c r="B106" s="412">
        <v>1.4676</v>
      </c>
    </row>
    <row r="107" spans="1:2" x14ac:dyDescent="0.25">
      <c r="A107" s="414">
        <v>39386</v>
      </c>
      <c r="B107" s="412">
        <v>1.4231</v>
      </c>
    </row>
    <row r="108" spans="1:2" x14ac:dyDescent="0.25">
      <c r="A108" s="414">
        <v>39355</v>
      </c>
      <c r="B108" s="412">
        <v>1.3904000000000001</v>
      </c>
    </row>
    <row r="109" spans="1:2" x14ac:dyDescent="0.25">
      <c r="A109" s="414">
        <v>39325</v>
      </c>
      <c r="B109" s="412">
        <v>1.3628</v>
      </c>
    </row>
    <row r="110" spans="1:2" x14ac:dyDescent="0.25">
      <c r="A110" s="414">
        <v>39294</v>
      </c>
      <c r="B110" s="412">
        <v>1.371</v>
      </c>
    </row>
    <row r="111" spans="1:2" x14ac:dyDescent="0.25">
      <c r="A111" s="414">
        <v>39263</v>
      </c>
      <c r="B111" s="412">
        <v>1.3421000000000001</v>
      </c>
    </row>
    <row r="112" spans="1:2" x14ac:dyDescent="0.25">
      <c r="A112" s="414">
        <v>39233</v>
      </c>
      <c r="B112" s="412">
        <v>1.3514999999999999</v>
      </c>
    </row>
    <row r="113" spans="1:2" x14ac:dyDescent="0.25">
      <c r="A113" s="414">
        <v>39202</v>
      </c>
      <c r="B113" s="412">
        <v>1.3507</v>
      </c>
    </row>
    <row r="114" spans="1:2" x14ac:dyDescent="0.25">
      <c r="A114" s="414">
        <v>39172</v>
      </c>
      <c r="B114" s="412">
        <v>1.3241000000000001</v>
      </c>
    </row>
    <row r="115" spans="1:2" x14ac:dyDescent="0.25">
      <c r="A115" s="414">
        <v>39141</v>
      </c>
      <c r="B115" s="412">
        <v>1.3072999999999999</v>
      </c>
    </row>
    <row r="116" spans="1:2" x14ac:dyDescent="0.25">
      <c r="A116" s="414">
        <v>39113</v>
      </c>
      <c r="B116" s="412">
        <v>1.2989999999999999</v>
      </c>
    </row>
    <row r="117" spans="1:2" x14ac:dyDescent="0.25">
      <c r="A117" s="414">
        <v>39082</v>
      </c>
      <c r="B117" s="412">
        <v>1.3198000000000001</v>
      </c>
    </row>
    <row r="118" spans="1:2" x14ac:dyDescent="0.25">
      <c r="A118" s="414">
        <v>39051</v>
      </c>
      <c r="B118" s="412">
        <v>1.2876000000000001</v>
      </c>
    </row>
    <row r="119" spans="1:2" x14ac:dyDescent="0.25">
      <c r="A119" s="414">
        <v>39021</v>
      </c>
      <c r="B119" s="412">
        <v>1.2617</v>
      </c>
    </row>
    <row r="120" spans="1:2" x14ac:dyDescent="0.25">
      <c r="A120" s="414">
        <v>38990</v>
      </c>
      <c r="B120" s="412">
        <v>1.2732000000000001</v>
      </c>
    </row>
    <row r="121" spans="1:2" x14ac:dyDescent="0.25">
      <c r="A121" s="414">
        <v>38960</v>
      </c>
      <c r="B121" s="412">
        <v>1.2804</v>
      </c>
    </row>
    <row r="122" spans="1:2" x14ac:dyDescent="0.25">
      <c r="A122" s="414">
        <v>38929</v>
      </c>
      <c r="B122" s="412">
        <v>1.2705</v>
      </c>
    </row>
    <row r="123" spans="1:2" x14ac:dyDescent="0.25">
      <c r="A123" s="414">
        <v>38898</v>
      </c>
      <c r="B123" s="412">
        <v>1.2665999999999999</v>
      </c>
    </row>
    <row r="124" spans="1:2" x14ac:dyDescent="0.25">
      <c r="A124" s="414">
        <v>38868</v>
      </c>
      <c r="B124" s="412">
        <v>1.2768999999999999</v>
      </c>
    </row>
    <row r="125" spans="1:2" x14ac:dyDescent="0.25">
      <c r="A125" s="414">
        <v>38837</v>
      </c>
      <c r="B125" s="412">
        <v>1.2259</v>
      </c>
    </row>
    <row r="126" spans="1:2" x14ac:dyDescent="0.25">
      <c r="A126" s="414">
        <v>38807</v>
      </c>
      <c r="B126" s="412">
        <v>1.2028000000000001</v>
      </c>
    </row>
    <row r="127" spans="1:2" x14ac:dyDescent="0.25">
      <c r="A127" s="414">
        <v>38776</v>
      </c>
      <c r="B127" s="412">
        <v>1.1941999999999999</v>
      </c>
    </row>
    <row r="128" spans="1:2" x14ac:dyDescent="0.25">
      <c r="A128" s="414">
        <v>38748</v>
      </c>
      <c r="B128" s="412">
        <v>1.2097</v>
      </c>
    </row>
    <row r="129" spans="1:2" x14ac:dyDescent="0.25">
      <c r="A129" s="414">
        <v>38717</v>
      </c>
      <c r="B129" s="412">
        <v>1.1853</v>
      </c>
    </row>
    <row r="130" spans="1:2" x14ac:dyDescent="0.25">
      <c r="A130" s="414">
        <v>38686</v>
      </c>
      <c r="B130" s="412">
        <v>1.1780999999999999</v>
      </c>
    </row>
    <row r="131" spans="1:2" x14ac:dyDescent="0.25">
      <c r="A131" s="414">
        <v>38656</v>
      </c>
      <c r="B131" s="412">
        <v>1.2035</v>
      </c>
    </row>
    <row r="132" spans="1:2" x14ac:dyDescent="0.25">
      <c r="A132" s="414">
        <v>38625</v>
      </c>
      <c r="B132" s="412">
        <v>1.2261</v>
      </c>
    </row>
    <row r="133" spans="1:2" x14ac:dyDescent="0.25">
      <c r="A133" s="414">
        <v>38595</v>
      </c>
      <c r="B133" s="412">
        <v>1.2301</v>
      </c>
    </row>
    <row r="134" spans="1:2" x14ac:dyDescent="0.25">
      <c r="A134" s="414">
        <v>38564</v>
      </c>
      <c r="B134" s="412">
        <v>1.2040999999999999</v>
      </c>
    </row>
    <row r="135" spans="1:2" x14ac:dyDescent="0.25">
      <c r="A135" s="414">
        <v>38533</v>
      </c>
      <c r="B135" s="412">
        <v>1.2161</v>
      </c>
    </row>
    <row r="136" spans="1:2" x14ac:dyDescent="0.25">
      <c r="A136" s="414">
        <v>38503</v>
      </c>
      <c r="B136" s="412">
        <v>1.2677</v>
      </c>
    </row>
    <row r="137" spans="1:2" x14ac:dyDescent="0.25">
      <c r="A137" s="414">
        <v>38472</v>
      </c>
      <c r="B137" s="412">
        <v>1.2939000000000001</v>
      </c>
    </row>
    <row r="138" spans="1:2" x14ac:dyDescent="0.25">
      <c r="A138" s="414">
        <v>38442</v>
      </c>
      <c r="B138" s="412">
        <v>1.3194999999999999</v>
      </c>
    </row>
    <row r="139" spans="1:2" x14ac:dyDescent="0.25">
      <c r="A139" s="414">
        <v>38411</v>
      </c>
      <c r="B139" s="412">
        <v>1.3012999999999999</v>
      </c>
    </row>
    <row r="140" spans="1:2" x14ac:dyDescent="0.25">
      <c r="A140" s="414">
        <v>38383</v>
      </c>
      <c r="B140" s="412">
        <v>1.3123</v>
      </c>
    </row>
    <row r="141" spans="1:2" x14ac:dyDescent="0.25">
      <c r="A141" s="414">
        <v>38352</v>
      </c>
      <c r="B141" s="412">
        <v>1.3404</v>
      </c>
    </row>
    <row r="142" spans="1:2" x14ac:dyDescent="0.25">
      <c r="A142" s="414">
        <v>38321</v>
      </c>
      <c r="B142" s="412">
        <v>1.3019000000000001</v>
      </c>
    </row>
    <row r="143" spans="1:2" x14ac:dyDescent="0.25">
      <c r="A143" s="414">
        <v>38291</v>
      </c>
      <c r="B143" s="412">
        <v>1.2519</v>
      </c>
    </row>
    <row r="144" spans="1:2" x14ac:dyDescent="0.25">
      <c r="A144" s="414">
        <v>38260</v>
      </c>
      <c r="B144" s="412">
        <v>1.2213000000000001</v>
      </c>
    </row>
    <row r="145" spans="1:2" x14ac:dyDescent="0.25">
      <c r="A145" s="414">
        <v>38230</v>
      </c>
      <c r="B145" s="412">
        <v>1.2202</v>
      </c>
    </row>
    <row r="146" spans="1:2" x14ac:dyDescent="0.25">
      <c r="A146" s="414">
        <v>38199</v>
      </c>
      <c r="B146" s="412">
        <v>1.2267999999999999</v>
      </c>
    </row>
    <row r="147" spans="1:2" x14ac:dyDescent="0.25">
      <c r="A147" s="414">
        <v>38168</v>
      </c>
      <c r="B147" s="412">
        <v>1.2148000000000001</v>
      </c>
    </row>
    <row r="148" spans="1:2" x14ac:dyDescent="0.25">
      <c r="A148" s="414">
        <v>38138</v>
      </c>
      <c r="B148" s="412">
        <v>1.2005999999999999</v>
      </c>
    </row>
    <row r="149" spans="1:2" x14ac:dyDescent="0.25">
      <c r="A149" s="414">
        <v>38107</v>
      </c>
      <c r="B149" s="412">
        <v>1.2</v>
      </c>
    </row>
    <row r="150" spans="1:2" x14ac:dyDescent="0.25">
      <c r="A150" s="414">
        <v>38077</v>
      </c>
      <c r="B150" s="412">
        <v>1.2259</v>
      </c>
    </row>
    <row r="151" spans="1:2" x14ac:dyDescent="0.25">
      <c r="A151" s="414">
        <v>38046</v>
      </c>
      <c r="B151" s="412">
        <v>1.2617</v>
      </c>
    </row>
    <row r="152" spans="1:2" x14ac:dyDescent="0.25">
      <c r="A152" s="414">
        <v>38017</v>
      </c>
      <c r="B152" s="412">
        <v>1.2592000000000001</v>
      </c>
    </row>
    <row r="153" spans="1:2" x14ac:dyDescent="0.25">
      <c r="A153" s="414">
        <v>37986</v>
      </c>
      <c r="B153" s="412">
        <v>1.2310000000000001</v>
      </c>
    </row>
    <row r="154" spans="1:2" x14ac:dyDescent="0.25">
      <c r="A154" s="414">
        <v>37955</v>
      </c>
      <c r="B154" s="412">
        <v>1.1725000000000001</v>
      </c>
    </row>
    <row r="155" spans="1:2" x14ac:dyDescent="0.25">
      <c r="A155" s="414">
        <v>37925</v>
      </c>
      <c r="B155" s="412">
        <v>1.1698999999999999</v>
      </c>
    </row>
    <row r="156" spans="1:2" x14ac:dyDescent="0.25">
      <c r="A156" s="414">
        <v>37894</v>
      </c>
      <c r="B156" s="412">
        <v>1.1272</v>
      </c>
    </row>
    <row r="157" spans="1:2" x14ac:dyDescent="0.25">
      <c r="A157" s="414">
        <v>37864</v>
      </c>
      <c r="B157" s="412">
        <v>1.1146</v>
      </c>
    </row>
    <row r="158" spans="1:2" x14ac:dyDescent="0.25">
      <c r="A158" s="414">
        <v>37833</v>
      </c>
      <c r="B158" s="412">
        <v>1.1373</v>
      </c>
    </row>
    <row r="159" spans="1:2" x14ac:dyDescent="0.25">
      <c r="A159" s="414">
        <v>37802</v>
      </c>
      <c r="B159" s="412">
        <v>1.1662999999999999</v>
      </c>
    </row>
    <row r="160" spans="1:2" x14ac:dyDescent="0.25">
      <c r="A160" s="414">
        <v>37772</v>
      </c>
      <c r="B160" s="412">
        <v>1.1574</v>
      </c>
    </row>
    <row r="161" spans="1:2" x14ac:dyDescent="0.25">
      <c r="A161" s="414">
        <v>37741</v>
      </c>
      <c r="B161" s="412">
        <v>1.0865</v>
      </c>
    </row>
    <row r="162" spans="1:2" x14ac:dyDescent="0.25">
      <c r="A162" s="414">
        <v>37711</v>
      </c>
      <c r="B162" s="412">
        <v>1.0789</v>
      </c>
    </row>
    <row r="163" spans="1:2" x14ac:dyDescent="0.25">
      <c r="A163" s="414">
        <v>37680</v>
      </c>
      <c r="B163" s="412">
        <v>1.0778000000000001</v>
      </c>
    </row>
    <row r="164" spans="1:2" x14ac:dyDescent="0.25">
      <c r="A164" s="414">
        <v>37652</v>
      </c>
      <c r="B164" s="412">
        <v>1.0626</v>
      </c>
    </row>
    <row r="165" spans="1:2" x14ac:dyDescent="0.25">
      <c r="A165" s="414">
        <v>37621</v>
      </c>
      <c r="B165" s="412">
        <v>1.0216000000000001</v>
      </c>
    </row>
    <row r="166" spans="1:2" x14ac:dyDescent="0.25">
      <c r="A166" s="414">
        <v>37590</v>
      </c>
      <c r="B166" s="412">
        <v>1.0021</v>
      </c>
    </row>
    <row r="167" spans="1:2" x14ac:dyDescent="0.25">
      <c r="A167" s="414">
        <v>37560</v>
      </c>
      <c r="B167" s="412">
        <v>0.98080000000000001</v>
      </c>
    </row>
    <row r="168" spans="1:2" x14ac:dyDescent="0.25">
      <c r="A168" s="414">
        <v>37529</v>
      </c>
      <c r="B168" s="412">
        <v>0.98</v>
      </c>
    </row>
    <row r="169" spans="1:2" x14ac:dyDescent="0.25">
      <c r="A169" s="414">
        <v>37499</v>
      </c>
      <c r="B169" s="412">
        <v>0.97809999999999997</v>
      </c>
    </row>
    <row r="170" spans="1:2" x14ac:dyDescent="0.25">
      <c r="A170" s="414">
        <v>37468</v>
      </c>
      <c r="B170" s="412">
        <v>0.99219999999999997</v>
      </c>
    </row>
    <row r="171" spans="1:2" x14ac:dyDescent="0.25">
      <c r="A171" s="414">
        <v>37437</v>
      </c>
      <c r="B171" s="412">
        <v>0.95660000000000001</v>
      </c>
    </row>
    <row r="172" spans="1:2" x14ac:dyDescent="0.25">
      <c r="A172" s="414">
        <v>37407</v>
      </c>
      <c r="B172" s="412">
        <v>0.91779999999999995</v>
      </c>
    </row>
    <row r="173" spans="1:2" x14ac:dyDescent="0.25">
      <c r="A173" s="414">
        <v>37376</v>
      </c>
      <c r="B173" s="412">
        <v>0.88680000000000003</v>
      </c>
    </row>
    <row r="174" spans="1:2" x14ac:dyDescent="0.25">
      <c r="A174" s="414">
        <v>37346</v>
      </c>
      <c r="B174" s="412">
        <v>0.87570000000000003</v>
      </c>
    </row>
    <row r="175" spans="1:2" x14ac:dyDescent="0.25">
      <c r="A175" s="414">
        <v>37315</v>
      </c>
      <c r="B175" s="412">
        <v>0.87050000000000005</v>
      </c>
    </row>
    <row r="176" spans="1:2" x14ac:dyDescent="0.25">
      <c r="A176" s="414">
        <v>37287</v>
      </c>
      <c r="B176" s="412">
        <v>0.88319999999999999</v>
      </c>
    </row>
    <row r="177" spans="1:2" x14ac:dyDescent="0.25">
      <c r="A177" s="414">
        <v>37256</v>
      </c>
      <c r="B177" s="412">
        <v>0.89170000000000005</v>
      </c>
    </row>
    <row r="178" spans="1:2" x14ac:dyDescent="0.25">
      <c r="A178" s="414">
        <v>37225</v>
      </c>
      <c r="B178" s="412">
        <v>0.88849999999999996</v>
      </c>
    </row>
    <row r="179" spans="1:2" x14ac:dyDescent="0.25">
      <c r="A179" s="414">
        <v>37195</v>
      </c>
      <c r="B179" s="412">
        <v>0.90549999999999997</v>
      </c>
    </row>
    <row r="180" spans="1:2" x14ac:dyDescent="0.25">
      <c r="A180" s="414">
        <v>37164</v>
      </c>
      <c r="B180" s="412">
        <v>0.91210000000000002</v>
      </c>
    </row>
    <row r="181" spans="1:2" x14ac:dyDescent="0.25">
      <c r="A181" s="414">
        <v>37134</v>
      </c>
      <c r="B181" s="412">
        <v>0.90200000000000002</v>
      </c>
    </row>
    <row r="182" spans="1:2" x14ac:dyDescent="0.25">
      <c r="A182" s="414">
        <v>37103</v>
      </c>
      <c r="B182" s="412">
        <v>0.86140000000000005</v>
      </c>
    </row>
    <row r="183" spans="1:2" x14ac:dyDescent="0.25">
      <c r="A183" s="414">
        <v>37072</v>
      </c>
      <c r="B183" s="412">
        <v>0.85370000000000001</v>
      </c>
    </row>
    <row r="184" spans="1:2" x14ac:dyDescent="0.25">
      <c r="A184" s="414">
        <v>37042</v>
      </c>
      <c r="B184" s="412">
        <v>0.87519999999999998</v>
      </c>
    </row>
    <row r="185" spans="1:2" x14ac:dyDescent="0.25">
      <c r="A185" s="414">
        <v>37011</v>
      </c>
      <c r="B185" s="412">
        <v>0.89280000000000004</v>
      </c>
    </row>
    <row r="186" spans="1:2" x14ac:dyDescent="0.25">
      <c r="A186" s="414">
        <v>36981</v>
      </c>
      <c r="B186" s="412">
        <v>0.90880000000000005</v>
      </c>
    </row>
    <row r="187" spans="1:2" x14ac:dyDescent="0.25">
      <c r="A187" s="414">
        <v>36950</v>
      </c>
      <c r="B187" s="412">
        <v>0.92190000000000005</v>
      </c>
    </row>
    <row r="188" spans="1:2" x14ac:dyDescent="0.25">
      <c r="A188" s="414">
        <v>36922</v>
      </c>
      <c r="B188" s="412">
        <v>0.93920000000000003</v>
      </c>
    </row>
    <row r="189" spans="1:2" x14ac:dyDescent="0.25">
      <c r="A189" s="414">
        <v>36891</v>
      </c>
      <c r="B189" s="412">
        <v>0.90239999999999998</v>
      </c>
    </row>
    <row r="190" spans="1:2" x14ac:dyDescent="0.25">
      <c r="A190" s="414">
        <v>36860</v>
      </c>
      <c r="B190" s="412">
        <v>0.85470000000000002</v>
      </c>
    </row>
    <row r="191" spans="1:2" x14ac:dyDescent="0.25">
      <c r="A191" s="414">
        <v>36830</v>
      </c>
      <c r="B191" s="412">
        <v>0.85409999999999997</v>
      </c>
    </row>
    <row r="192" spans="1:2" x14ac:dyDescent="0.25">
      <c r="A192" s="414">
        <v>36799</v>
      </c>
      <c r="B192" s="412">
        <v>0.87190000000000001</v>
      </c>
    </row>
    <row r="193" spans="1:2" x14ac:dyDescent="0.25">
      <c r="A193" s="414">
        <v>36769</v>
      </c>
      <c r="B193" s="412">
        <v>0.9042</v>
      </c>
    </row>
    <row r="194" spans="1:2" x14ac:dyDescent="0.25">
      <c r="A194" s="414">
        <v>36738</v>
      </c>
      <c r="B194" s="412">
        <v>0.9395</v>
      </c>
    </row>
    <row r="195" spans="1:2" x14ac:dyDescent="0.25">
      <c r="A195" s="414">
        <v>36707</v>
      </c>
      <c r="B195" s="412">
        <v>0.95</v>
      </c>
    </row>
    <row r="196" spans="1:2" x14ac:dyDescent="0.25">
      <c r="A196" s="414">
        <v>36677</v>
      </c>
      <c r="B196" s="412">
        <v>0.90920000000000001</v>
      </c>
    </row>
    <row r="197" spans="1:2" x14ac:dyDescent="0.25">
      <c r="A197" s="414">
        <v>36646</v>
      </c>
      <c r="B197" s="412">
        <v>0.94510000000000005</v>
      </c>
    </row>
    <row r="198" spans="1:2" x14ac:dyDescent="0.25">
      <c r="A198" s="414">
        <v>36616</v>
      </c>
      <c r="B198" s="412">
        <v>0.96540000000000004</v>
      </c>
    </row>
    <row r="199" spans="1:2" x14ac:dyDescent="0.25">
      <c r="A199" s="414">
        <v>36585</v>
      </c>
      <c r="B199" s="412">
        <v>0.98380000000000001</v>
      </c>
    </row>
    <row r="200" spans="1:2" x14ac:dyDescent="0.25">
      <c r="A200" s="414">
        <v>36556</v>
      </c>
      <c r="B200" s="412">
        <v>1.0113000000000001</v>
      </c>
    </row>
    <row r="201" spans="1:2" x14ac:dyDescent="0.25">
      <c r="A201" s="414">
        <v>36525</v>
      </c>
      <c r="B201" s="412">
        <v>1.0106999999999999</v>
      </c>
    </row>
    <row r="202" spans="1:2" x14ac:dyDescent="0.25">
      <c r="A202" s="414">
        <v>36494</v>
      </c>
      <c r="B202" s="412">
        <v>1.0316000000000001</v>
      </c>
    </row>
    <row r="203" spans="1:2" x14ac:dyDescent="0.25">
      <c r="A203" s="414">
        <v>36464</v>
      </c>
      <c r="B203" s="412">
        <v>1.0702</v>
      </c>
    </row>
    <row r="204" spans="1:2" x14ac:dyDescent="0.25">
      <c r="A204" s="414">
        <v>36433</v>
      </c>
      <c r="B204" s="412">
        <v>1.0491999999999999</v>
      </c>
    </row>
    <row r="205" spans="1:2" x14ac:dyDescent="0.25">
      <c r="A205" s="414">
        <v>36403</v>
      </c>
      <c r="B205" s="412">
        <v>1.0607</v>
      </c>
    </row>
    <row r="206" spans="1:2" x14ac:dyDescent="0.25">
      <c r="A206" s="414">
        <v>36372</v>
      </c>
      <c r="B206" s="412">
        <v>1.0361</v>
      </c>
    </row>
    <row r="207" spans="1:2" x14ac:dyDescent="0.25">
      <c r="A207" s="414">
        <v>36341</v>
      </c>
      <c r="B207" s="412">
        <v>1.0387</v>
      </c>
    </row>
    <row r="208" spans="1:2" x14ac:dyDescent="0.25">
      <c r="A208" s="414">
        <v>36311</v>
      </c>
      <c r="B208" s="412">
        <v>1.0615000000000001</v>
      </c>
    </row>
    <row r="209" spans="1:2" x14ac:dyDescent="0.25">
      <c r="A209" s="414">
        <v>36280</v>
      </c>
      <c r="B209" s="412">
        <v>1.0708</v>
      </c>
    </row>
    <row r="210" spans="1:2" x14ac:dyDescent="0.25">
      <c r="A210" s="414">
        <v>36250</v>
      </c>
      <c r="B210" s="412">
        <v>1.0867</v>
      </c>
    </row>
    <row r="211" spans="1:2" x14ac:dyDescent="0.25">
      <c r="A211" s="414">
        <v>36219</v>
      </c>
      <c r="B211" s="412">
        <v>1.1180000000000001</v>
      </c>
    </row>
    <row r="212" spans="1:2" x14ac:dyDescent="0.25">
      <c r="A212" s="414">
        <v>36191</v>
      </c>
      <c r="B212" s="412">
        <v>1.1583000000000001</v>
      </c>
    </row>
    <row r="213" spans="1:2" x14ac:dyDescent="0.25">
      <c r="A213" s="414">
        <v>36160</v>
      </c>
      <c r="B213" s="412">
        <v>1.1709000000000001</v>
      </c>
    </row>
    <row r="215" spans="1:2" x14ac:dyDescent="0.25">
      <c r="A215" s="413" t="s">
        <v>190</v>
      </c>
      <c r="B215" s="413">
        <v>1.2166999999999999</v>
      </c>
    </row>
    <row r="216" spans="1:2" x14ac:dyDescent="0.25">
      <c r="A216" s="413" t="s">
        <v>191</v>
      </c>
      <c r="B216" s="413">
        <v>0.85370000000000001</v>
      </c>
    </row>
    <row r="217" spans="1:2" x14ac:dyDescent="0.25">
      <c r="A217" s="413" t="s">
        <v>192</v>
      </c>
      <c r="B217" s="413">
        <v>1.5773999999999999</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CONSOLIDADO</vt:lpstr>
      <vt:lpstr>ELEGIBILIDAD</vt:lpstr>
      <vt:lpstr>PARAMETROS</vt:lpstr>
      <vt:lpstr>EXP GEN.</vt:lpstr>
      <vt:lpstr>DESEMPATE 1</vt:lpstr>
      <vt:lpstr>DESEMPATE</vt:lpstr>
      <vt:lpstr>PROM TRM MES</vt:lpstr>
      <vt:lpstr>SH EURO</vt:lpstr>
      <vt:lpstr>PROM EUR MES</vt:lpstr>
      <vt:lpstr>'PROM EUR MES'!data</vt:lpstr>
      <vt:lpstr>'SH EURO'!Datos</vt:lpstr>
      <vt:lpstr>SAMC007</vt:lpstr>
    </vt:vector>
  </TitlesOfParts>
  <Company>Snn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Ricardo Andres Luna Luna</cp:lastModifiedBy>
  <dcterms:created xsi:type="dcterms:W3CDTF">2015-12-03T23:01:34Z</dcterms:created>
  <dcterms:modified xsi:type="dcterms:W3CDTF">2016-09-02T16:57:31Z</dcterms:modified>
</cp:coreProperties>
</file>