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luna\Documents\PROCESOS 2017\INTERVENTORIAS\Intervenoria Ferreo 2017\PROYECTO DE PLIEGOS Y ANEXOS\"/>
    </mc:Choice>
  </mc:AlternateContent>
  <bookViews>
    <workbookView xWindow="0" yWindow="0" windowWidth="24000" windowHeight="9210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5" i="1" l="1"/>
  <c r="G94" i="1"/>
  <c r="G93" i="1"/>
  <c r="G92" i="1"/>
  <c r="G91" i="1"/>
  <c r="G90" i="1"/>
  <c r="G89" i="1"/>
  <c r="G88" i="1"/>
  <c r="G87" i="1"/>
  <c r="G81" i="1"/>
  <c r="G80" i="1"/>
  <c r="G79" i="1"/>
  <c r="G78" i="1"/>
  <c r="G77" i="1"/>
  <c r="G76" i="1"/>
  <c r="G75" i="1"/>
  <c r="G74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0" i="1"/>
  <c r="G49" i="1"/>
  <c r="G48" i="1"/>
  <c r="G47" i="1"/>
  <c r="G46" i="1"/>
  <c r="G45" i="1"/>
  <c r="G44" i="1"/>
  <c r="G43" i="1"/>
  <c r="G42" i="1"/>
  <c r="G36" i="1"/>
  <c r="G35" i="1"/>
  <c r="G34" i="1"/>
  <c r="G33" i="1"/>
  <c r="G32" i="1"/>
  <c r="G31" i="1"/>
  <c r="G30" i="1"/>
  <c r="G29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72" i="1" l="1"/>
  <c r="G37" i="1"/>
  <c r="G51" i="1"/>
  <c r="G53" i="1" s="1"/>
  <c r="G27" i="1"/>
  <c r="G82" i="1"/>
  <c r="G83" i="1" s="1"/>
  <c r="G85" i="1" s="1"/>
  <c r="G96" i="1"/>
  <c r="G98" i="1" s="1"/>
  <c r="G38" i="1" l="1"/>
  <c r="G40" i="1" s="1"/>
  <c r="G54" i="1" s="1"/>
  <c r="G99" i="1"/>
  <c r="G100" i="1" l="1"/>
  <c r="G101" i="1" s="1"/>
</calcChain>
</file>

<file path=xl/sharedStrings.xml><?xml version="1.0" encoding="utf-8"?>
<sst xmlns="http://schemas.openxmlformats.org/spreadsheetml/2006/main" count="137" uniqueCount="70">
  <si>
    <t>AGENCIA NACIONAL DE INFRAESTRUCTURA</t>
  </si>
  <si>
    <t>VICEPRESIDENCIA DE ESTRUCTURACIÓN</t>
  </si>
  <si>
    <t>SELECCIONAR MEDIANTE CONCURSO DE MÉRITOS ABIERTO LA INTERVENTORÍA INTEGRAL, QUE INCLUYE PERO NO SE LIMITA A LA INTERVENTORÍA TÉCNICA, ECONÓMICA, FINANCIERA, JURÍDICA, ADMINISTRATIVA, OPERATIVA,  AMBIENTAL, SOCIAL Y PREDIAL DEL CONTRATO CUYO OBJETO ES LA “LA REPARACIÓN Y ATENCIÓN DE PUNTOS CRÍTICOS QUE PRESENTA LA VÍA FÉRREA EN LOS TRAMOS: LA DORADA - CHIRIGUANÁ Y BOGOTÁ – BELENCITO SEGÚN LO ESTABLECEN LOS APENDICES TECNICOS, ASÍ COMO SU ADMINISTRACIÓN, MANTENIMIENTO, VIGILANCIA, OPERACIÓN Y CONTROL DE TRÁFICO ENTRE OTRAS ACTIVIDADES”</t>
  </si>
  <si>
    <t>TRAMO DORADA - CHIRIGUANÁ</t>
  </si>
  <si>
    <t>Cantidad</t>
  </si>
  <si>
    <t>Descripción</t>
  </si>
  <si>
    <t>Dedicación</t>
  </si>
  <si>
    <t>Salario Básico</t>
  </si>
  <si>
    <t>Prima</t>
  </si>
  <si>
    <t>Tiempo (Meses)</t>
  </si>
  <si>
    <t>Total mensual</t>
  </si>
  <si>
    <t>Localización:  %</t>
  </si>
  <si>
    <t>PERSONAL PROFESIONAL</t>
  </si>
  <si>
    <t xml:space="preserve"> </t>
  </si>
  <si>
    <t>Director de Interventoría</t>
  </si>
  <si>
    <t>Coordinador de construcción y mantenimiento</t>
  </si>
  <si>
    <t>Especialista en Geotecnia</t>
  </si>
  <si>
    <t>Especialista en Hidráulica</t>
  </si>
  <si>
    <t>Especialista en Estructuras</t>
  </si>
  <si>
    <t>Especialista en Comunicaciones</t>
  </si>
  <si>
    <t>Profesional con experiencia en proyectos ferroviarios</t>
  </si>
  <si>
    <t>Financiero</t>
  </si>
  <si>
    <t>Abogado</t>
  </si>
  <si>
    <t xml:space="preserve">Residente de  mantenimiento de infraestructura y control de operaciones ferroviarias </t>
  </si>
  <si>
    <t>Residente  de conservación del medio ambiente y social</t>
  </si>
  <si>
    <t>Ingenieros Residentes Auxiliares</t>
  </si>
  <si>
    <t>Profesional de Apoyo ANI</t>
  </si>
  <si>
    <t>SUBTOTAL PERSONAL PROFESIONAL</t>
  </si>
  <si>
    <t>PERSONAL TÉCNICO</t>
  </si>
  <si>
    <t xml:space="preserve">Mecácnico con experiencia en trenes </t>
  </si>
  <si>
    <t>Eléctrico con experiencia en trenes</t>
  </si>
  <si>
    <t>Topógrafo</t>
  </si>
  <si>
    <t>Cadeneros</t>
  </si>
  <si>
    <t>Inspectores</t>
  </si>
  <si>
    <t>Secretaria</t>
  </si>
  <si>
    <t>Conductores</t>
  </si>
  <si>
    <t>Conductor Carromotor</t>
  </si>
  <si>
    <t>SUBTOTAL PERSONAL TÉCNICO</t>
  </si>
  <si>
    <t>SUBTOTAL PERSONAL</t>
  </si>
  <si>
    <t>FACTOR MULTIPLICADOR</t>
  </si>
  <si>
    <t>SUBTOTAL GASTOS DE PERSONAL</t>
  </si>
  <si>
    <t>OTROS COSTOS Y GASTOS GENERALES</t>
  </si>
  <si>
    <t>Unidad</t>
  </si>
  <si>
    <t>Vr Unitario</t>
  </si>
  <si>
    <t>Total Mensual</t>
  </si>
  <si>
    <t>Alquiler Vehículos tipo camioneta</t>
  </si>
  <si>
    <t>Mes</t>
  </si>
  <si>
    <t xml:space="preserve">Alquiler Carromotor </t>
  </si>
  <si>
    <t xml:space="preserve">Mantenimiento Carromotor </t>
  </si>
  <si>
    <t xml:space="preserve">Mes </t>
  </si>
  <si>
    <t>Computadoras</t>
  </si>
  <si>
    <t xml:space="preserve">Comunicaciones </t>
  </si>
  <si>
    <t>Equipo de Topografía</t>
  </si>
  <si>
    <t>Informes, equipos de Fotografía y Video</t>
  </si>
  <si>
    <t>Ensayos de Laboratorio  de Suelos y Concretos</t>
  </si>
  <si>
    <t>Oficina y campamentos incluye servicios públicos</t>
  </si>
  <si>
    <t>SUBTOTAL</t>
  </si>
  <si>
    <t>SUBTOTAL OTROS COSTOS Y GASTOS GENERALES</t>
  </si>
  <si>
    <t>COSTO BASICO DE INTERVENTORÍA TRAMO DORADA - CHIRIGUANÁ</t>
  </si>
  <si>
    <t>TRAMO BOGOTÁ - BELENCITO</t>
  </si>
  <si>
    <t>Can.</t>
  </si>
  <si>
    <t>Part.</t>
  </si>
  <si>
    <t xml:space="preserve">Alquiler Vehículos tipo camperos </t>
  </si>
  <si>
    <t>COSTO BASICO DE INTERVENTORÍA TRAMO BOGOTÁ - BELENCITO</t>
  </si>
  <si>
    <t>IVA (0,19%)</t>
  </si>
  <si>
    <t>COSTO TOTAL DE LA INTERVENTORÍA</t>
  </si>
  <si>
    <t>PROPONENTE:</t>
  </si>
  <si>
    <t>_______________________________________________________________________</t>
  </si>
  <si>
    <t>FIRMA DEL REPRESENTANTE LEGAL</t>
  </si>
  <si>
    <t>VJ-VE-CM-002-2017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</si>
</sst>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164" formatCode="&quot;Año&quot;\ 0"/>
    <numFmt numFmtId="165" formatCode="_ * #,##0.00_ ;_ * \-#,##0.00_ ;_ * &quot;-&quot;??_ ;_ @_ "/>
    <numFmt numFmtId="166" formatCode="_(&quot;$&quot;\ * #,##0_);_(&quot;$&quot;\ * \(#,##0\);_(&quot;$&quot;\ * &quot;-&quot;??_);_(@_)"/>
    <numFmt numFmtId="167" formatCode="_(* #,##0.00_);_(* \(#,##0.00\);_(* &quot;-&quot;??_);_(@_)"/>
    <numFmt numFmtId="168" formatCode="#,##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2"/>
      <color theme="0"/>
      <name val="Arial"/>
      <family val="2"/>
    </font>
    <font>
      <b/>
      <sz val="8"/>
      <color theme="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theme="0"/>
      <name val="Arial"/>
      <family val="2"/>
    </font>
    <font>
      <b/>
      <sz val="11"/>
      <color theme="0"/>
      <name val="Arial"/>
      <family val="2"/>
    </font>
    <font>
      <sz val="10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 tint="-0.49998474074526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2" fillId="0" borderId="0" applyFont="0" applyFill="0" applyBorder="0" applyAlignment="0" applyProtection="0"/>
  </cellStyleXfs>
  <cellXfs count="137">
    <xf numFmtId="0" fontId="0" fillId="0" borderId="0" xfId="0"/>
    <xf numFmtId="0" fontId="3" fillId="0" borderId="0" xfId="3" applyFont="1" applyAlignment="1">
      <alignment vertical="center" wrapText="1"/>
    </xf>
    <xf numFmtId="0" fontId="2" fillId="0" borderId="0" xfId="3" applyBorder="1"/>
    <xf numFmtId="0" fontId="2" fillId="0" borderId="0" xfId="3"/>
    <xf numFmtId="0" fontId="3" fillId="0" borderId="0" xfId="3" applyFont="1" applyAlignment="1">
      <alignment horizontal="center" vertical="center" wrapText="1"/>
    </xf>
    <xf numFmtId="0" fontId="4" fillId="0" borderId="0" xfId="3" applyFont="1" applyAlignment="1">
      <alignment horizontal="center" vertical="center" wrapText="1"/>
    </xf>
    <xf numFmtId="0" fontId="8" fillId="5" borderId="4" xfId="3" applyFont="1" applyFill="1" applyBorder="1" applyAlignment="1">
      <alignment horizontal="center"/>
    </xf>
    <xf numFmtId="0" fontId="9" fillId="5" borderId="5" xfId="3" applyFont="1" applyFill="1" applyBorder="1" applyAlignment="1">
      <alignment horizontal="center"/>
    </xf>
    <xf numFmtId="165" fontId="8" fillId="5" borderId="5" xfId="4" applyNumberFormat="1" applyFont="1" applyFill="1" applyBorder="1"/>
    <xf numFmtId="0" fontId="8" fillId="5" borderId="5" xfId="3" applyFont="1" applyFill="1" applyBorder="1" applyAlignment="1">
      <alignment horizontal="right"/>
    </xf>
    <xf numFmtId="4" fontId="8" fillId="5" borderId="5" xfId="3" applyNumberFormat="1" applyFont="1" applyFill="1" applyBorder="1"/>
    <xf numFmtId="4" fontId="8" fillId="5" borderId="5" xfId="3" applyNumberFormat="1" applyFont="1" applyFill="1" applyBorder="1" applyAlignment="1">
      <alignment horizontal="center"/>
    </xf>
    <xf numFmtId="0" fontId="8" fillId="5" borderId="7" xfId="3" applyFont="1" applyFill="1" applyBorder="1" applyAlignment="1">
      <alignment horizontal="right"/>
    </xf>
    <xf numFmtId="0" fontId="8" fillId="0" borderId="4" xfId="3" applyFont="1" applyBorder="1" applyAlignment="1">
      <alignment horizontal="center"/>
    </xf>
    <xf numFmtId="0" fontId="8" fillId="0" borderId="5" xfId="3" applyFont="1" applyBorder="1" applyAlignment="1">
      <alignment horizontal="left"/>
    </xf>
    <xf numFmtId="9" fontId="8" fillId="0" borderId="5" xfId="2" applyFont="1" applyBorder="1" applyAlignment="1">
      <alignment horizontal="center"/>
    </xf>
    <xf numFmtId="3" fontId="8" fillId="0" borderId="5" xfId="3" applyNumberFormat="1" applyFont="1" applyBorder="1" applyAlignment="1">
      <alignment horizontal="right"/>
    </xf>
    <xf numFmtId="4" fontId="8" fillId="0" borderId="5" xfId="3" applyNumberFormat="1" applyFont="1" applyBorder="1"/>
    <xf numFmtId="4" fontId="8" fillId="0" borderId="5" xfId="3" applyNumberFormat="1" applyFont="1" applyBorder="1" applyAlignment="1">
      <alignment horizontal="center"/>
    </xf>
    <xf numFmtId="166" fontId="8" fillId="0" borderId="7" xfId="1" applyNumberFormat="1" applyFont="1" applyBorder="1" applyAlignment="1">
      <alignment horizontal="right"/>
    </xf>
    <xf numFmtId="0" fontId="8" fillId="2" borderId="4" xfId="3" applyFont="1" applyFill="1" applyBorder="1" applyAlignment="1">
      <alignment horizontal="center"/>
    </xf>
    <xf numFmtId="0" fontId="8" fillId="2" borderId="5" xfId="3" applyFont="1" applyFill="1" applyBorder="1"/>
    <xf numFmtId="9" fontId="8" fillId="2" borderId="5" xfId="2" applyFont="1" applyFill="1" applyBorder="1" applyAlignment="1">
      <alignment horizontal="center"/>
    </xf>
    <xf numFmtId="0" fontId="8" fillId="2" borderId="4" xfId="3" applyFont="1" applyFill="1" applyBorder="1" applyAlignment="1">
      <alignment horizontal="center" vertical="center"/>
    </xf>
    <xf numFmtId="0" fontId="8" fillId="2" borderId="5" xfId="3" applyFont="1" applyFill="1" applyBorder="1" applyAlignment="1">
      <alignment horizontal="justify" vertical="center"/>
    </xf>
    <xf numFmtId="9" fontId="8" fillId="2" borderId="5" xfId="2" applyFont="1" applyFill="1" applyBorder="1" applyAlignment="1">
      <alignment horizontal="center" vertical="center"/>
    </xf>
    <xf numFmtId="4" fontId="8" fillId="0" borderId="5" xfId="3" applyNumberFormat="1" applyFont="1" applyBorder="1" applyAlignment="1">
      <alignment horizontal="center" vertical="center"/>
    </xf>
    <xf numFmtId="0" fontId="2" fillId="0" borderId="0" xfId="3" applyAlignment="1">
      <alignment vertical="center"/>
    </xf>
    <xf numFmtId="0" fontId="9" fillId="6" borderId="10" xfId="3" applyFont="1" applyFill="1" applyBorder="1" applyAlignment="1">
      <alignment horizontal="center" vertical="center"/>
    </xf>
    <xf numFmtId="166" fontId="9" fillId="6" borderId="7" xfId="1" applyNumberFormat="1" applyFont="1" applyFill="1" applyBorder="1" applyAlignment="1">
      <alignment horizontal="right" vertical="center"/>
    </xf>
    <xf numFmtId="165" fontId="8" fillId="5" borderId="5" xfId="4" applyNumberFormat="1" applyFont="1" applyFill="1" applyBorder="1" applyAlignment="1">
      <alignment horizontal="center"/>
    </xf>
    <xf numFmtId="3" fontId="8" fillId="5" borderId="5" xfId="3" applyNumberFormat="1" applyFont="1" applyFill="1" applyBorder="1" applyAlignment="1">
      <alignment horizontal="right"/>
    </xf>
    <xf numFmtId="4" fontId="8" fillId="5" borderId="7" xfId="3" applyNumberFormat="1" applyFont="1" applyFill="1" applyBorder="1" applyAlignment="1">
      <alignment horizontal="right"/>
    </xf>
    <xf numFmtId="0" fontId="8" fillId="0" borderId="5" xfId="3" applyFont="1" applyFill="1" applyBorder="1" applyAlignment="1">
      <alignment horizontal="justify" vertical="center"/>
    </xf>
    <xf numFmtId="0" fontId="8" fillId="0" borderId="5" xfId="3" applyFont="1" applyBorder="1" applyAlignment="1">
      <alignment horizontal="left" vertical="center" wrapText="1"/>
    </xf>
    <xf numFmtId="9" fontId="8" fillId="0" borderId="5" xfId="2" applyFont="1" applyBorder="1" applyAlignment="1">
      <alignment horizontal="center" vertical="center" wrapText="1"/>
    </xf>
    <xf numFmtId="0" fontId="8" fillId="0" borderId="5" xfId="3" applyFont="1" applyBorder="1"/>
    <xf numFmtId="0" fontId="8" fillId="0" borderId="10" xfId="3" applyFont="1" applyBorder="1"/>
    <xf numFmtId="4" fontId="8" fillId="0" borderId="10" xfId="3" applyNumberFormat="1" applyFont="1" applyBorder="1"/>
    <xf numFmtId="168" fontId="9" fillId="6" borderId="7" xfId="3" applyNumberFormat="1" applyFont="1" applyFill="1" applyBorder="1" applyAlignment="1">
      <alignment horizontal="right" vertical="center"/>
    </xf>
    <xf numFmtId="3" fontId="8" fillId="5" borderId="4" xfId="3" applyNumberFormat="1" applyFont="1" applyFill="1" applyBorder="1" applyAlignment="1">
      <alignment horizontal="center" vertical="center" wrapText="1"/>
    </xf>
    <xf numFmtId="3" fontId="9" fillId="5" borderId="5" xfId="3" applyNumberFormat="1" applyFont="1" applyFill="1" applyBorder="1" applyAlignment="1">
      <alignment horizontal="center" vertical="center" wrapText="1"/>
    </xf>
    <xf numFmtId="3" fontId="9" fillId="5" borderId="12" xfId="3" applyNumberFormat="1" applyFont="1" applyFill="1" applyBorder="1" applyAlignment="1">
      <alignment horizontal="center" vertical="center" wrapText="1"/>
    </xf>
    <xf numFmtId="3" fontId="9" fillId="5" borderId="5" xfId="3" applyNumberFormat="1" applyFont="1" applyFill="1" applyBorder="1" applyAlignment="1">
      <alignment horizontal="right" vertical="center" wrapText="1"/>
    </xf>
    <xf numFmtId="4" fontId="8" fillId="5" borderId="5" xfId="3" applyNumberFormat="1" applyFont="1" applyFill="1" applyBorder="1" applyAlignment="1">
      <alignment horizontal="center" vertical="center" wrapText="1"/>
    </xf>
    <xf numFmtId="3" fontId="9" fillId="5" borderId="7" xfId="3" applyNumberFormat="1" applyFont="1" applyFill="1" applyBorder="1" applyAlignment="1">
      <alignment horizontal="right" vertical="center" wrapText="1"/>
    </xf>
    <xf numFmtId="0" fontId="8" fillId="0" borderId="4" xfId="3" applyFont="1" applyBorder="1" applyAlignment="1">
      <alignment horizontal="center" vertical="center"/>
    </xf>
    <xf numFmtId="0" fontId="8" fillId="0" borderId="5" xfId="3" applyFont="1" applyBorder="1" applyAlignment="1">
      <alignment vertical="center" wrapText="1"/>
    </xf>
    <xf numFmtId="0" fontId="8" fillId="0" borderId="12" xfId="3" applyFont="1" applyBorder="1" applyAlignment="1">
      <alignment horizontal="center" vertical="center"/>
    </xf>
    <xf numFmtId="3" fontId="8" fillId="0" borderId="5" xfId="3" applyNumberFormat="1" applyFont="1" applyBorder="1" applyAlignment="1">
      <alignment horizontal="right" vertical="center"/>
    </xf>
    <xf numFmtId="4" fontId="8" fillId="0" borderId="5" xfId="3" applyNumberFormat="1" applyFont="1" applyBorder="1" applyAlignment="1">
      <alignment vertical="center"/>
    </xf>
    <xf numFmtId="0" fontId="8" fillId="0" borderId="5" xfId="3" applyFont="1" applyBorder="1" applyAlignment="1">
      <alignment vertical="center"/>
    </xf>
    <xf numFmtId="3" fontId="8" fillId="2" borderId="5" xfId="3" applyNumberFormat="1" applyFont="1" applyFill="1" applyBorder="1" applyAlignment="1">
      <alignment horizontal="right" vertical="center"/>
    </xf>
    <xf numFmtId="0" fontId="8" fillId="0" borderId="13" xfId="3" applyFont="1" applyBorder="1" applyAlignment="1">
      <alignment horizontal="center" vertical="center"/>
    </xf>
    <xf numFmtId="0" fontId="8" fillId="0" borderId="6" xfId="3" applyFont="1" applyBorder="1" applyAlignment="1">
      <alignment vertical="center"/>
    </xf>
    <xf numFmtId="3" fontId="8" fillId="2" borderId="6" xfId="3" applyNumberFormat="1" applyFont="1" applyFill="1" applyBorder="1" applyAlignment="1">
      <alignment horizontal="right" vertical="center"/>
    </xf>
    <xf numFmtId="4" fontId="8" fillId="0" borderId="6" xfId="3" applyNumberFormat="1" applyFont="1" applyBorder="1" applyAlignment="1">
      <alignment vertical="center"/>
    </xf>
    <xf numFmtId="4" fontId="9" fillId="6" borderId="7" xfId="3" applyNumberFormat="1" applyFont="1" applyFill="1" applyBorder="1" applyAlignment="1">
      <alignment horizontal="right" vertical="center"/>
    </xf>
    <xf numFmtId="166" fontId="10" fillId="7" borderId="7" xfId="1" applyNumberFormat="1" applyFont="1" applyFill="1" applyBorder="1" applyAlignment="1">
      <alignment horizontal="right" vertical="center"/>
    </xf>
    <xf numFmtId="165" fontId="8" fillId="5" borderId="5" xfId="5" applyNumberFormat="1" applyFont="1" applyFill="1" applyBorder="1"/>
    <xf numFmtId="44" fontId="2" fillId="0" borderId="0" xfId="1" applyFont="1"/>
    <xf numFmtId="0" fontId="8" fillId="2" borderId="5" xfId="3" applyFont="1" applyFill="1" applyBorder="1" applyAlignment="1">
      <alignment horizontal="left"/>
    </xf>
    <xf numFmtId="44" fontId="2" fillId="0" borderId="0" xfId="1" applyFont="1" applyBorder="1"/>
    <xf numFmtId="4" fontId="2" fillId="0" borderId="0" xfId="3" applyNumberFormat="1" applyBorder="1"/>
    <xf numFmtId="4" fontId="2" fillId="0" borderId="0" xfId="3" applyNumberFormat="1"/>
    <xf numFmtId="166" fontId="9" fillId="6" borderId="7" xfId="1" applyNumberFormat="1" applyFont="1" applyFill="1" applyBorder="1" applyAlignment="1">
      <alignment horizontal="right"/>
    </xf>
    <xf numFmtId="165" fontId="8" fillId="5" borderId="5" xfId="5" applyNumberFormat="1" applyFont="1" applyFill="1" applyBorder="1" applyAlignment="1">
      <alignment horizontal="center"/>
    </xf>
    <xf numFmtId="0" fontId="8" fillId="0" borderId="5" xfId="3" applyFont="1" applyBorder="1" applyAlignment="1">
      <alignment horizontal="center" vertical="center"/>
    </xf>
    <xf numFmtId="166" fontId="10" fillId="7" borderId="19" xfId="1" applyNumberFormat="1" applyFont="1" applyFill="1" applyBorder="1" applyAlignment="1">
      <alignment horizontal="right" vertical="center"/>
    </xf>
    <xf numFmtId="166" fontId="11" fillId="8" borderId="7" xfId="1" applyNumberFormat="1" applyFont="1" applyFill="1" applyBorder="1" applyAlignment="1">
      <alignment horizontal="right" vertical="center"/>
    </xf>
    <xf numFmtId="166" fontId="6" fillId="9" borderId="20" xfId="1" applyNumberFormat="1" applyFont="1" applyFill="1" applyBorder="1" applyAlignment="1">
      <alignment horizontal="right" vertical="center"/>
    </xf>
    <xf numFmtId="0" fontId="8" fillId="0" borderId="0" xfId="3" applyFont="1"/>
    <xf numFmtId="165" fontId="2" fillId="0" borderId="0" xfId="4" applyNumberFormat="1"/>
    <xf numFmtId="0" fontId="2" fillId="0" borderId="0" xfId="3" applyAlignment="1">
      <alignment horizontal="right"/>
    </xf>
    <xf numFmtId="4" fontId="2" fillId="0" borderId="0" xfId="3" applyNumberFormat="1" applyAlignment="1">
      <alignment horizontal="center"/>
    </xf>
    <xf numFmtId="44" fontId="2" fillId="0" borderId="0" xfId="1" applyFont="1" applyBorder="1" applyAlignment="1">
      <alignment horizontal="right"/>
    </xf>
    <xf numFmtId="44" fontId="12" fillId="0" borderId="0" xfId="1" applyFont="1" applyBorder="1"/>
    <xf numFmtId="165" fontId="2" fillId="0" borderId="0" xfId="4" applyNumberFormat="1" applyBorder="1"/>
    <xf numFmtId="0" fontId="2" fillId="0" borderId="0" xfId="3" applyBorder="1" applyAlignment="1">
      <alignment horizontal="right"/>
    </xf>
    <xf numFmtId="4" fontId="2" fillId="0" borderId="0" xfId="3" applyNumberFormat="1" applyBorder="1" applyAlignment="1">
      <alignment horizontal="center"/>
    </xf>
    <xf numFmtId="166" fontId="10" fillId="0" borderId="0" xfId="1" applyNumberFormat="1" applyFont="1" applyBorder="1" applyAlignment="1">
      <alignment horizontal="right"/>
    </xf>
    <xf numFmtId="4" fontId="9" fillId="0" borderId="0" xfId="3" applyNumberFormat="1" applyFont="1" applyBorder="1" applyAlignment="1">
      <alignment vertical="center"/>
    </xf>
    <xf numFmtId="44" fontId="12" fillId="0" borderId="0" xfId="1" applyFont="1" applyFill="1" applyBorder="1" applyAlignment="1">
      <alignment horizontal="center"/>
    </xf>
    <xf numFmtId="167" fontId="2" fillId="0" borderId="0" xfId="6" applyBorder="1"/>
    <xf numFmtId="4" fontId="2" fillId="0" borderId="0" xfId="3" applyNumberFormat="1" applyBorder="1" applyAlignment="1">
      <alignment horizontal="right"/>
    </xf>
    <xf numFmtId="44" fontId="12" fillId="0" borderId="0" xfId="1" applyFont="1" applyFill="1" applyBorder="1" applyAlignment="1">
      <alignment horizontal="left"/>
    </xf>
    <xf numFmtId="0" fontId="9" fillId="0" borderId="0" xfId="3" applyFont="1" applyFill="1" applyBorder="1" applyAlignment="1">
      <alignment horizontal="center"/>
    </xf>
    <xf numFmtId="0" fontId="2" fillId="0" borderId="0" xfId="3" applyFont="1" applyBorder="1"/>
    <xf numFmtId="0" fontId="2" fillId="0" borderId="0" xfId="3" applyAlignment="1">
      <alignment wrapText="1"/>
    </xf>
    <xf numFmtId="167" fontId="2" fillId="0" borderId="0" xfId="6"/>
    <xf numFmtId="4" fontId="2" fillId="0" borderId="0" xfId="3" applyNumberFormat="1" applyAlignment="1">
      <alignment horizontal="right"/>
    </xf>
    <xf numFmtId="0" fontId="11" fillId="8" borderId="9" xfId="3" applyFont="1" applyFill="1" applyBorder="1" applyAlignment="1">
      <alignment horizontal="right" vertical="center"/>
    </xf>
    <xf numFmtId="0" fontId="11" fillId="8" borderId="10" xfId="3" applyFont="1" applyFill="1" applyBorder="1" applyAlignment="1">
      <alignment horizontal="right" vertical="center"/>
    </xf>
    <xf numFmtId="0" fontId="11" fillId="8" borderId="11" xfId="3" applyFont="1" applyFill="1" applyBorder="1" applyAlignment="1">
      <alignment horizontal="right" vertical="center"/>
    </xf>
    <xf numFmtId="0" fontId="6" fillId="9" borderId="15" xfId="3" applyFont="1" applyFill="1" applyBorder="1" applyAlignment="1">
      <alignment horizontal="right" vertical="center"/>
    </xf>
    <xf numFmtId="0" fontId="6" fillId="9" borderId="16" xfId="3" applyFont="1" applyFill="1" applyBorder="1" applyAlignment="1">
      <alignment horizontal="right" vertical="center"/>
    </xf>
    <xf numFmtId="0" fontId="6" fillId="9" borderId="17" xfId="3" applyFont="1" applyFill="1" applyBorder="1" applyAlignment="1">
      <alignment horizontal="right" vertical="center"/>
    </xf>
    <xf numFmtId="0" fontId="9" fillId="6" borderId="9" xfId="3" applyFont="1" applyFill="1" applyBorder="1" applyAlignment="1">
      <alignment horizontal="right" vertical="center"/>
    </xf>
    <xf numFmtId="0" fontId="9" fillId="6" borderId="10" xfId="3" applyFont="1" applyFill="1" applyBorder="1" applyAlignment="1">
      <alignment horizontal="right" vertical="center"/>
    </xf>
    <xf numFmtId="0" fontId="9" fillId="6" borderId="11" xfId="3" applyFont="1" applyFill="1" applyBorder="1" applyAlignment="1">
      <alignment horizontal="right" vertical="center"/>
    </xf>
    <xf numFmtId="0" fontId="9" fillId="6" borderId="15" xfId="3" applyFont="1" applyFill="1" applyBorder="1" applyAlignment="1">
      <alignment horizontal="right" vertical="center"/>
    </xf>
    <xf numFmtId="0" fontId="9" fillId="6" borderId="16" xfId="3" applyFont="1" applyFill="1" applyBorder="1" applyAlignment="1">
      <alignment horizontal="right" vertical="center"/>
    </xf>
    <xf numFmtId="0" fontId="9" fillId="6" borderId="17" xfId="3" applyFont="1" applyFill="1" applyBorder="1" applyAlignment="1">
      <alignment horizontal="right" vertical="center"/>
    </xf>
    <xf numFmtId="0" fontId="10" fillId="7" borderId="1" xfId="3" applyFont="1" applyFill="1" applyBorder="1" applyAlignment="1">
      <alignment horizontal="right" vertical="center"/>
    </xf>
    <xf numFmtId="0" fontId="10" fillId="7" borderId="2" xfId="3" applyFont="1" applyFill="1" applyBorder="1" applyAlignment="1">
      <alignment horizontal="right" vertical="center"/>
    </xf>
    <xf numFmtId="0" fontId="10" fillId="7" borderId="18" xfId="3" applyFont="1" applyFill="1" applyBorder="1" applyAlignment="1">
      <alignment horizontal="right" vertical="center"/>
    </xf>
    <xf numFmtId="0" fontId="9" fillId="6" borderId="9" xfId="3" applyFont="1" applyFill="1" applyBorder="1" applyAlignment="1">
      <alignment horizontal="right" vertical="center" wrapText="1"/>
    </xf>
    <xf numFmtId="0" fontId="9" fillId="6" borderId="10" xfId="3" applyFont="1" applyFill="1" applyBorder="1" applyAlignment="1">
      <alignment horizontal="right" vertical="center" wrapText="1"/>
    </xf>
    <xf numFmtId="0" fontId="9" fillId="6" borderId="11" xfId="3" applyFont="1" applyFill="1" applyBorder="1" applyAlignment="1">
      <alignment horizontal="right" vertical="center" wrapText="1"/>
    </xf>
    <xf numFmtId="0" fontId="9" fillId="6" borderId="9" xfId="3" applyFont="1" applyFill="1" applyBorder="1" applyAlignment="1">
      <alignment horizontal="right"/>
    </xf>
    <xf numFmtId="0" fontId="9" fillId="6" borderId="10" xfId="3" applyFont="1" applyFill="1" applyBorder="1" applyAlignment="1">
      <alignment horizontal="right"/>
    </xf>
    <xf numFmtId="0" fontId="9" fillId="6" borderId="11" xfId="3" applyFont="1" applyFill="1" applyBorder="1" applyAlignment="1">
      <alignment horizontal="right"/>
    </xf>
    <xf numFmtId="0" fontId="6" fillId="3" borderId="9" xfId="3" applyFont="1" applyFill="1" applyBorder="1" applyAlignment="1">
      <alignment horizontal="left" vertical="center"/>
    </xf>
    <xf numFmtId="0" fontId="6" fillId="3" borderId="10" xfId="3" applyFont="1" applyFill="1" applyBorder="1" applyAlignment="1">
      <alignment horizontal="left" vertical="center"/>
    </xf>
    <xf numFmtId="0" fontId="6" fillId="3" borderId="14" xfId="3" applyFont="1" applyFill="1" applyBorder="1" applyAlignment="1">
      <alignment horizontal="left" vertical="center"/>
    </xf>
    <xf numFmtId="3" fontId="7" fillId="4" borderId="4" xfId="3" applyNumberFormat="1" applyFont="1" applyFill="1" applyBorder="1" applyAlignment="1">
      <alignment horizontal="center" vertical="center" wrapText="1"/>
    </xf>
    <xf numFmtId="0" fontId="7" fillId="4" borderId="4" xfId="3" applyFont="1" applyFill="1" applyBorder="1" applyAlignment="1">
      <alignment horizontal="center" vertical="center" wrapText="1"/>
    </xf>
    <xf numFmtId="3" fontId="7" fillId="4" borderId="5" xfId="3" applyNumberFormat="1" applyFont="1" applyFill="1" applyBorder="1" applyAlignment="1">
      <alignment horizontal="center" vertical="center" wrapText="1"/>
    </xf>
    <xf numFmtId="0" fontId="7" fillId="4" borderId="5" xfId="3" applyFont="1" applyFill="1" applyBorder="1" applyAlignment="1">
      <alignment horizontal="center" vertical="center" wrapText="1"/>
    </xf>
    <xf numFmtId="165" fontId="7" fillId="4" borderId="5" xfId="5" applyNumberFormat="1" applyFont="1" applyFill="1" applyBorder="1" applyAlignment="1">
      <alignment horizontal="center" vertical="center" wrapText="1"/>
    </xf>
    <xf numFmtId="3" fontId="7" fillId="4" borderId="5" xfId="3" applyNumberFormat="1" applyFont="1" applyFill="1" applyBorder="1" applyAlignment="1">
      <alignment horizontal="right" vertical="center" wrapText="1"/>
    </xf>
    <xf numFmtId="0" fontId="7" fillId="4" borderId="5" xfId="3" applyFont="1" applyFill="1" applyBorder="1" applyAlignment="1">
      <alignment horizontal="right" vertical="center" wrapText="1"/>
    </xf>
    <xf numFmtId="4" fontId="7" fillId="4" borderId="5" xfId="3" applyNumberFormat="1" applyFont="1" applyFill="1" applyBorder="1" applyAlignment="1">
      <alignment horizontal="center" vertical="center" wrapText="1"/>
    </xf>
    <xf numFmtId="3" fontId="7" fillId="4" borderId="6" xfId="3" applyNumberFormat="1" applyFont="1" applyFill="1" applyBorder="1" applyAlignment="1">
      <alignment horizontal="center" vertical="center" wrapText="1"/>
    </xf>
    <xf numFmtId="0" fontId="7" fillId="4" borderId="8" xfId="3" applyFont="1" applyFill="1" applyBorder="1" applyAlignment="1">
      <alignment horizontal="center" vertical="center" wrapText="1"/>
    </xf>
    <xf numFmtId="3" fontId="7" fillId="4" borderId="7" xfId="3" applyNumberFormat="1" applyFont="1" applyFill="1" applyBorder="1" applyAlignment="1">
      <alignment horizontal="right" vertical="center" wrapText="1"/>
    </xf>
    <xf numFmtId="0" fontId="7" fillId="4" borderId="7" xfId="3" applyFont="1" applyFill="1" applyBorder="1" applyAlignment="1">
      <alignment horizontal="right" vertical="center" wrapText="1"/>
    </xf>
    <xf numFmtId="0" fontId="10" fillId="7" borderId="9" xfId="3" applyFont="1" applyFill="1" applyBorder="1" applyAlignment="1">
      <alignment horizontal="right" vertical="center"/>
    </xf>
    <xf numFmtId="0" fontId="10" fillId="7" borderId="10" xfId="3" applyFont="1" applyFill="1" applyBorder="1" applyAlignment="1">
      <alignment horizontal="right" vertical="center"/>
    </xf>
    <xf numFmtId="0" fontId="10" fillId="7" borderId="11" xfId="3" applyFont="1" applyFill="1" applyBorder="1" applyAlignment="1">
      <alignment horizontal="right" vertical="center"/>
    </xf>
    <xf numFmtId="0" fontId="6" fillId="3" borderId="1" xfId="3" applyFont="1" applyFill="1" applyBorder="1" applyAlignment="1">
      <alignment horizontal="left" vertical="center"/>
    </xf>
    <xf numFmtId="0" fontId="6" fillId="3" borderId="2" xfId="3" applyFont="1" applyFill="1" applyBorder="1" applyAlignment="1">
      <alignment horizontal="left" vertical="center"/>
    </xf>
    <xf numFmtId="0" fontId="6" fillId="3" borderId="3" xfId="3" applyFont="1" applyFill="1" applyBorder="1" applyAlignment="1">
      <alignment horizontal="left" vertical="center"/>
    </xf>
    <xf numFmtId="165" fontId="7" fillId="4" borderId="5" xfId="4" applyNumberFormat="1" applyFont="1" applyFill="1" applyBorder="1" applyAlignment="1">
      <alignment horizontal="center" vertical="center" wrapText="1"/>
    </xf>
    <xf numFmtId="0" fontId="3" fillId="0" borderId="0" xfId="3" applyFont="1" applyAlignment="1">
      <alignment horizontal="center" vertical="center" wrapText="1"/>
    </xf>
    <xf numFmtId="0" fontId="4" fillId="0" borderId="0" xfId="3" applyFont="1" applyAlignment="1">
      <alignment horizontal="center" vertical="center" wrapText="1"/>
    </xf>
    <xf numFmtId="0" fontId="5" fillId="2" borderId="0" xfId="3" applyFont="1" applyFill="1" applyAlignment="1">
      <alignment horizontal="center" vertical="center" wrapText="1"/>
    </xf>
  </cellXfs>
  <cellStyles count="7">
    <cellStyle name="Millares 2" xfId="6"/>
    <cellStyle name="Millares_Ampliación alcance interventoría" xfId="4"/>
    <cellStyle name="Millares_Ampliación alcance interventoría 2" xfId="5"/>
    <cellStyle name="Moneda" xfId="1" builtinId="4"/>
    <cellStyle name="Normal" xfId="0" builtinId="0"/>
    <cellStyle name="Normal 2 2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428625</xdr:colOff>
      <xdr:row>0</xdr:row>
      <xdr:rowOff>114299</xdr:rowOff>
    </xdr:from>
    <xdr:to>
      <xdr:col>6</xdr:col>
      <xdr:colOff>1238248</xdr:colOff>
      <xdr:row>5</xdr:row>
      <xdr:rowOff>143613</xdr:rowOff>
    </xdr:to>
    <xdr:pic>
      <xdr:nvPicPr>
        <xdr:cNvPr id="2" name="Imagen 1" descr="http://www.presidencia.gov.co/prensa_new/historia/escudo.jpg">
          <a:extLst>
            <a:ext uri="{FF2B5EF4-FFF2-40B4-BE49-F238E27FC236}">
              <a16:creationId xmlns:a16="http://schemas.microsoft.com/office/drawing/2014/main" xmlns="" id="{3CA14821-8A16-4089-9E85-D09167FF6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114299"/>
          <a:ext cx="809623" cy="9913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56030</xdr:colOff>
      <xdr:row>1</xdr:row>
      <xdr:rowOff>11207</xdr:rowOff>
    </xdr:from>
    <xdr:to>
      <xdr:col>1</xdr:col>
      <xdr:colOff>695886</xdr:colOff>
      <xdr:row>5</xdr:row>
      <xdr:rowOff>68357</xdr:rowOff>
    </xdr:to>
    <xdr:pic>
      <xdr:nvPicPr>
        <xdr:cNvPr id="3" name="2 Imagen" descr="LOGO ANI.JPG">
          <a:extLst>
            <a:ext uri="{FF2B5EF4-FFF2-40B4-BE49-F238E27FC236}">
              <a16:creationId xmlns:a16="http://schemas.microsoft.com/office/drawing/2014/main" xmlns="" id="{680D9A8A-5EF3-4EF4-BC4A-0B86AD60CA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030" y="173132"/>
          <a:ext cx="1201831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12"/>
  <sheetViews>
    <sheetView tabSelected="1" workbookViewId="0">
      <selection activeCell="F14" sqref="F14"/>
    </sheetView>
  </sheetViews>
  <sheetFormatPr baseColWidth="10" defaultRowHeight="12.75" x14ac:dyDescent="0.2"/>
  <cols>
    <col min="1" max="1" width="8.42578125" style="3" customWidth="1"/>
    <col min="2" max="2" width="61.5703125" style="3" customWidth="1"/>
    <col min="3" max="3" width="9.85546875" style="72" bestFit="1" customWidth="1"/>
    <col min="4" max="4" width="13.140625" style="73" customWidth="1"/>
    <col min="5" max="5" width="8.28515625" style="64" hidden="1" customWidth="1"/>
    <col min="6" max="6" width="8.85546875" style="74" customWidth="1"/>
    <col min="7" max="7" width="27.42578125" style="78" bestFit="1" customWidth="1"/>
    <col min="8" max="12" width="11.140625" style="3" customWidth="1"/>
    <col min="13" max="13" width="11.28515625" style="3" customWidth="1"/>
    <col min="14" max="16384" width="11.42578125" style="3"/>
  </cols>
  <sheetData>
    <row r="2" spans="1:7" ht="15.75" customHeight="1" x14ac:dyDescent="0.2">
      <c r="A2" s="1"/>
      <c r="B2" s="134" t="s">
        <v>0</v>
      </c>
      <c r="C2" s="134"/>
      <c r="D2" s="134"/>
      <c r="E2" s="134"/>
      <c r="F2" s="134"/>
      <c r="G2" s="1"/>
    </row>
    <row r="3" spans="1:7" ht="15.75" x14ac:dyDescent="0.2">
      <c r="A3" s="4"/>
      <c r="B3" s="135" t="s">
        <v>1</v>
      </c>
      <c r="C3" s="135"/>
      <c r="D3" s="135"/>
      <c r="E3" s="135"/>
      <c r="F3" s="135"/>
      <c r="G3" s="4"/>
    </row>
    <row r="4" spans="1:7" ht="15.75" x14ac:dyDescent="0.2">
      <c r="A4" s="4"/>
      <c r="B4" s="5"/>
      <c r="C4" s="5"/>
      <c r="D4" s="5"/>
      <c r="E4" s="4"/>
      <c r="F4" s="4"/>
      <c r="G4" s="4"/>
    </row>
    <row r="5" spans="1:7" ht="15.75" x14ac:dyDescent="0.2">
      <c r="A5" s="4"/>
      <c r="B5" s="134"/>
      <c r="C5" s="134"/>
      <c r="D5" s="134"/>
      <c r="E5" s="134"/>
      <c r="F5" s="134"/>
      <c r="G5" s="4"/>
    </row>
    <row r="6" spans="1:7" ht="15.75" x14ac:dyDescent="0.2">
      <c r="A6" s="4"/>
      <c r="B6" s="4"/>
      <c r="C6" s="4"/>
      <c r="D6" s="4"/>
      <c r="E6" s="4"/>
      <c r="F6" s="4"/>
      <c r="G6" s="4"/>
    </row>
    <row r="7" spans="1:7" ht="66" customHeight="1" x14ac:dyDescent="0.2">
      <c r="A7" s="136" t="s">
        <v>2</v>
      </c>
      <c r="B7" s="136"/>
      <c r="C7" s="136"/>
      <c r="D7" s="136"/>
      <c r="E7" s="136"/>
      <c r="F7" s="136"/>
      <c r="G7" s="136"/>
    </row>
    <row r="8" spans="1:7" ht="15.75" x14ac:dyDescent="0.2">
      <c r="A8" s="134" t="s">
        <v>69</v>
      </c>
      <c r="B8" s="134"/>
      <c r="C8" s="134"/>
      <c r="D8" s="134"/>
      <c r="E8" s="134"/>
      <c r="F8" s="134"/>
      <c r="G8" s="134"/>
    </row>
    <row r="9" spans="1:7" ht="12.75" customHeight="1" thickBot="1" x14ac:dyDescent="0.25">
      <c r="A9" s="134"/>
      <c r="B9" s="134"/>
      <c r="C9" s="134"/>
      <c r="D9" s="134"/>
      <c r="E9" s="134"/>
      <c r="F9" s="134"/>
      <c r="G9" s="134"/>
    </row>
    <row r="10" spans="1:7" ht="24" customHeight="1" x14ac:dyDescent="0.2">
      <c r="A10" s="130" t="s">
        <v>3</v>
      </c>
      <c r="B10" s="131"/>
      <c r="C10" s="131"/>
      <c r="D10" s="131"/>
      <c r="E10" s="131"/>
      <c r="F10" s="131"/>
      <c r="G10" s="132"/>
    </row>
    <row r="11" spans="1:7" ht="12.75" customHeight="1" x14ac:dyDescent="0.2">
      <c r="A11" s="115" t="s">
        <v>4</v>
      </c>
      <c r="B11" s="117" t="s">
        <v>5</v>
      </c>
      <c r="C11" s="133" t="s">
        <v>6</v>
      </c>
      <c r="D11" s="117" t="s">
        <v>7</v>
      </c>
      <c r="E11" s="122" t="s">
        <v>8</v>
      </c>
      <c r="F11" s="123" t="s">
        <v>9</v>
      </c>
      <c r="G11" s="125" t="s">
        <v>10</v>
      </c>
    </row>
    <row r="12" spans="1:7" ht="12.75" customHeight="1" x14ac:dyDescent="0.2">
      <c r="A12" s="116"/>
      <c r="B12" s="118"/>
      <c r="C12" s="133"/>
      <c r="D12" s="118"/>
      <c r="E12" s="122" t="s">
        <v>11</v>
      </c>
      <c r="F12" s="124"/>
      <c r="G12" s="126"/>
    </row>
    <row r="13" spans="1:7" x14ac:dyDescent="0.2">
      <c r="A13" s="6"/>
      <c r="B13" s="7" t="s">
        <v>12</v>
      </c>
      <c r="C13" s="8"/>
      <c r="D13" s="9"/>
      <c r="E13" s="10" t="s">
        <v>13</v>
      </c>
      <c r="F13" s="11"/>
      <c r="G13" s="12"/>
    </row>
    <row r="14" spans="1:7" x14ac:dyDescent="0.2">
      <c r="A14" s="13">
        <v>1</v>
      </c>
      <c r="B14" s="14" t="s">
        <v>14</v>
      </c>
      <c r="C14" s="15">
        <v>0.5</v>
      </c>
      <c r="D14" s="16"/>
      <c r="E14" s="17"/>
      <c r="F14" s="18">
        <v>15</v>
      </c>
      <c r="G14" s="19">
        <f t="shared" ref="G14:G25" si="0">+A14*C14*D14*F14</f>
        <v>0</v>
      </c>
    </row>
    <row r="15" spans="1:7" x14ac:dyDescent="0.2">
      <c r="A15" s="20">
        <v>1</v>
      </c>
      <c r="B15" s="21" t="s">
        <v>15</v>
      </c>
      <c r="C15" s="22">
        <v>1</v>
      </c>
      <c r="D15" s="16"/>
      <c r="E15" s="17"/>
      <c r="F15" s="18">
        <v>15</v>
      </c>
      <c r="G15" s="19">
        <f>+A15*C15*D15*F15</f>
        <v>0</v>
      </c>
    </row>
    <row r="16" spans="1:7" x14ac:dyDescent="0.2">
      <c r="A16" s="13">
        <v>1</v>
      </c>
      <c r="B16" s="14" t="s">
        <v>16</v>
      </c>
      <c r="C16" s="15">
        <v>0.5</v>
      </c>
      <c r="D16" s="16"/>
      <c r="E16" s="17"/>
      <c r="F16" s="18">
        <v>14</v>
      </c>
      <c r="G16" s="19">
        <f>+A16*C16*D16*F16</f>
        <v>0</v>
      </c>
    </row>
    <row r="17" spans="1:7" x14ac:dyDescent="0.2">
      <c r="A17" s="13">
        <v>1</v>
      </c>
      <c r="B17" s="14" t="s">
        <v>17</v>
      </c>
      <c r="C17" s="15">
        <v>0.1</v>
      </c>
      <c r="D17" s="16"/>
      <c r="E17" s="17"/>
      <c r="F17" s="18">
        <v>14</v>
      </c>
      <c r="G17" s="19">
        <f t="shared" si="0"/>
        <v>0</v>
      </c>
    </row>
    <row r="18" spans="1:7" x14ac:dyDescent="0.2">
      <c r="A18" s="13">
        <v>1</v>
      </c>
      <c r="B18" s="14" t="s">
        <v>18</v>
      </c>
      <c r="C18" s="15">
        <v>0.1</v>
      </c>
      <c r="D18" s="16"/>
      <c r="E18" s="17"/>
      <c r="F18" s="18">
        <v>14</v>
      </c>
      <c r="G18" s="19">
        <f t="shared" si="0"/>
        <v>0</v>
      </c>
    </row>
    <row r="19" spans="1:7" x14ac:dyDescent="0.2">
      <c r="A19" s="13">
        <v>1</v>
      </c>
      <c r="B19" s="14" t="s">
        <v>19</v>
      </c>
      <c r="C19" s="15">
        <v>0.1</v>
      </c>
      <c r="D19" s="16"/>
      <c r="E19" s="17"/>
      <c r="F19" s="18">
        <v>6</v>
      </c>
      <c r="G19" s="19">
        <f t="shared" si="0"/>
        <v>0</v>
      </c>
    </row>
    <row r="20" spans="1:7" x14ac:dyDescent="0.2">
      <c r="A20" s="13">
        <v>1</v>
      </c>
      <c r="B20" s="14" t="s">
        <v>20</v>
      </c>
      <c r="C20" s="15">
        <v>0.25</v>
      </c>
      <c r="D20" s="16"/>
      <c r="E20" s="17"/>
      <c r="F20" s="18">
        <v>14</v>
      </c>
      <c r="G20" s="19">
        <f t="shared" si="0"/>
        <v>0</v>
      </c>
    </row>
    <row r="21" spans="1:7" x14ac:dyDescent="0.2">
      <c r="A21" s="20">
        <v>1</v>
      </c>
      <c r="B21" s="21" t="s">
        <v>21</v>
      </c>
      <c r="C21" s="22">
        <v>0.1</v>
      </c>
      <c r="D21" s="16"/>
      <c r="E21" s="17"/>
      <c r="F21" s="18">
        <v>14</v>
      </c>
      <c r="G21" s="19">
        <f t="shared" si="0"/>
        <v>0</v>
      </c>
    </row>
    <row r="22" spans="1:7" s="27" customFormat="1" x14ac:dyDescent="0.2">
      <c r="A22" s="23">
        <v>1</v>
      </c>
      <c r="B22" s="24" t="s">
        <v>22</v>
      </c>
      <c r="C22" s="25">
        <v>0.5</v>
      </c>
      <c r="D22" s="16"/>
      <c r="E22" s="26"/>
      <c r="F22" s="18">
        <v>14</v>
      </c>
      <c r="G22" s="19">
        <f t="shared" si="0"/>
        <v>0</v>
      </c>
    </row>
    <row r="23" spans="1:7" x14ac:dyDescent="0.2">
      <c r="A23" s="23">
        <v>2</v>
      </c>
      <c r="B23" s="24" t="s">
        <v>23</v>
      </c>
      <c r="C23" s="25">
        <v>1</v>
      </c>
      <c r="D23" s="16"/>
      <c r="E23" s="26"/>
      <c r="F23" s="18">
        <v>14</v>
      </c>
      <c r="G23" s="19">
        <f t="shared" si="0"/>
        <v>0</v>
      </c>
    </row>
    <row r="24" spans="1:7" x14ac:dyDescent="0.2">
      <c r="A24" s="23">
        <v>2</v>
      </c>
      <c r="B24" s="24" t="s">
        <v>24</v>
      </c>
      <c r="C24" s="25">
        <v>1</v>
      </c>
      <c r="D24" s="16"/>
      <c r="E24" s="26"/>
      <c r="F24" s="18">
        <v>14</v>
      </c>
      <c r="G24" s="19">
        <f t="shared" si="0"/>
        <v>0</v>
      </c>
    </row>
    <row r="25" spans="1:7" x14ac:dyDescent="0.2">
      <c r="A25" s="23">
        <v>2</v>
      </c>
      <c r="B25" s="24" t="s">
        <v>25</v>
      </c>
      <c r="C25" s="25">
        <v>1</v>
      </c>
      <c r="D25" s="16"/>
      <c r="E25" s="26"/>
      <c r="F25" s="18">
        <v>14</v>
      </c>
      <c r="G25" s="19">
        <f t="shared" si="0"/>
        <v>0</v>
      </c>
    </row>
    <row r="26" spans="1:7" x14ac:dyDescent="0.2">
      <c r="A26" s="23">
        <v>1</v>
      </c>
      <c r="B26" s="24" t="s">
        <v>26</v>
      </c>
      <c r="C26" s="15">
        <v>1</v>
      </c>
      <c r="D26" s="16"/>
      <c r="E26" s="17"/>
      <c r="F26" s="18">
        <v>14</v>
      </c>
      <c r="G26" s="19">
        <f>+A26*C26*D26*F26</f>
        <v>0</v>
      </c>
    </row>
    <row r="27" spans="1:7" ht="12.75" customHeight="1" x14ac:dyDescent="0.2">
      <c r="A27" s="97" t="s">
        <v>27</v>
      </c>
      <c r="B27" s="98"/>
      <c r="C27" s="98"/>
      <c r="D27" s="98"/>
      <c r="E27" s="98"/>
      <c r="F27" s="28"/>
      <c r="G27" s="29">
        <f>+SUM(G14:G26)</f>
        <v>0</v>
      </c>
    </row>
    <row r="28" spans="1:7" x14ac:dyDescent="0.2">
      <c r="A28" s="6"/>
      <c r="B28" s="7" t="s">
        <v>28</v>
      </c>
      <c r="C28" s="30"/>
      <c r="D28" s="31"/>
      <c r="E28" s="10"/>
      <c r="F28" s="11"/>
      <c r="G28" s="32"/>
    </row>
    <row r="29" spans="1:7" x14ac:dyDescent="0.2">
      <c r="A29" s="23">
        <v>1</v>
      </c>
      <c r="B29" s="33" t="s">
        <v>29</v>
      </c>
      <c r="C29" s="25">
        <v>1</v>
      </c>
      <c r="D29" s="16"/>
      <c r="E29" s="26"/>
      <c r="F29" s="18">
        <v>14</v>
      </c>
      <c r="G29" s="19">
        <f>+A29*C29*D29*F29</f>
        <v>0</v>
      </c>
    </row>
    <row r="30" spans="1:7" x14ac:dyDescent="0.2">
      <c r="A30" s="23">
        <v>1</v>
      </c>
      <c r="B30" s="33" t="s">
        <v>30</v>
      </c>
      <c r="C30" s="25">
        <v>1</v>
      </c>
      <c r="D30" s="16"/>
      <c r="E30" s="26"/>
      <c r="F30" s="18">
        <v>14</v>
      </c>
      <c r="G30" s="19">
        <f>+A30*C30*D30*F30</f>
        <v>0</v>
      </c>
    </row>
    <row r="31" spans="1:7" x14ac:dyDescent="0.2">
      <c r="A31" s="13">
        <v>1</v>
      </c>
      <c r="B31" s="34" t="s">
        <v>31</v>
      </c>
      <c r="C31" s="35">
        <v>1</v>
      </c>
      <c r="D31" s="16"/>
      <c r="E31" s="17"/>
      <c r="F31" s="18">
        <v>14</v>
      </c>
      <c r="G31" s="19">
        <f t="shared" ref="G31:G36" si="1">+A31*C31*D31*F31</f>
        <v>0</v>
      </c>
    </row>
    <row r="32" spans="1:7" x14ac:dyDescent="0.2">
      <c r="A32" s="13">
        <v>2</v>
      </c>
      <c r="B32" s="34" t="s">
        <v>32</v>
      </c>
      <c r="C32" s="35">
        <v>1</v>
      </c>
      <c r="D32" s="16"/>
      <c r="E32" s="17"/>
      <c r="F32" s="18">
        <v>14</v>
      </c>
      <c r="G32" s="19">
        <f t="shared" si="1"/>
        <v>0</v>
      </c>
    </row>
    <row r="33" spans="1:7" x14ac:dyDescent="0.2">
      <c r="A33" s="13">
        <v>3</v>
      </c>
      <c r="B33" s="36" t="s">
        <v>33</v>
      </c>
      <c r="C33" s="15">
        <v>1</v>
      </c>
      <c r="D33" s="16"/>
      <c r="E33" s="17"/>
      <c r="F33" s="18">
        <v>14</v>
      </c>
      <c r="G33" s="19">
        <f t="shared" si="1"/>
        <v>0</v>
      </c>
    </row>
    <row r="34" spans="1:7" x14ac:dyDescent="0.2">
      <c r="A34" s="13">
        <v>1</v>
      </c>
      <c r="B34" s="36" t="s">
        <v>34</v>
      </c>
      <c r="C34" s="15">
        <v>1</v>
      </c>
      <c r="D34" s="16"/>
      <c r="E34" s="17"/>
      <c r="F34" s="18">
        <v>14</v>
      </c>
      <c r="G34" s="19">
        <f t="shared" si="1"/>
        <v>0</v>
      </c>
    </row>
    <row r="35" spans="1:7" x14ac:dyDescent="0.2">
      <c r="A35" s="13">
        <v>3</v>
      </c>
      <c r="B35" s="36" t="s">
        <v>35</v>
      </c>
      <c r="C35" s="15">
        <v>1</v>
      </c>
      <c r="D35" s="16"/>
      <c r="E35" s="17"/>
      <c r="F35" s="18">
        <v>14</v>
      </c>
      <c r="G35" s="19">
        <f t="shared" si="1"/>
        <v>0</v>
      </c>
    </row>
    <row r="36" spans="1:7" x14ac:dyDescent="0.2">
      <c r="A36" s="13">
        <v>2</v>
      </c>
      <c r="B36" s="37" t="s">
        <v>36</v>
      </c>
      <c r="C36" s="15">
        <v>1</v>
      </c>
      <c r="D36" s="16"/>
      <c r="E36" s="38"/>
      <c r="F36" s="18">
        <v>14</v>
      </c>
      <c r="G36" s="19">
        <f t="shared" si="1"/>
        <v>0</v>
      </c>
    </row>
    <row r="37" spans="1:7" x14ac:dyDescent="0.2">
      <c r="A37" s="97" t="s">
        <v>37</v>
      </c>
      <c r="B37" s="98"/>
      <c r="C37" s="98"/>
      <c r="D37" s="98"/>
      <c r="E37" s="98"/>
      <c r="F37" s="99"/>
      <c r="G37" s="29">
        <f>SUM(G29:G36)</f>
        <v>0</v>
      </c>
    </row>
    <row r="38" spans="1:7" ht="12.75" customHeight="1" x14ac:dyDescent="0.2">
      <c r="A38" s="97" t="s">
        <v>38</v>
      </c>
      <c r="B38" s="98"/>
      <c r="C38" s="98"/>
      <c r="D38" s="98"/>
      <c r="E38" s="98"/>
      <c r="F38" s="99"/>
      <c r="G38" s="29">
        <f>+G37+G27</f>
        <v>0</v>
      </c>
    </row>
    <row r="39" spans="1:7" ht="12.75" customHeight="1" x14ac:dyDescent="0.2">
      <c r="A39" s="97" t="s">
        <v>39</v>
      </c>
      <c r="B39" s="98"/>
      <c r="C39" s="98"/>
      <c r="D39" s="98"/>
      <c r="E39" s="98"/>
      <c r="F39" s="99"/>
      <c r="G39" s="39">
        <v>2.2000000000000002</v>
      </c>
    </row>
    <row r="40" spans="1:7" ht="12.75" customHeight="1" x14ac:dyDescent="0.2">
      <c r="A40" s="106" t="s">
        <v>40</v>
      </c>
      <c r="B40" s="107"/>
      <c r="C40" s="107"/>
      <c r="D40" s="107"/>
      <c r="E40" s="107"/>
      <c r="F40" s="108"/>
      <c r="G40" s="29">
        <f>+ROUND(G38*G39,0)</f>
        <v>0</v>
      </c>
    </row>
    <row r="41" spans="1:7" ht="15" customHeight="1" x14ac:dyDescent="0.2">
      <c r="A41" s="40"/>
      <c r="B41" s="41" t="s">
        <v>41</v>
      </c>
      <c r="C41" s="42" t="s">
        <v>42</v>
      </c>
      <c r="D41" s="43" t="s">
        <v>43</v>
      </c>
      <c r="E41" s="44"/>
      <c r="F41" s="44"/>
      <c r="G41" s="45" t="s">
        <v>44</v>
      </c>
    </row>
    <row r="42" spans="1:7" ht="15" customHeight="1" x14ac:dyDescent="0.2">
      <c r="A42" s="46">
        <v>3</v>
      </c>
      <c r="B42" s="47" t="s">
        <v>45</v>
      </c>
      <c r="C42" s="48" t="s">
        <v>46</v>
      </c>
      <c r="D42" s="49"/>
      <c r="E42" s="50"/>
      <c r="F42" s="18">
        <v>14</v>
      </c>
      <c r="G42" s="19">
        <f>+A42*D42*F42</f>
        <v>0</v>
      </c>
    </row>
    <row r="43" spans="1:7" ht="15" customHeight="1" x14ac:dyDescent="0.2">
      <c r="A43" s="46">
        <v>1</v>
      </c>
      <c r="B43" s="47" t="s">
        <v>47</v>
      </c>
      <c r="C43" s="48" t="s">
        <v>46</v>
      </c>
      <c r="D43" s="49"/>
      <c r="E43" s="50"/>
      <c r="F43" s="18">
        <v>14</v>
      </c>
      <c r="G43" s="19">
        <f>+A43*D43*F43</f>
        <v>0</v>
      </c>
    </row>
    <row r="44" spans="1:7" ht="15" customHeight="1" x14ac:dyDescent="0.2">
      <c r="A44" s="46">
        <v>1</v>
      </c>
      <c r="B44" s="47" t="s">
        <v>48</v>
      </c>
      <c r="C44" s="48" t="s">
        <v>49</v>
      </c>
      <c r="D44" s="49"/>
      <c r="E44" s="50"/>
      <c r="F44" s="18">
        <v>14</v>
      </c>
      <c r="G44" s="19">
        <f>+A44*D44*F44</f>
        <v>0</v>
      </c>
    </row>
    <row r="45" spans="1:7" ht="15" customHeight="1" x14ac:dyDescent="0.2">
      <c r="A45" s="46">
        <v>4</v>
      </c>
      <c r="B45" s="51" t="s">
        <v>50</v>
      </c>
      <c r="C45" s="48" t="s">
        <v>46</v>
      </c>
      <c r="D45" s="52"/>
      <c r="E45" s="50"/>
      <c r="F45" s="18">
        <v>14</v>
      </c>
      <c r="G45" s="19">
        <f t="shared" ref="G45:G50" si="2">+A45*D45*F45</f>
        <v>0</v>
      </c>
    </row>
    <row r="46" spans="1:7" ht="15" customHeight="1" x14ac:dyDescent="0.2">
      <c r="A46" s="46">
        <v>1</v>
      </c>
      <c r="B46" s="51" t="s">
        <v>51</v>
      </c>
      <c r="C46" s="48" t="s">
        <v>46</v>
      </c>
      <c r="D46" s="52"/>
      <c r="E46" s="50"/>
      <c r="F46" s="18">
        <v>14</v>
      </c>
      <c r="G46" s="19">
        <f t="shared" si="2"/>
        <v>0</v>
      </c>
    </row>
    <row r="47" spans="1:7" ht="15" customHeight="1" x14ac:dyDescent="0.2">
      <c r="A47" s="46">
        <v>1</v>
      </c>
      <c r="B47" s="51" t="s">
        <v>52</v>
      </c>
      <c r="C47" s="48" t="s">
        <v>46</v>
      </c>
      <c r="D47" s="52"/>
      <c r="E47" s="50"/>
      <c r="F47" s="18">
        <v>14</v>
      </c>
      <c r="G47" s="19">
        <f t="shared" si="2"/>
        <v>0</v>
      </c>
    </row>
    <row r="48" spans="1:7" ht="15" customHeight="1" x14ac:dyDescent="0.2">
      <c r="A48" s="46">
        <v>1</v>
      </c>
      <c r="B48" s="51" t="s">
        <v>53</v>
      </c>
      <c r="C48" s="48" t="s">
        <v>46</v>
      </c>
      <c r="D48" s="52"/>
      <c r="E48" s="50"/>
      <c r="F48" s="18">
        <v>14</v>
      </c>
      <c r="G48" s="19">
        <f t="shared" si="2"/>
        <v>0</v>
      </c>
    </row>
    <row r="49" spans="1:8" ht="15" customHeight="1" x14ac:dyDescent="0.2">
      <c r="A49" s="46">
        <v>1</v>
      </c>
      <c r="B49" s="51" t="s">
        <v>54</v>
      </c>
      <c r="C49" s="48" t="s">
        <v>46</v>
      </c>
      <c r="D49" s="52"/>
      <c r="E49" s="50"/>
      <c r="F49" s="18">
        <v>14</v>
      </c>
      <c r="G49" s="19">
        <f t="shared" si="2"/>
        <v>0</v>
      </c>
    </row>
    <row r="50" spans="1:8" x14ac:dyDescent="0.2">
      <c r="A50" s="53">
        <v>2</v>
      </c>
      <c r="B50" s="54" t="s">
        <v>55</v>
      </c>
      <c r="C50" s="48" t="s">
        <v>46</v>
      </c>
      <c r="D50" s="55"/>
      <c r="E50" s="56"/>
      <c r="F50" s="18">
        <v>14</v>
      </c>
      <c r="G50" s="19">
        <f t="shared" si="2"/>
        <v>0</v>
      </c>
    </row>
    <row r="51" spans="1:8" x14ac:dyDescent="0.2">
      <c r="A51" s="97" t="s">
        <v>56</v>
      </c>
      <c r="B51" s="98"/>
      <c r="C51" s="98"/>
      <c r="D51" s="98"/>
      <c r="E51" s="98"/>
      <c r="F51" s="99"/>
      <c r="G51" s="29">
        <f>+SUM(G42:G50)</f>
        <v>0</v>
      </c>
    </row>
    <row r="52" spans="1:8" x14ac:dyDescent="0.2">
      <c r="A52" s="97" t="s">
        <v>39</v>
      </c>
      <c r="B52" s="98"/>
      <c r="C52" s="98"/>
      <c r="D52" s="98"/>
      <c r="E52" s="98"/>
      <c r="F52" s="99"/>
      <c r="G52" s="57">
        <v>1</v>
      </c>
    </row>
    <row r="53" spans="1:8" x14ac:dyDescent="0.2">
      <c r="A53" s="97" t="s">
        <v>57</v>
      </c>
      <c r="B53" s="98"/>
      <c r="C53" s="98"/>
      <c r="D53" s="98"/>
      <c r="E53" s="98"/>
      <c r="F53" s="99"/>
      <c r="G53" s="29">
        <f>+G52*G51</f>
        <v>0</v>
      </c>
    </row>
    <row r="54" spans="1:8" ht="20.25" customHeight="1" x14ac:dyDescent="0.2">
      <c r="A54" s="127" t="s">
        <v>58</v>
      </c>
      <c r="B54" s="128"/>
      <c r="C54" s="128"/>
      <c r="D54" s="128"/>
      <c r="E54" s="128"/>
      <c r="F54" s="129"/>
      <c r="G54" s="58">
        <f>+G40+G53</f>
        <v>0</v>
      </c>
    </row>
    <row r="55" spans="1:8" ht="15.75" x14ac:dyDescent="0.2">
      <c r="A55" s="112" t="s">
        <v>59</v>
      </c>
      <c r="B55" s="113"/>
      <c r="C55" s="113"/>
      <c r="D55" s="113"/>
      <c r="E55" s="113"/>
      <c r="F55" s="113"/>
      <c r="G55" s="114"/>
    </row>
    <row r="56" spans="1:8" ht="12.75" customHeight="1" x14ac:dyDescent="0.2">
      <c r="A56" s="115" t="s">
        <v>60</v>
      </c>
      <c r="B56" s="117" t="s">
        <v>5</v>
      </c>
      <c r="C56" s="119" t="s">
        <v>61</v>
      </c>
      <c r="D56" s="120" t="s">
        <v>7</v>
      </c>
      <c r="E56" s="122" t="s">
        <v>8</v>
      </c>
      <c r="F56" s="123" t="s">
        <v>9</v>
      </c>
      <c r="G56" s="125" t="s">
        <v>10</v>
      </c>
    </row>
    <row r="57" spans="1:8" ht="12.75" customHeight="1" x14ac:dyDescent="0.2">
      <c r="A57" s="116"/>
      <c r="B57" s="118"/>
      <c r="C57" s="119"/>
      <c r="D57" s="121"/>
      <c r="E57" s="122" t="s">
        <v>11</v>
      </c>
      <c r="F57" s="124"/>
      <c r="G57" s="126"/>
    </row>
    <row r="58" spans="1:8" x14ac:dyDescent="0.2">
      <c r="A58" s="6"/>
      <c r="B58" s="7" t="s">
        <v>12</v>
      </c>
      <c r="C58" s="59"/>
      <c r="D58" s="9"/>
      <c r="E58" s="10" t="s">
        <v>13</v>
      </c>
      <c r="F58" s="11"/>
      <c r="G58" s="12"/>
      <c r="H58" s="60"/>
    </row>
    <row r="59" spans="1:8" s="2" customFormat="1" x14ac:dyDescent="0.2">
      <c r="A59" s="13">
        <v>1</v>
      </c>
      <c r="B59" s="61" t="s">
        <v>14</v>
      </c>
      <c r="C59" s="15">
        <v>0.5</v>
      </c>
      <c r="D59" s="16"/>
      <c r="E59" s="17"/>
      <c r="F59" s="18">
        <v>15</v>
      </c>
      <c r="G59" s="19">
        <f t="shared" ref="G59:G71" si="3">+A59*C59*D59*F59</f>
        <v>0</v>
      </c>
      <c r="H59" s="62"/>
    </row>
    <row r="60" spans="1:8" s="2" customFormat="1" x14ac:dyDescent="0.2">
      <c r="A60" s="20">
        <v>1</v>
      </c>
      <c r="B60" s="21" t="s">
        <v>15</v>
      </c>
      <c r="C60" s="22">
        <v>1</v>
      </c>
      <c r="D60" s="16"/>
      <c r="E60" s="17"/>
      <c r="F60" s="18">
        <v>15</v>
      </c>
      <c r="G60" s="19">
        <f>+A60*C60*D60*F60</f>
        <v>0</v>
      </c>
      <c r="H60" s="62"/>
    </row>
    <row r="61" spans="1:8" s="2" customFormat="1" x14ac:dyDescent="0.2">
      <c r="A61" s="13">
        <v>1</v>
      </c>
      <c r="B61" s="61" t="s">
        <v>16</v>
      </c>
      <c r="C61" s="15">
        <v>0.5</v>
      </c>
      <c r="D61" s="16"/>
      <c r="E61" s="17"/>
      <c r="F61" s="18">
        <v>14</v>
      </c>
      <c r="G61" s="19">
        <f t="shared" si="3"/>
        <v>0</v>
      </c>
      <c r="H61" s="62"/>
    </row>
    <row r="62" spans="1:8" s="2" customFormat="1" x14ac:dyDescent="0.2">
      <c r="A62" s="13">
        <v>1</v>
      </c>
      <c r="B62" s="61" t="s">
        <v>17</v>
      </c>
      <c r="C62" s="15">
        <v>0.1</v>
      </c>
      <c r="D62" s="16"/>
      <c r="E62" s="17"/>
      <c r="F62" s="18">
        <v>14</v>
      </c>
      <c r="G62" s="19">
        <f t="shared" si="3"/>
        <v>0</v>
      </c>
      <c r="H62" s="62"/>
    </row>
    <row r="63" spans="1:8" s="2" customFormat="1" x14ac:dyDescent="0.2">
      <c r="A63" s="13">
        <v>1</v>
      </c>
      <c r="B63" s="61" t="s">
        <v>18</v>
      </c>
      <c r="C63" s="15">
        <v>0.1</v>
      </c>
      <c r="D63" s="16"/>
      <c r="E63" s="17"/>
      <c r="F63" s="18">
        <v>14</v>
      </c>
      <c r="G63" s="19">
        <f t="shared" si="3"/>
        <v>0</v>
      </c>
      <c r="H63" s="62"/>
    </row>
    <row r="64" spans="1:8" x14ac:dyDescent="0.2">
      <c r="A64" s="13">
        <v>1</v>
      </c>
      <c r="B64" s="14" t="s">
        <v>19</v>
      </c>
      <c r="C64" s="15">
        <v>0.1</v>
      </c>
      <c r="D64" s="16"/>
      <c r="E64" s="17"/>
      <c r="F64" s="18">
        <v>6</v>
      </c>
      <c r="G64" s="19">
        <f t="shared" si="3"/>
        <v>0</v>
      </c>
    </row>
    <row r="65" spans="1:8" x14ac:dyDescent="0.2">
      <c r="A65" s="13">
        <v>1</v>
      </c>
      <c r="B65" s="14" t="s">
        <v>20</v>
      </c>
      <c r="C65" s="15">
        <v>0.25</v>
      </c>
      <c r="D65" s="16"/>
      <c r="E65" s="17"/>
      <c r="F65" s="18">
        <v>14</v>
      </c>
      <c r="G65" s="19">
        <f t="shared" si="3"/>
        <v>0</v>
      </c>
    </row>
    <row r="66" spans="1:8" s="2" customFormat="1" x14ac:dyDescent="0.2">
      <c r="A66" s="20">
        <v>1</v>
      </c>
      <c r="B66" s="21" t="s">
        <v>21</v>
      </c>
      <c r="C66" s="22">
        <v>0.1</v>
      </c>
      <c r="D66" s="16"/>
      <c r="E66" s="17"/>
      <c r="F66" s="18">
        <v>14</v>
      </c>
      <c r="G66" s="19">
        <f t="shared" si="3"/>
        <v>0</v>
      </c>
      <c r="H66" s="62"/>
    </row>
    <row r="67" spans="1:8" s="2" customFormat="1" x14ac:dyDescent="0.2">
      <c r="A67" s="23">
        <v>1</v>
      </c>
      <c r="B67" s="24" t="s">
        <v>22</v>
      </c>
      <c r="C67" s="25">
        <v>0.5</v>
      </c>
      <c r="D67" s="16"/>
      <c r="E67" s="26"/>
      <c r="F67" s="18">
        <v>14</v>
      </c>
      <c r="G67" s="19">
        <f t="shared" si="3"/>
        <v>0</v>
      </c>
      <c r="H67" s="62"/>
    </row>
    <row r="68" spans="1:8" x14ac:dyDescent="0.2">
      <c r="A68" s="23">
        <v>2</v>
      </c>
      <c r="B68" s="24" t="s">
        <v>23</v>
      </c>
      <c r="C68" s="25">
        <v>1</v>
      </c>
      <c r="D68" s="16"/>
      <c r="E68" s="26"/>
      <c r="F68" s="18">
        <v>14</v>
      </c>
      <c r="G68" s="19">
        <f t="shared" si="3"/>
        <v>0</v>
      </c>
      <c r="H68" s="60"/>
    </row>
    <row r="69" spans="1:8" x14ac:dyDescent="0.2">
      <c r="A69" s="23">
        <v>2</v>
      </c>
      <c r="B69" s="24" t="s">
        <v>24</v>
      </c>
      <c r="C69" s="25">
        <v>1</v>
      </c>
      <c r="D69" s="16"/>
      <c r="E69" s="26"/>
      <c r="F69" s="18">
        <v>14</v>
      </c>
      <c r="G69" s="19">
        <f t="shared" si="3"/>
        <v>0</v>
      </c>
      <c r="H69" s="60"/>
    </row>
    <row r="70" spans="1:8" ht="15" customHeight="1" x14ac:dyDescent="0.2">
      <c r="A70" s="23">
        <v>2</v>
      </c>
      <c r="B70" s="24" t="s">
        <v>25</v>
      </c>
      <c r="C70" s="25">
        <v>1</v>
      </c>
      <c r="D70" s="16"/>
      <c r="E70" s="26"/>
      <c r="F70" s="18">
        <v>14</v>
      </c>
      <c r="G70" s="19">
        <f t="shared" si="3"/>
        <v>0</v>
      </c>
      <c r="H70" s="60"/>
    </row>
    <row r="71" spans="1:8" x14ac:dyDescent="0.2">
      <c r="A71" s="23">
        <v>1</v>
      </c>
      <c r="B71" s="24" t="s">
        <v>26</v>
      </c>
      <c r="C71" s="15">
        <v>1</v>
      </c>
      <c r="D71" s="16"/>
      <c r="E71" s="17"/>
      <c r="F71" s="18">
        <v>14</v>
      </c>
      <c r="G71" s="19">
        <f t="shared" si="3"/>
        <v>0</v>
      </c>
      <c r="H71" s="60"/>
    </row>
    <row r="72" spans="1:8" x14ac:dyDescent="0.2">
      <c r="A72" s="109" t="s">
        <v>27</v>
      </c>
      <c r="B72" s="110"/>
      <c r="C72" s="110"/>
      <c r="D72" s="110"/>
      <c r="E72" s="110"/>
      <c r="F72" s="111"/>
      <c r="G72" s="65">
        <f>SUM(G59:G71)</f>
        <v>0</v>
      </c>
      <c r="H72" s="60"/>
    </row>
    <row r="73" spans="1:8" x14ac:dyDescent="0.2">
      <c r="A73" s="6"/>
      <c r="B73" s="7" t="s">
        <v>28</v>
      </c>
      <c r="C73" s="66"/>
      <c r="D73" s="31"/>
      <c r="E73" s="10"/>
      <c r="F73" s="11"/>
      <c r="G73" s="32"/>
      <c r="H73" s="60"/>
    </row>
    <row r="74" spans="1:8" x14ac:dyDescent="0.2">
      <c r="A74" s="23">
        <v>1</v>
      </c>
      <c r="B74" s="33" t="s">
        <v>29</v>
      </c>
      <c r="C74" s="25">
        <v>1</v>
      </c>
      <c r="D74" s="16"/>
      <c r="E74" s="26"/>
      <c r="F74" s="18">
        <v>14</v>
      </c>
      <c r="G74" s="19">
        <f>+A74*C74*D74*F74</f>
        <v>0</v>
      </c>
    </row>
    <row r="75" spans="1:8" x14ac:dyDescent="0.2">
      <c r="A75" s="23">
        <v>1</v>
      </c>
      <c r="B75" s="33" t="s">
        <v>30</v>
      </c>
      <c r="C75" s="25">
        <v>1</v>
      </c>
      <c r="D75" s="16"/>
      <c r="E75" s="26"/>
      <c r="F75" s="18">
        <v>14</v>
      </c>
      <c r="G75" s="19">
        <f>+A75*C75*D75*F75</f>
        <v>0</v>
      </c>
    </row>
    <row r="76" spans="1:8" x14ac:dyDescent="0.2">
      <c r="A76" s="13">
        <v>1</v>
      </c>
      <c r="B76" s="34" t="s">
        <v>31</v>
      </c>
      <c r="C76" s="35">
        <v>1</v>
      </c>
      <c r="D76" s="16"/>
      <c r="E76" s="17"/>
      <c r="F76" s="18">
        <v>14</v>
      </c>
      <c r="G76" s="19">
        <f t="shared" ref="G76:G81" si="4">+A76*C76*D76*F76</f>
        <v>0</v>
      </c>
      <c r="H76" s="60"/>
    </row>
    <row r="77" spans="1:8" x14ac:dyDescent="0.2">
      <c r="A77" s="13">
        <v>2</v>
      </c>
      <c r="B77" s="34" t="s">
        <v>32</v>
      </c>
      <c r="C77" s="35">
        <v>1</v>
      </c>
      <c r="D77" s="16"/>
      <c r="E77" s="17"/>
      <c r="F77" s="18">
        <v>14</v>
      </c>
      <c r="G77" s="19">
        <f t="shared" si="4"/>
        <v>0</v>
      </c>
      <c r="H77" s="60"/>
    </row>
    <row r="78" spans="1:8" s="2" customFormat="1" x14ac:dyDescent="0.2">
      <c r="A78" s="13">
        <v>3</v>
      </c>
      <c r="B78" s="36" t="s">
        <v>33</v>
      </c>
      <c r="C78" s="15">
        <v>1</v>
      </c>
      <c r="D78" s="16"/>
      <c r="E78" s="17"/>
      <c r="F78" s="18">
        <v>14</v>
      </c>
      <c r="G78" s="19">
        <f t="shared" si="4"/>
        <v>0</v>
      </c>
      <c r="H78" s="62"/>
    </row>
    <row r="79" spans="1:8" x14ac:dyDescent="0.2">
      <c r="A79" s="13">
        <v>1</v>
      </c>
      <c r="B79" s="36" t="s">
        <v>34</v>
      </c>
      <c r="C79" s="15">
        <v>1</v>
      </c>
      <c r="D79" s="16"/>
      <c r="E79" s="17"/>
      <c r="F79" s="18">
        <v>14</v>
      </c>
      <c r="G79" s="19">
        <f t="shared" si="4"/>
        <v>0</v>
      </c>
      <c r="H79" s="60"/>
    </row>
    <row r="80" spans="1:8" x14ac:dyDescent="0.2">
      <c r="A80" s="13">
        <v>2</v>
      </c>
      <c r="B80" s="36" t="s">
        <v>35</v>
      </c>
      <c r="C80" s="15">
        <v>1</v>
      </c>
      <c r="D80" s="16"/>
      <c r="E80" s="17"/>
      <c r="F80" s="18">
        <v>14</v>
      </c>
      <c r="G80" s="19">
        <f t="shared" si="4"/>
        <v>0</v>
      </c>
      <c r="H80" s="60"/>
    </row>
    <row r="81" spans="1:8" x14ac:dyDescent="0.2">
      <c r="A81" s="67">
        <v>2</v>
      </c>
      <c r="B81" s="36" t="s">
        <v>36</v>
      </c>
      <c r="C81" s="15">
        <v>1</v>
      </c>
      <c r="D81" s="16"/>
      <c r="E81" s="38"/>
      <c r="F81" s="18">
        <v>14</v>
      </c>
      <c r="G81" s="19">
        <f t="shared" si="4"/>
        <v>0</v>
      </c>
      <c r="H81" s="60"/>
    </row>
    <row r="82" spans="1:8" x14ac:dyDescent="0.2">
      <c r="A82" s="97" t="s">
        <v>37</v>
      </c>
      <c r="B82" s="98"/>
      <c r="C82" s="98"/>
      <c r="D82" s="98"/>
      <c r="E82" s="98"/>
      <c r="F82" s="99"/>
      <c r="G82" s="29">
        <f>SUM(G74:G81)</f>
        <v>0</v>
      </c>
      <c r="H82" s="60"/>
    </row>
    <row r="83" spans="1:8" ht="12.75" customHeight="1" x14ac:dyDescent="0.2">
      <c r="A83" s="97" t="s">
        <v>38</v>
      </c>
      <c r="B83" s="98"/>
      <c r="C83" s="98"/>
      <c r="D83" s="98"/>
      <c r="E83" s="98"/>
      <c r="F83" s="99"/>
      <c r="G83" s="29">
        <f>+G82+G72</f>
        <v>0</v>
      </c>
      <c r="H83" s="60"/>
    </row>
    <row r="84" spans="1:8" ht="15" customHeight="1" x14ac:dyDescent="0.2">
      <c r="A84" s="97" t="s">
        <v>39</v>
      </c>
      <c r="B84" s="98"/>
      <c r="C84" s="98"/>
      <c r="D84" s="98"/>
      <c r="E84" s="98"/>
      <c r="F84" s="99"/>
      <c r="G84" s="39">
        <v>2.2000000000000002</v>
      </c>
      <c r="H84" s="60"/>
    </row>
    <row r="85" spans="1:8" ht="15" customHeight="1" x14ac:dyDescent="0.2">
      <c r="A85" s="106" t="s">
        <v>40</v>
      </c>
      <c r="B85" s="107"/>
      <c r="C85" s="107"/>
      <c r="D85" s="107"/>
      <c r="E85" s="107"/>
      <c r="F85" s="108"/>
      <c r="G85" s="29">
        <f>+ROUND(G83*G84,0)</f>
        <v>0</v>
      </c>
      <c r="H85" s="60"/>
    </row>
    <row r="86" spans="1:8" ht="15" customHeight="1" x14ac:dyDescent="0.2">
      <c r="A86" s="40"/>
      <c r="B86" s="41" t="s">
        <v>41</v>
      </c>
      <c r="C86" s="42" t="s">
        <v>42</v>
      </c>
      <c r="D86" s="43" t="s">
        <v>43</v>
      </c>
      <c r="E86" s="44"/>
      <c r="F86" s="44"/>
      <c r="G86" s="45" t="s">
        <v>44</v>
      </c>
      <c r="H86" s="60"/>
    </row>
    <row r="87" spans="1:8" ht="15" customHeight="1" x14ac:dyDescent="0.2">
      <c r="A87" s="46">
        <v>2</v>
      </c>
      <c r="B87" s="47" t="s">
        <v>62</v>
      </c>
      <c r="C87" s="48" t="s">
        <v>46</v>
      </c>
      <c r="D87" s="49"/>
      <c r="E87" s="50"/>
      <c r="F87" s="18">
        <v>14</v>
      </c>
      <c r="G87" s="19">
        <f>+A87*D87*F87</f>
        <v>0</v>
      </c>
      <c r="H87" s="60"/>
    </row>
    <row r="88" spans="1:8" ht="15" customHeight="1" x14ac:dyDescent="0.2">
      <c r="A88" s="46">
        <v>1</v>
      </c>
      <c r="B88" s="47" t="s">
        <v>47</v>
      </c>
      <c r="C88" s="48" t="s">
        <v>46</v>
      </c>
      <c r="D88" s="49"/>
      <c r="E88" s="50"/>
      <c r="F88" s="18">
        <v>14</v>
      </c>
      <c r="G88" s="19">
        <f>+A88*D88*F88</f>
        <v>0</v>
      </c>
      <c r="H88" s="60"/>
    </row>
    <row r="89" spans="1:8" ht="15" customHeight="1" x14ac:dyDescent="0.2">
      <c r="A89" s="46">
        <v>1</v>
      </c>
      <c r="B89" s="47" t="s">
        <v>48</v>
      </c>
      <c r="C89" s="48" t="s">
        <v>49</v>
      </c>
      <c r="D89" s="49"/>
      <c r="E89" s="50"/>
      <c r="F89" s="18">
        <v>14</v>
      </c>
      <c r="G89" s="19">
        <f>+A89*D89*F89</f>
        <v>0</v>
      </c>
      <c r="H89" s="60"/>
    </row>
    <row r="90" spans="1:8" ht="15" customHeight="1" x14ac:dyDescent="0.2">
      <c r="A90" s="46">
        <v>4</v>
      </c>
      <c r="B90" s="51" t="s">
        <v>50</v>
      </c>
      <c r="C90" s="48" t="s">
        <v>46</v>
      </c>
      <c r="D90" s="52"/>
      <c r="E90" s="50"/>
      <c r="F90" s="18">
        <v>14</v>
      </c>
      <c r="G90" s="19">
        <f t="shared" ref="G90:G95" si="5">+A90*D90*F90</f>
        <v>0</v>
      </c>
      <c r="H90" s="60"/>
    </row>
    <row r="91" spans="1:8" ht="15" customHeight="1" x14ac:dyDescent="0.2">
      <c r="A91" s="46">
        <v>1</v>
      </c>
      <c r="B91" s="51" t="s">
        <v>51</v>
      </c>
      <c r="C91" s="48" t="s">
        <v>46</v>
      </c>
      <c r="D91" s="52"/>
      <c r="E91" s="50"/>
      <c r="F91" s="18">
        <v>14</v>
      </c>
      <c r="G91" s="19">
        <f t="shared" si="5"/>
        <v>0</v>
      </c>
      <c r="H91" s="60"/>
    </row>
    <row r="92" spans="1:8" ht="15" customHeight="1" x14ac:dyDescent="0.2">
      <c r="A92" s="46">
        <v>1</v>
      </c>
      <c r="B92" s="51" t="s">
        <v>52</v>
      </c>
      <c r="C92" s="48" t="s">
        <v>46</v>
      </c>
      <c r="D92" s="52"/>
      <c r="E92" s="50"/>
      <c r="F92" s="18">
        <v>14</v>
      </c>
      <c r="G92" s="19">
        <f t="shared" si="5"/>
        <v>0</v>
      </c>
      <c r="H92" s="60"/>
    </row>
    <row r="93" spans="1:8" ht="15" customHeight="1" x14ac:dyDescent="0.2">
      <c r="A93" s="46">
        <v>1</v>
      </c>
      <c r="B93" s="51" t="s">
        <v>53</v>
      </c>
      <c r="C93" s="48" t="s">
        <v>46</v>
      </c>
      <c r="D93" s="52"/>
      <c r="E93" s="50"/>
      <c r="F93" s="18">
        <v>14</v>
      </c>
      <c r="G93" s="19">
        <f t="shared" si="5"/>
        <v>0</v>
      </c>
      <c r="H93" s="60"/>
    </row>
    <row r="94" spans="1:8" x14ac:dyDescent="0.2">
      <c r="A94" s="46">
        <v>1</v>
      </c>
      <c r="B94" s="51" t="s">
        <v>54</v>
      </c>
      <c r="C94" s="48" t="s">
        <v>46</v>
      </c>
      <c r="D94" s="52"/>
      <c r="E94" s="50"/>
      <c r="F94" s="18">
        <v>14</v>
      </c>
      <c r="G94" s="19">
        <f t="shared" si="5"/>
        <v>0</v>
      </c>
      <c r="H94" s="60"/>
    </row>
    <row r="95" spans="1:8" x14ac:dyDescent="0.2">
      <c r="A95" s="53">
        <v>2</v>
      </c>
      <c r="B95" s="54" t="s">
        <v>55</v>
      </c>
      <c r="C95" s="48" t="s">
        <v>46</v>
      </c>
      <c r="D95" s="55"/>
      <c r="E95" s="56"/>
      <c r="F95" s="18">
        <v>14</v>
      </c>
      <c r="G95" s="19">
        <f t="shared" si="5"/>
        <v>0</v>
      </c>
      <c r="H95" s="60"/>
    </row>
    <row r="96" spans="1:8" x14ac:dyDescent="0.2">
      <c r="A96" s="97" t="s">
        <v>56</v>
      </c>
      <c r="B96" s="98"/>
      <c r="C96" s="98"/>
      <c r="D96" s="98"/>
      <c r="E96" s="98"/>
      <c r="F96" s="99"/>
      <c r="G96" s="29">
        <f>+SUM(G87:G95)</f>
        <v>0</v>
      </c>
      <c r="H96" s="60"/>
    </row>
    <row r="97" spans="1:8" x14ac:dyDescent="0.2">
      <c r="A97" s="97" t="s">
        <v>39</v>
      </c>
      <c r="B97" s="98"/>
      <c r="C97" s="98"/>
      <c r="D97" s="98"/>
      <c r="E97" s="98"/>
      <c r="F97" s="99"/>
      <c r="G97" s="57">
        <v>1</v>
      </c>
      <c r="H97" s="60"/>
    </row>
    <row r="98" spans="1:8" ht="15.75" customHeight="1" thickBot="1" x14ac:dyDescent="0.25">
      <c r="A98" s="100" t="s">
        <v>57</v>
      </c>
      <c r="B98" s="101"/>
      <c r="C98" s="101"/>
      <c r="D98" s="101"/>
      <c r="E98" s="101"/>
      <c r="F98" s="102"/>
      <c r="G98" s="29">
        <f>+G97*G96</f>
        <v>0</v>
      </c>
      <c r="H98" s="60"/>
    </row>
    <row r="99" spans="1:8" ht="21" customHeight="1" x14ac:dyDescent="0.2">
      <c r="A99" s="103" t="s">
        <v>63</v>
      </c>
      <c r="B99" s="104"/>
      <c r="C99" s="104"/>
      <c r="D99" s="104"/>
      <c r="E99" s="104"/>
      <c r="F99" s="105"/>
      <c r="G99" s="68">
        <f>+G85+G98</f>
        <v>0</v>
      </c>
      <c r="H99" s="60"/>
    </row>
    <row r="100" spans="1:8" ht="20.25" customHeight="1" x14ac:dyDescent="0.2">
      <c r="A100" s="91" t="s">
        <v>64</v>
      </c>
      <c r="B100" s="92"/>
      <c r="C100" s="92"/>
      <c r="D100" s="92"/>
      <c r="E100" s="92"/>
      <c r="F100" s="93"/>
      <c r="G100" s="69">
        <f>(G54*0.19)+(G99*0.19)</f>
        <v>0</v>
      </c>
      <c r="H100" s="60"/>
    </row>
    <row r="101" spans="1:8" s="2" customFormat="1" ht="23.25" customHeight="1" thickBot="1" x14ac:dyDescent="0.25">
      <c r="A101" s="94" t="s">
        <v>65</v>
      </c>
      <c r="B101" s="95"/>
      <c r="C101" s="95"/>
      <c r="D101" s="95"/>
      <c r="E101" s="95"/>
      <c r="F101" s="96"/>
      <c r="G101" s="70">
        <f>+G100+G99+G54</f>
        <v>0</v>
      </c>
      <c r="H101" s="62"/>
    </row>
    <row r="102" spans="1:8" s="2" customFormat="1" x14ac:dyDescent="0.2">
      <c r="A102" s="71"/>
      <c r="B102" s="3"/>
      <c r="C102" s="72"/>
      <c r="D102" s="73"/>
      <c r="E102" s="64"/>
      <c r="F102" s="74"/>
      <c r="G102" s="75"/>
    </row>
    <row r="103" spans="1:8" s="2" customFormat="1" x14ac:dyDescent="0.2">
      <c r="A103" s="3"/>
      <c r="B103" s="76" t="s">
        <v>66</v>
      </c>
      <c r="C103" s="77"/>
      <c r="D103" s="78"/>
      <c r="E103" s="63"/>
      <c r="F103" s="79"/>
      <c r="G103" s="80"/>
    </row>
    <row r="104" spans="1:8" s="2" customFormat="1" ht="12.75" customHeight="1" x14ac:dyDescent="0.2">
      <c r="A104" s="3"/>
      <c r="C104" s="77"/>
      <c r="D104" s="78"/>
      <c r="E104" s="63"/>
      <c r="F104" s="79"/>
      <c r="G104" s="81"/>
    </row>
    <row r="105" spans="1:8" s="2" customFormat="1" ht="12.75" customHeight="1" x14ac:dyDescent="0.2">
      <c r="A105" s="3"/>
      <c r="B105" s="82" t="s">
        <v>67</v>
      </c>
      <c r="C105" s="83"/>
      <c r="D105" s="84"/>
      <c r="E105" s="63"/>
      <c r="F105" s="79"/>
      <c r="G105" s="84"/>
    </row>
    <row r="106" spans="1:8" s="2" customFormat="1" x14ac:dyDescent="0.2">
      <c r="A106" s="3"/>
      <c r="B106" s="85" t="s">
        <v>68</v>
      </c>
      <c r="D106" s="84"/>
      <c r="E106" s="63"/>
      <c r="F106" s="79"/>
      <c r="G106" s="84"/>
    </row>
    <row r="107" spans="1:8" s="2" customFormat="1" x14ac:dyDescent="0.2">
      <c r="A107" s="3"/>
      <c r="B107" s="86"/>
      <c r="D107" s="84"/>
      <c r="E107" s="63"/>
      <c r="F107" s="79"/>
      <c r="G107" s="84"/>
    </row>
    <row r="108" spans="1:8" s="2" customFormat="1" x14ac:dyDescent="0.2">
      <c r="A108" s="3"/>
      <c r="B108" s="87"/>
      <c r="D108" s="84"/>
      <c r="E108" s="63"/>
      <c r="F108" s="79"/>
      <c r="G108" s="84"/>
    </row>
    <row r="109" spans="1:8" x14ac:dyDescent="0.2">
      <c r="B109" s="2"/>
      <c r="C109" s="77"/>
      <c r="D109" s="78"/>
      <c r="E109" s="63"/>
      <c r="F109" s="79"/>
    </row>
    <row r="110" spans="1:8" s="2" customFormat="1" x14ac:dyDescent="0.2">
      <c r="A110" s="3"/>
      <c r="B110" s="88"/>
      <c r="C110" s="89"/>
      <c r="D110" s="90"/>
      <c r="E110" s="64"/>
      <c r="F110" s="74"/>
      <c r="G110" s="90"/>
    </row>
    <row r="112" spans="1:8" x14ac:dyDescent="0.2">
      <c r="G112" s="84"/>
    </row>
  </sheetData>
  <mergeCells count="42">
    <mergeCell ref="A9:G9"/>
    <mergeCell ref="B2:F2"/>
    <mergeCell ref="B3:F3"/>
    <mergeCell ref="B5:F5"/>
    <mergeCell ref="A7:G7"/>
    <mergeCell ref="A8:G8"/>
    <mergeCell ref="A38:F38"/>
    <mergeCell ref="A10:G10"/>
    <mergeCell ref="A11:A12"/>
    <mergeCell ref="B11:B12"/>
    <mergeCell ref="C11:C12"/>
    <mergeCell ref="D11:D12"/>
    <mergeCell ref="E11:E12"/>
    <mergeCell ref="F11:F12"/>
    <mergeCell ref="G11:G12"/>
    <mergeCell ref="A27:E27"/>
    <mergeCell ref="A37:F37"/>
    <mergeCell ref="A52:F52"/>
    <mergeCell ref="A53:F53"/>
    <mergeCell ref="A54:F54"/>
    <mergeCell ref="A39:F39"/>
    <mergeCell ref="A40:F40"/>
    <mergeCell ref="A51:F51"/>
    <mergeCell ref="A55:G55"/>
    <mergeCell ref="A56:A57"/>
    <mergeCell ref="B56:B57"/>
    <mergeCell ref="C56:C57"/>
    <mergeCell ref="D56:D57"/>
    <mergeCell ref="E56:E57"/>
    <mergeCell ref="F56:F57"/>
    <mergeCell ref="G56:G57"/>
    <mergeCell ref="A84:F84"/>
    <mergeCell ref="A85:F85"/>
    <mergeCell ref="A96:F96"/>
    <mergeCell ref="A72:F72"/>
    <mergeCell ref="A82:F82"/>
    <mergeCell ref="A83:F83"/>
    <mergeCell ref="A100:F100"/>
    <mergeCell ref="A101:F101"/>
    <mergeCell ref="A97:F97"/>
    <mergeCell ref="A98:F98"/>
    <mergeCell ref="A99:F99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Rodriguez Moreno</dc:creator>
  <cp:lastModifiedBy>Ricardo Andres Luna Luna</cp:lastModifiedBy>
  <dcterms:created xsi:type="dcterms:W3CDTF">2017-01-24T20:26:17Z</dcterms:created>
  <dcterms:modified xsi:type="dcterms:W3CDTF">2017-02-21T17:04:59Z</dcterms:modified>
</cp:coreProperties>
</file>