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codeName="ThisWorkbook" defaultThemeVersion="124226"/>
  <mc:AlternateContent xmlns:mc="http://schemas.openxmlformats.org/markup-compatibility/2006">
    <mc:Choice Requires="x15">
      <x15ac:absPath xmlns:x15ac="http://schemas.microsoft.com/office/spreadsheetml/2010/11/ac" url="C:\Users\javendano\Documents\aaaCONCURSO NUEVAS INTERVENTORIAS FIN\AEROPUERTOS\PLIEGOS DEFINITIVOS\Formatos y anexos\"/>
    </mc:Choice>
  </mc:AlternateContent>
  <bookViews>
    <workbookView xWindow="0" yWindow="0" windowWidth="24000" windowHeight="8910"/>
  </bookViews>
  <sheets>
    <sheet name="VeR" sheetId="1" r:id="rId1"/>
    <sheet name="Matriz probalidad vs impacto" sheetId="4" r:id="rId2"/>
    <sheet name="Interventoria" sheetId="3" state="hidden" r:id="rId3"/>
  </sheets>
  <externalReferences>
    <externalReference r:id="rId4"/>
  </externalReferences>
  <definedNames>
    <definedName name="area" localSheetId="2">[1]VeR!$B$12</definedName>
    <definedName name="area">VeR!$F$16</definedName>
    <definedName name="_xlnm.Print_Area" localSheetId="1">'Matriz probalidad vs impacto'!$A$1:$H$21</definedName>
    <definedName name="_xlnm.Print_Area" localSheetId="0">VeR!$B$1:$M$52</definedName>
    <definedName name="area1" localSheetId="2">OFFSET(Interventoria!area,1,0,Interventoria!num_riesgos,1)</definedName>
    <definedName name="area1">OFFSET(area,1,0,num_riesgos,1)</definedName>
    <definedName name="asig" localSheetId="2">[1]VeR!$D$12</definedName>
    <definedName name="asig">VeR!$H$16</definedName>
    <definedName name="asignacion" localSheetId="2">OFFSET(Interventoria!asig,1,0,Interventoria!num_riesgos,1)</definedName>
    <definedName name="asignacion">OFFSET(asig,1,0,num_riesgos,1)</definedName>
    <definedName name="escenario">VeR!$I$14</definedName>
    <definedName name="impa" localSheetId="2">[1]VeR!$H$12</definedName>
    <definedName name="impa">VeR!$L$16</definedName>
    <definedName name="impacto" localSheetId="2">OFFSET(Interventoria!impa,1,0,Interventoria!num_riesgos,1)</definedName>
    <definedName name="impacto">OFFSET(impa,1,0,num_riesgos,1)</definedName>
    <definedName name="lista_cualitativa" localSheetId="2">#N/A</definedName>
    <definedName name="lista_cualitativa">VeR!$Q$28:$Q$31</definedName>
    <definedName name="Lista_riesgos">VeR!$Q$11:$Q$25</definedName>
    <definedName name="listasig" localSheetId="2">#N/A</definedName>
    <definedName name="listasig">VeR!$F$1:$H$1</definedName>
    <definedName name="num_riesgos" localSheetId="2">[1]VeR!$C$8</definedName>
    <definedName name="num_riesgos">VeR!$G$12</definedName>
    <definedName name="obse" localSheetId="2">[1]VeR!$F$12</definedName>
    <definedName name="obse">VeR!$J$16</definedName>
    <definedName name="observaciones" localSheetId="2">OFFSET(Interventoria!obse,1,0,Interventoria!num_riesgos,1)</definedName>
    <definedName name="observaciones">OFFSET(obse,1,0,num_riesgos,1)</definedName>
    <definedName name="part" localSheetId="2">[1]VeR!$J$12</definedName>
    <definedName name="part">VeR!$N$16</definedName>
    <definedName name="participacion" localSheetId="2">OFFSET(Interventoria!part,1,0,Interventoria!num_riesgos,1)</definedName>
    <definedName name="participacion">OFFSET(part,1,0,num_riesgos,1)</definedName>
    <definedName name="prob" localSheetId="2">[1]VeR!$G$12</definedName>
    <definedName name="prob">VeR!$K$16</definedName>
    <definedName name="probabilidad" localSheetId="2">OFFSET(Interventoria!prob,1,0,Interventoria!num_riesgos,1)</definedName>
    <definedName name="probabilidad">OFFSET(prob,1,0,num_riesgos,1)</definedName>
    <definedName name="ries" localSheetId="2">[1]VeR!$E$12</definedName>
    <definedName name="ries">VeR!$I$16</definedName>
    <definedName name="riesgo_general" localSheetId="2">OFFSET(Interventoria!ries,1,0,Interventoria!num_riesgos,1)</definedName>
    <definedName name="riesgo_general">OFFSET(ries,1,0,num_riesgos,1)</definedName>
    <definedName name="tipoderiesgo" localSheetId="2">OFFSET(Interventoria!tipr,1,0,Interventoria!num_riesgos,1)</definedName>
    <definedName name="tipoderiesgo">OFFSET(tipr,1,0,num_riesgos,1)</definedName>
    <definedName name="tipr" localSheetId="2">[1]VeR!$C$12</definedName>
    <definedName name="tipr">VeR!$G$16</definedName>
    <definedName name="_xlnm.Print_Titles" localSheetId="0">VeR!$16:$16</definedName>
    <definedName name="valo" localSheetId="2">[1]VeR!$I$12</definedName>
    <definedName name="valo">VeR!$M$16</definedName>
    <definedName name="valor_contingente">VeR!$G$14</definedName>
    <definedName name="valor_contrato">VeR!$G$13</definedName>
    <definedName name="valoracion" localSheetId="2">OFFSET(Interventoria!valo,1,0,Interventoria!num_riesgos,1)</definedName>
    <definedName name="valoracion">OFFSET(valo,1,0,num_riesgos,1)</definedName>
  </definedNames>
  <calcPr calcId="171027" concurrentCalc="0"/>
</workbook>
</file>

<file path=xl/calcChain.xml><?xml version="1.0" encoding="utf-8"?>
<calcChain xmlns="http://schemas.openxmlformats.org/spreadsheetml/2006/main">
  <c r="I29" i="1" l="1"/>
  <c r="I30" i="1"/>
  <c r="I31" i="1"/>
  <c r="H10" i="4" a="1"/>
  <c r="H10" i="4"/>
  <c r="G10" i="4" a="1"/>
  <c r="G10" i="4"/>
  <c r="F10" i="4" a="1"/>
  <c r="F10" i="4"/>
  <c r="E10" i="4" a="1"/>
  <c r="E10" i="4"/>
  <c r="H9" i="4" a="1"/>
  <c r="H9" i="4"/>
  <c r="G9" i="4" a="1"/>
  <c r="G9" i="4"/>
  <c r="F9" i="4" a="1"/>
  <c r="F9" i="4"/>
  <c r="E9" i="4" a="1"/>
  <c r="E9" i="4"/>
  <c r="H8" i="4" a="1"/>
  <c r="H8" i="4"/>
  <c r="G8" i="4" a="1"/>
  <c r="G8" i="4"/>
  <c r="F8" i="4" a="1"/>
  <c r="F8" i="4"/>
  <c r="E8" i="4" a="1"/>
  <c r="E8" i="4"/>
  <c r="H7" i="4" a="1"/>
  <c r="H7" i="4"/>
  <c r="G7" i="4" a="1"/>
  <c r="G7" i="4"/>
  <c r="F7" i="4" a="1"/>
  <c r="F7" i="4"/>
  <c r="E7" i="4" a="1"/>
  <c r="E7" i="4"/>
  <c r="I33" i="1"/>
  <c r="I25" i="1"/>
  <c r="F25" i="1"/>
  <c r="F26" i="1"/>
  <c r="F27" i="1"/>
  <c r="F28" i="1"/>
  <c r="F29" i="1"/>
  <c r="F30" i="1"/>
  <c r="F19" i="4"/>
</calcChain>
</file>

<file path=xl/comments1.xml><?xml version="1.0" encoding="utf-8"?>
<comments xmlns="http://schemas.openxmlformats.org/spreadsheetml/2006/main">
  <authors>
    <author>Gisela Pupo Arabia</author>
  </authors>
  <commentList>
    <comment ref="E7" authorId="0" shapeId="0">
      <text>
        <r>
          <rPr>
            <b/>
            <sz val="9"/>
            <color indexed="81"/>
            <rFont val="Tahoma"/>
            <family val="2"/>
          </rPr>
          <t>Gisela Pupo Arabia:</t>
        </r>
        <r>
          <rPr>
            <sz val="9"/>
            <color indexed="81"/>
            <rFont val="Tahoma"/>
            <family val="2"/>
          </rPr>
          <t xml:space="preserve">
falta incluirel numero de proceso </t>
        </r>
      </text>
    </comment>
  </commentList>
</comments>
</file>

<file path=xl/sharedStrings.xml><?xml version="1.0" encoding="utf-8"?>
<sst xmlns="http://schemas.openxmlformats.org/spreadsheetml/2006/main" count="411" uniqueCount="194">
  <si>
    <t>Valor del contrato</t>
  </si>
  <si>
    <t>Probabilidad</t>
  </si>
  <si>
    <t>Impacto</t>
  </si>
  <si>
    <t>Económico</t>
  </si>
  <si>
    <t>Sociales o Políticos</t>
  </si>
  <si>
    <t>Operacionales</t>
  </si>
  <si>
    <t>Financiero</t>
  </si>
  <si>
    <t>Regulatorio</t>
  </si>
  <si>
    <t>De la naturaleza</t>
  </si>
  <si>
    <t>Ambientales</t>
  </si>
  <si>
    <t>Tecnológicos</t>
  </si>
  <si>
    <t>Alto</t>
  </si>
  <si>
    <t>Medio-Bajo</t>
  </si>
  <si>
    <t>Bajo</t>
  </si>
  <si>
    <t>Medio-Alto</t>
  </si>
  <si>
    <t>Observaciones</t>
  </si>
  <si>
    <t>Área</t>
  </si>
  <si>
    <t>Tipo de Riesgo</t>
  </si>
  <si>
    <t>Efecto</t>
  </si>
  <si>
    <t>*La metodología de estimación de riesgos que se presenta es una propuesta por parte de la Gerencia de Riesgos basada en los lineamientos del CONPES 3714; sin embargo, no se asume responsabilidad alguna en la estimación de los riesgos, la cual es una obligación legal que cada entidad tiene a su cargo de conformidad con el Artículo 4° de la Ley 1150 de 2007.</t>
  </si>
  <si>
    <t>Asignación</t>
  </si>
  <si>
    <t>Público</t>
  </si>
  <si>
    <t>Privado</t>
  </si>
  <si>
    <t>Estimación de Riesgos - Metodología Valor esperado del Riesgo (VeR)</t>
  </si>
  <si>
    <t>Escenario CONPES 3714</t>
  </si>
  <si>
    <t>Medio</t>
  </si>
  <si>
    <t>Púb.- Priv.</t>
  </si>
  <si>
    <t>Operacional</t>
  </si>
  <si>
    <t>Mayores costos</t>
  </si>
  <si>
    <t>Mayores costos y plazos</t>
  </si>
  <si>
    <t>Proyectó:</t>
  </si>
  <si>
    <t>Revisó:</t>
  </si>
  <si>
    <t>MATRIZ DE RIESGOS - INTERVENTORIA INTEGRAL AEROPUERTO DE CARTAGENA</t>
  </si>
  <si>
    <t>Rangos Probabilidad e Impacto</t>
  </si>
  <si>
    <t xml:space="preserve">Alto </t>
  </si>
  <si>
    <t>Medio - Alto</t>
  </si>
  <si>
    <t>Medio - Bajo</t>
  </si>
  <si>
    <t>* Corresponden al límite superior definido por el Conpes 3714</t>
  </si>
  <si>
    <t>Estimación inadecuada de los costos en la propuesta del interventor</t>
  </si>
  <si>
    <t>Mayor costo al personal inicialmente previsto</t>
  </si>
  <si>
    <t>Número de personal es mayor al propuesto por el interventor para cumplir con sus obligaciones contractuales.</t>
  </si>
  <si>
    <t>No obtención del objeto del contrato como consecuencia de la existencia de inadecuados procesos, procedimientos, parámetros, sistemas de información y tecnológicos por parte del interventor</t>
  </si>
  <si>
    <t>El interventor tiene a su cargo asumir a su costo y riesgo el cumplimiento de los procesos, procedimientos, parámetros, sistemas de información y tecnológicos.</t>
  </si>
  <si>
    <t>Mayores cantidades de equipos a las inicialmente previstas</t>
  </si>
  <si>
    <t>La cantidad de equipos es mayor a la prevista para cumplir por parte del interventor con sus obligaciones contractuales.</t>
  </si>
  <si>
    <t>Pérdida parcial o total de la información en medio digital por mal funcionamiento de los equipos o por la imposibilidad de continuar con uno de los miembros del equipo de trabajo</t>
  </si>
  <si>
    <t>El interventor tiene a su cargo asumir a su costo y riesgo el cumplimiento del adecuado manejo de la información para el cumplimiento del objeto de la interventoría.</t>
  </si>
  <si>
    <t>Mayor costo por mayor valor de adquisición o reposición de los equipos</t>
  </si>
  <si>
    <t>Incremento en el costo de equipos adquiridos y/o de servicios subcontratados por el interventor.</t>
  </si>
  <si>
    <t>Tecnológico</t>
  </si>
  <si>
    <t>Requisitos de nuevos desarrollos tecnológicos o estándares que deben ser tenidos en cuenta para la ejecución del contrato</t>
  </si>
  <si>
    <t>En caso de presentarse la necesidad de implementar nuevos desarrollos técnológicos para el cumplimiento del objeto del contrato de interventoria.</t>
  </si>
  <si>
    <t>Cambios previsibles en normatividad vigente que afecten el contrato</t>
  </si>
  <si>
    <t>Los mayores impuestos, costos y demoras adicionales asociados a cambios regulatorios previsibles son a cargo del interventor.</t>
  </si>
  <si>
    <t>El interventor deberá contar con la liquidez y fortaleza financiera que le permita llevar a cabo el cumplimiento del objeto del contrato de interventoría.</t>
  </si>
  <si>
    <t>Fuerza mayor - Eventos asegurables</t>
  </si>
  <si>
    <t>Cobertura de equipos, daños a terceros y otros mayores costos y plazos.</t>
  </si>
  <si>
    <t>El interventor deberá tener las respectivas pólizas en cumplimiento del contrato de interventoría.</t>
  </si>
  <si>
    <t>Proyecto: Equipo de Trabajo del Proyecto</t>
  </si>
  <si>
    <t>Revisó:    Gerencia Proyectos Aeroportuarios VGC, Gerencia de Riesgos VPRE *</t>
  </si>
  <si>
    <t>*Vistos buenos con relación a la verificación del ajuste del ejercicio a lineamientos de política de riesgo establecidos en los documentos que rigen la materia. La calificación de probabilidad e impacto corresponde a la revisión interna con la Gerencia Proyectos Aeroportuaria.</t>
  </si>
  <si>
    <t>Nota:  Cabe aclarar que a pesar que la Entidad realiza el ejercicio de tipificación, estimación y asignación de Riesgos, es obligación de los oferentes analizar y realizar su propia estimación de riesgos, la cual debe entenderse reflejada en la oferta económica que presenten para efectos de hacerse adjudicatarios del contrato. Por lo cual los valores de la cuantificación que se presentan en esta matriz no da derecho a reembolso de costos, ni reclamaciones o reconocimientos adicionales de ninguna naturaleza .</t>
  </si>
  <si>
    <t xml:space="preserve">*Vistos buenos con relación a la verificación del ajuste a los lineamientos de política de riesgo establecidos en los documentos que rigen la materia. </t>
  </si>
  <si>
    <t>La calificación de probabilidad e impacto corresponde a la revisión interna con la Gerencia Proyectos Aeroportuarios - VGC</t>
  </si>
  <si>
    <t xml:space="preserve">Nota:  Cabe aclarar que a pesar que la Entidad realiza el ejercicio de tipificación, estimación y asignación de Riesgos, es obligación de los oferentes analizar </t>
  </si>
  <si>
    <t>y realizar su propia estimación de riesgos, la cual debe entenderse reflejada en la oferta económica que presenten para efectos de hacerse adjudicatarios</t>
  </si>
  <si>
    <t xml:space="preserve"> del contrato. Por lo cual los valores de la cuantificación que se presentan en esta matriz no da derecho a reembolso de costos, ni reclamaciones o</t>
  </si>
  <si>
    <t xml:space="preserve"> reconocimientos adicionales de ninguna naturaleza .</t>
  </si>
  <si>
    <t>Ocurre cuando la propuesta económica que presenta el interventor no incluye todos los conceptos necesarios para el cumplimiento del objeto del Contrato de interventoría.</t>
  </si>
  <si>
    <t>Sobrecostos por la necesidad de contar con personal adicional dedicado a la supevisión por el desplazamiento de obras por temas prediales y ambientales</t>
  </si>
  <si>
    <t>El interventor deberá contar a su costo y riesgo con el personal necesario para dar cumplimiento a las labores de la interventoria en la ejecución de las obras del jarillón y las actividades ambientales en la etapa de modernización y expansión.</t>
  </si>
  <si>
    <t>Liquidez del interventor para garantizar la continuidad y cumplimiento del contrato de interventoria.</t>
  </si>
  <si>
    <t>Insuficiencia de recursos en la Fiducia para pago a la interventoría</t>
  </si>
  <si>
    <t>Los pagos previstos a la interventoría corresponden a los recursos que debe fondear el concesionario en la Fiducia, a lo cual en caso de presentarse un incumplimiento por parte del concesionario de realizar el respectivo fondeo, la ANI realizará los trámites pertinentes para realizar los pagos a la interventoría.</t>
  </si>
  <si>
    <t>Mayores Costos</t>
  </si>
  <si>
    <t>Financiación</t>
  </si>
  <si>
    <t>Mayor costo por remuneración al personal</t>
  </si>
  <si>
    <t>Disponibilidad del personal idóneo en el momento oportuno</t>
  </si>
  <si>
    <t>Mayores Costos y Plazos</t>
  </si>
  <si>
    <t>Pérdida parcial o total de la información en medio digital por mal funcionamiento de los equipos o por la imposibilidad de continuar con uno de los miembros del equipo de trabajo.</t>
  </si>
  <si>
    <t>Mayor costo por mayor valor de adquisición, mantenimiento o reposición de los equipos</t>
  </si>
  <si>
    <t>Social - Politico</t>
  </si>
  <si>
    <t>Mayor costo</t>
  </si>
  <si>
    <t>%</t>
  </si>
  <si>
    <t xml:space="preserve">Nota: Cabe aclarar que no obstante que la Entidad realiza el ejercicio de tipificación, estimación y asignación de riesgos, es obligación de los </t>
  </si>
  <si>
    <t>Cambios en normatividad</t>
  </si>
  <si>
    <t>Costos en la verificación y seguimiento del proyecto</t>
  </si>
  <si>
    <t>Programación de visitas técnicas efectivas al proyecto.</t>
  </si>
  <si>
    <t>derecho a reembolso de costos o reconocimientos adicionales.</t>
  </si>
  <si>
    <t>No Aplica</t>
  </si>
  <si>
    <t>Eventos Asegurables</t>
  </si>
  <si>
    <t>Eventos no Asegurables</t>
  </si>
  <si>
    <t>Número de riesgos identificados</t>
  </si>
  <si>
    <t>Clase</t>
  </si>
  <si>
    <t>Fuente</t>
  </si>
  <si>
    <t>Etapa</t>
  </si>
  <si>
    <t>Descripción</t>
  </si>
  <si>
    <t>General</t>
  </si>
  <si>
    <t>Específico</t>
  </si>
  <si>
    <t>Interno</t>
  </si>
  <si>
    <t>Externo</t>
  </si>
  <si>
    <t>Planeación</t>
  </si>
  <si>
    <t>Selección</t>
  </si>
  <si>
    <t>Contratación</t>
  </si>
  <si>
    <t>Ejecución</t>
  </si>
  <si>
    <t>Consecuencia de la ocurrencia del evento</t>
  </si>
  <si>
    <t>Estimación inadecuada de los costos por el oferente</t>
  </si>
  <si>
    <t>Ocurre cuando la propuesta económica que presenta el oferente no estima adecuadamente los costos de los conceptos necesarios para el cumplimiento del objeto del Contrato.</t>
  </si>
  <si>
    <t>El oferente deberá mantener a disponibilidad del proyecto, el personal idóneo en el momento requerido para la ejecución del contrato.</t>
  </si>
  <si>
    <t>No obtención del objeto del contrato como consecuencia de la existencia de inadecuados procesos, procedimientos, parámetros, sistemas de información y tecnológicos por parte del oferente</t>
  </si>
  <si>
    <t xml:space="preserve">El oferente tiene a su cargo asumir a su costo y riesgo el cumplimiento de los procesos, procedimientos, parámetros, sistemas de información y tecnológicos y cualquier efecto negativo derivado de fallas en los mismos que afecten el cumplimiento del objeto del contrato. </t>
  </si>
  <si>
    <t>La cantidad de equipos es mayor a la prevista para cumplir por parte del oferente con sus obligaciones contractuales.</t>
  </si>
  <si>
    <t>Incremento en el costo de equipos adquiridos y/o de servicios subcontratados por el oferente, asi como su mantenimiento o reposición.</t>
  </si>
  <si>
    <t>Mayor costo por la realización de mediciones adicionales de los indicadores para entrega de producto, así como los demás indicadores asociados al seguimiento del oferente, en el evento en que los resultados reportados por la misma requieran ser realizados nuevamente.</t>
  </si>
  <si>
    <t>El contratista deberá contar con la liquidez y fortaleza financiera que le permita llevar a cabo el cumplimiento del objeto del contrato.</t>
  </si>
  <si>
    <t>Se refiere a cambios adversos en los resultados del oferente debido a cambios regulatorios, administrativos y legales tales como nuevos impuestos y modificación a la normatividad aplicable al proyecto.</t>
  </si>
  <si>
    <t xml:space="preserve">Liquidez del oferente para garantizar la continuidad y cumplimiento del contrato. </t>
  </si>
  <si>
    <t xml:space="preserve">*Vistos buenos con relación a la verificación de ajuste del ejercicio a lineamientos de política de riesgo establecidos en los documentos Conpes </t>
  </si>
  <si>
    <t xml:space="preserve">oferentes analizar y realizar su propia estimación de riesgos, la cual debe entenderse reflejada en la oferta económica que presenta para efectos </t>
  </si>
  <si>
    <t>Improbable (puede ocurrir ocasionalmente)</t>
  </si>
  <si>
    <t>Posible (puede ocurrir en cualquier momento futuro)</t>
  </si>
  <si>
    <t>Probable (probablemente va a ocurrir)</t>
  </si>
  <si>
    <t>Casi cierto (ocurre en la mayoría de circunstancias)</t>
  </si>
  <si>
    <t>Categoría</t>
  </si>
  <si>
    <t>Valoración</t>
  </si>
  <si>
    <t>Menor</t>
  </si>
  <si>
    <t>Moderado</t>
  </si>
  <si>
    <t>Mayor</t>
  </si>
  <si>
    <t>Catastrófico</t>
  </si>
  <si>
    <t>Valoración del riesgo</t>
  </si>
  <si>
    <t>Riesgo extremo</t>
  </si>
  <si>
    <t>Riesgo alto</t>
  </si>
  <si>
    <t>Riesgo medio</t>
  </si>
  <si>
    <t>Riesgo Bajo</t>
  </si>
  <si>
    <t>2 y 3</t>
  </si>
  <si>
    <t>5 y 6</t>
  </si>
  <si>
    <t>7 y 8</t>
  </si>
  <si>
    <t>Número de riesgos</t>
  </si>
  <si>
    <t>Valor</t>
  </si>
  <si>
    <t>La modalidad de contratación adecuada</t>
  </si>
  <si>
    <t xml:space="preserve">Diseño del Proceso de Contratación </t>
  </si>
  <si>
    <t>Libre competencia, transparencia y equidad</t>
  </si>
  <si>
    <t>Capacidad de selección</t>
  </si>
  <si>
    <t>Riesgo de colusión o de ofertas artificialmente bajas.</t>
  </si>
  <si>
    <t>Riesgo de no firma del contrato o que no se presenten las garantías requeridas dentro del proceso de contratación.</t>
  </si>
  <si>
    <t>La modalidad de contratación es adecuada para el bien servicio u obra necesitado.</t>
  </si>
  <si>
    <t>Colusión en el proceso</t>
  </si>
  <si>
    <t>Firmas y garantías</t>
  </si>
  <si>
    <t>Retraso en el perfeccionamiento del contrato</t>
  </si>
  <si>
    <t>Calificación Cualitativa</t>
  </si>
  <si>
    <t>Calificaqción Monetaria</t>
  </si>
  <si>
    <t>Dificulta la ejecución del contrato de manera baja. Aplicando medidas mínimas se puede lograr el objeto contractual.</t>
  </si>
  <si>
    <t>Afecta la ejecución del contrato sin alterar el beneficio para las partes.</t>
  </si>
  <si>
    <t>Obstruye la ejecución del contrato sustancialmente pero aún asi permite la consecución del objeto contractual.</t>
  </si>
  <si>
    <t>Perturba la ejecución del contrato de manera grave imposibilitando la consecución del objeto contractual.</t>
  </si>
  <si>
    <t>Los sobrecostos no representan más del 5% del valor del contrato</t>
  </si>
  <si>
    <t>Genera un impacto sobre el valor del contrato entre el cinco (5%) y el quince por ciento (15%)</t>
  </si>
  <si>
    <t>Incrementa el valor del contrato entre el quince (15%) y el treinta por ciento (30%)</t>
  </si>
  <si>
    <t>Impacto sobre el valor del contrato en más del treinta por ciento (30%)</t>
  </si>
  <si>
    <t>que rigen la materia. El ejercicio de estimación (cualitativa y cuantitativa) de riesgos es desarrollado por el equipo de trabajo del proyecto.</t>
  </si>
  <si>
    <t xml:space="preserve">de hacerse adjudicatario(s) del contrato. </t>
  </si>
  <si>
    <t xml:space="preserve">Las estimaciones que se presentan en esta matriz representan un ejercicio de referencia que no podrá ser tomado como base para reclamaciones futuras ni dará  </t>
  </si>
  <si>
    <t>El valor del contrato corresponde a precios de mercado y la descripción del bien o servicio es clara, en un marco de transparencia, equidad y competencia entre proponentes.</t>
  </si>
  <si>
    <t>Riesgo por incumplimiento , registro  presupuestal o por reclamos de terceros que retrasen el perfeccionamiento del contrato.</t>
  </si>
  <si>
    <t xml:space="preserve">Durante la ejecución del proyecto se deben programar visitas técnicas, las cuales pueden requerir una reprogramacion, generando mayores costos </t>
  </si>
  <si>
    <t>El diseño del Proceso de Contratación permite satisfacer las necesidades de la Entidad Estatal, cumplir su misión y si es coherente con el cumplimiento de sus objetivos y metas.</t>
  </si>
  <si>
    <t>Falta de capacidad de la Entidad Estatal para promover y adelantar la selección del contratista,
incluyendo el riesgo de seleccionar aquellos que no cumplan con la totalidad de los requisitos
habilitantes, ponderables o se encuentren incursos en alguna inhabilidad o incompatibilidad.</t>
  </si>
  <si>
    <t>El oferente tiene a su cargo asumir a su costo y riesgo el cumplimiento del adecuado manejo y consecucion  de la información para el cumplimiento del objeto del proyecto.</t>
  </si>
  <si>
    <t>1. Resultado de la revision juridica al proceso de concurso de meritos. 2. Resultado de la revision financiera y tecnica del proceso de concurso de meritos. 3. En los Pliegos de Condiciones se establece un presupuesto minimo, para evitar ofertas artificialmente bajas.</t>
  </si>
  <si>
    <t>1. Presentacion y aprobacion de la poliza de seriedad  de la oferta, requerida en los Pliegos de Condiciones</t>
  </si>
  <si>
    <t>En la evaluacion juridica y financiera  de la oferta se revisaran parametros minimos a cumplir como liquidez, capital de trabajo, indice de endeudamiento, que de no acreditarse sera causal de rechazo.</t>
  </si>
  <si>
    <t>1. Alcances y obligaciones definidas en los terminos de referencia y en el Contrato, estableciendo desde los Pliegos de Condiciones el personal mínimo requerido. 2. Cronograma de actividades donde se especifica la duracion del contrato.</t>
  </si>
  <si>
    <t>1. Seguimiento jurídico al perfeccionamiento del contrato  y sus garantias</t>
  </si>
  <si>
    <t>Número de personal es mayor al propuesto por el oferente para cumplir con sus obligaciones contractuales y/o mayor permanencia del personal en el proyecto al inicialmente previsto.</t>
  </si>
  <si>
    <t>1. Seguimiento del supervisor a los eventos  de fuerza mayor.
2. Información oportuna de eventos de fuerza mayor de parte del supervisor.</t>
  </si>
  <si>
    <t>Mitigación del evento</t>
  </si>
  <si>
    <t>Partiendo de la naturaleza del objeto a contratar y la normatividad legal vigente y teniendo en cuenta que para la presente contratación La Agencia Nacional de Infraestructura suministrará la metodología, el procedimiento de selección que aplica para el caso corresponde al concurso de méritos abierto.</t>
  </si>
  <si>
    <t>Desarrollo de estudios de mercado de acuerdo a la zona particular del proyecto. Los principios de transparencia, igualdad y selección objetiva, a que está sometida la selección del contratista, se desarrollan mediante la sujeción de la escogencia del contratista a la ley y al pliego de condiciones.</t>
  </si>
  <si>
    <t>1. Estudios de Oportunidad y Conveniencia, en donde se especifica las razones que llevaron a la presente contratación. 2. Leyes que conforman el Estatuto General de Contratación de la Administración Pública, asi como los Decretos reglamentarios.</t>
  </si>
  <si>
    <t>1. Criterios de evaluacion definidos desde el Estudio de Oportunidad y Conveniencia según su manual de procedimientos, los cuales son ampliamente divulgados en el SECOP desde los prepliegos de condiciones, con todo el proceso de socializacion ( preguntas de interesados, veedores, etc..), hasta la liquidacion del contrato.</t>
  </si>
  <si>
    <t>El valor que se tendrá en cuenta en el contrato de INTERVENTORIA es un precio global fijo  por virtud del cual el Interventor se obliga a ejecutar el Contrato en su integridad, en los términos y condiciones descritos en econtrato a suscribir y en el Anexo de Requerimientos Técnicos</t>
  </si>
  <si>
    <t>El contrato sera supervisador por la Gerencia del Modo Aeroportuario de la Vicepresidencia de Estructuración, la cual tiene la obligacion de monitorear que el contratista cuente con el personal idóneo y necesario para el cumplimiento de las obligaciones.</t>
  </si>
  <si>
    <t>La informacion correspondiente a los procesos, procedimientos, parámetros, sistemas de información y tecnológicos  que  el oferente debe tener en cuenta,  estan incluidos en el estudio previo, y el pliego de condiciones y sus anexos correspondientes. Ademas, dado que el riesgo es privado, este podrá definir la forma en que mitigará el riesgo.</t>
  </si>
  <si>
    <t>Carlos Lasprilla - Gerente de Proyectos (VE)</t>
  </si>
  <si>
    <t>Gisela Pupo Arabia  (VE)</t>
  </si>
  <si>
    <t>Juan Pablo Duarte - Riesgos (VPRE)*</t>
  </si>
  <si>
    <t xml:space="preserve"> Poldy Osorio - Gerente Riesgos (VPRE)*</t>
  </si>
  <si>
    <t>SELECCIONAR MEDIANTE CONCURSO DE MÉRITOS ABIERTO LA INTERVENTORÍA TECNICA ESPECIALIZADA DEL CONTRATO DE CONSULTORIA No. 637 de 2016, SUSCRITO CON LA UNION TEMPORAL DORADO 2</t>
  </si>
  <si>
    <t>Identiticando que los recursos requeridos establecidos en los Pliegos de Condiciones,  para adelantar el contrato esten acorde con el tipo de servicio a contratar. En el pliego de condiciones y sus anexos técnicos se establecerá  los equipos minimos a realizar que garanticen el seguimiento integral del contrato de consultoria.</t>
  </si>
  <si>
    <t>Sera obligación del contratista implementar un sistema de Gestión de Calidad que permita realizar acciones coordinadas y aseguren la información referente al  contrato de consultoria</t>
  </si>
  <si>
    <t>Implementando una  programación de visitas  acorde  la disponibilidad y dedicación del personal contemplada en los Pliegos de Condiciones y sus anexos. El cronograma de actividades establce fechas especificas para verificar cumplimiento. En el pliego de condiciones y sus anexos técnicos se establecerá  las actividades a realizar que garanticen el seguimiento integral del contrato de consultoria</t>
  </si>
  <si>
    <t xml:space="preserve"> El valor del contrato corresponde a un precio global fijo ofertado por virtud del cual el Interventor se obliga a ejecutar el Contrato en su integridad, en los términos y condiciones descritos en el Contrato de Interventoría y en el Anexo de Metodología y Cargas de trabajo y Hoja de Datos. </t>
  </si>
  <si>
    <t xml:space="preserve">El valor del contrato corresponde a un precio global fijo ofertado por virtud del cual el Interventor se obliga a ejecutar el Contrato en su integridad, en los términos y condiciones descritos en el Contrato de Interventoría y en el Anexo de Metodología y Cargas de trabajo y Hoja de Datos. </t>
  </si>
  <si>
    <t>1. Certificado de Disponibilidad  Presupuestal (CDP) 95617
3.Evaluacion  juridico, financiera y tecnica  sobre las oferta 4. Publicacion y divulgacion del  concurso de meritos en el SECOP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</si>
</sst>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64" formatCode="_(&quot;$&quot;\ * #,##0.00_);_(&quot;$&quot;\ * \(#,##0.00\);_(&quot;$&quot;\ * &quot;-&quot;??_);_(@_)"/>
    <numFmt numFmtId="165" formatCode="_(* #,##0.00_);_(* \(#,##0.00\);_(* &quot;-&quot;??_);_(@_)"/>
    <numFmt numFmtId="166" formatCode="_(&quot;$&quot;* #,##0.00_);_(&quot;$&quot;* \(#,##0.00\);_(&quot;$&quot;* &quot;-&quot;??_);_(@_)"/>
    <numFmt numFmtId="167" formatCode="0.0000000000000000"/>
    <numFmt numFmtId="168" formatCode="&quot;$&quot;\ #,##0.00"/>
    <numFmt numFmtId="169" formatCode="_(&quot;$&quot;\ * #,##0_);_(&quot;$&quot;\ * \(#,##0\);_(&quot;$&quot;\ * &quot;-&quot;??_);_(@_)"/>
    <numFmt numFmtId="170" formatCode="_(* #,##0_);_(* \(#,##0\);_(* &quot;-&quot;??_);_(@_)"/>
    <numFmt numFmtId="171" formatCode="[$$-240A]\ #,##0"/>
  </numFmts>
  <fonts count="42" x14ac:knownFonts="1">
    <font>
      <sz val="11"/>
      <color theme="1"/>
      <name val="Calibri"/>
      <family val="2"/>
      <scheme val="minor"/>
    </font>
    <font>
      <b/>
      <sz val="10"/>
      <name val="Arial Narrow"/>
      <family val="2"/>
    </font>
    <font>
      <b/>
      <sz val="11"/>
      <name val="Arial Narrow"/>
      <family val="2"/>
    </font>
    <font>
      <sz val="12"/>
      <name val="Arial Narrow"/>
      <family val="2"/>
    </font>
    <font>
      <sz val="11"/>
      <name val="Arial Narrow"/>
      <family val="2"/>
    </font>
    <font>
      <sz val="11"/>
      <color theme="1"/>
      <name val="Calibri"/>
      <family val="2"/>
      <scheme val="minor"/>
    </font>
    <font>
      <sz val="11"/>
      <color theme="0"/>
      <name val="Calibri"/>
      <family val="2"/>
      <scheme val="minor"/>
    </font>
    <font>
      <sz val="12"/>
      <color theme="1"/>
      <name val="Arial Narrow"/>
      <family val="2"/>
    </font>
    <font>
      <sz val="12"/>
      <color theme="0"/>
      <name val="Arial Narrow"/>
      <family val="2"/>
    </font>
    <font>
      <sz val="9"/>
      <color theme="1"/>
      <name val="Arial"/>
      <family val="2"/>
    </font>
    <font>
      <b/>
      <sz val="18"/>
      <color rgb="FF0B2A49"/>
      <name val="Arial Narrow"/>
      <family val="2"/>
    </font>
    <font>
      <b/>
      <sz val="10"/>
      <color rgb="FF0B2A49"/>
      <name val="Arial Narrow"/>
      <family val="2"/>
    </font>
    <font>
      <b/>
      <sz val="12"/>
      <color rgb="FF0B2A49"/>
      <name val="Arial Narrow"/>
      <family val="2"/>
    </font>
    <font>
      <sz val="10"/>
      <color theme="1"/>
      <name val="Andalus"/>
      <family val="1"/>
    </font>
    <font>
      <b/>
      <sz val="11"/>
      <color theme="9" tint="-0.249977111117893"/>
      <name val="Arial Narrow"/>
      <family val="2"/>
    </font>
    <font>
      <sz val="11"/>
      <color theme="1"/>
      <name val="Arial Narrow"/>
      <family val="2"/>
    </font>
    <font>
      <b/>
      <u/>
      <sz val="11"/>
      <color theme="1"/>
      <name val="Arial Narrow"/>
      <family val="2"/>
    </font>
    <font>
      <b/>
      <sz val="11"/>
      <color theme="1"/>
      <name val="Arial Narrow"/>
      <family val="2"/>
    </font>
    <font>
      <b/>
      <sz val="16"/>
      <color rgb="FF0B2A49"/>
      <name val="Arial Narrow"/>
      <family val="2"/>
    </font>
    <font>
      <b/>
      <sz val="14"/>
      <color rgb="FF0B2A49"/>
      <name val="Arial Narrow"/>
      <family val="2"/>
    </font>
    <font>
      <sz val="12"/>
      <color rgb="FF0B2A49"/>
      <name val="Arial Narrow"/>
      <family val="2"/>
    </font>
    <font>
      <sz val="9"/>
      <color rgb="FF0B2A49"/>
      <name val="Arial Narrow"/>
      <family val="2"/>
    </font>
    <font>
      <b/>
      <sz val="18"/>
      <color theme="9" tint="-0.249977111117893"/>
      <name val="Arial Narrow"/>
      <family val="2"/>
    </font>
    <font>
      <b/>
      <sz val="18"/>
      <color theme="1"/>
      <name val="Arial Narrow"/>
      <family val="2"/>
    </font>
    <font>
      <b/>
      <sz val="16"/>
      <color theme="9" tint="-0.249977111117893"/>
      <name val="Arial Narrow"/>
      <family val="2"/>
    </font>
    <font>
      <sz val="11"/>
      <color rgb="FF0B2A49"/>
      <name val="Arial Narrow"/>
      <family val="2"/>
    </font>
    <font>
      <sz val="10"/>
      <name val="Arial"/>
      <family val="2"/>
    </font>
    <font>
      <b/>
      <sz val="12"/>
      <color indexed="8"/>
      <name val="Arial Narrow"/>
      <family val="2"/>
    </font>
    <font>
      <b/>
      <sz val="14"/>
      <color theme="1"/>
      <name val="Arial Narrow"/>
      <family val="2"/>
    </font>
    <font>
      <b/>
      <sz val="12"/>
      <color theme="0"/>
      <name val="Arial Narrow"/>
      <family val="2"/>
    </font>
    <font>
      <b/>
      <sz val="12"/>
      <name val="Arial Narrow"/>
      <family val="2"/>
    </font>
    <font>
      <sz val="12"/>
      <color theme="1"/>
      <name val="Calibri"/>
      <family val="2"/>
      <scheme val="minor"/>
    </font>
    <font>
      <b/>
      <sz val="12"/>
      <color theme="0"/>
      <name val="Calibri"/>
      <family val="2"/>
      <scheme val="minor"/>
    </font>
    <font>
      <b/>
      <sz val="12"/>
      <color theme="1"/>
      <name val="Calibri"/>
      <family val="2"/>
      <scheme val="minor"/>
    </font>
    <font>
      <b/>
      <sz val="14"/>
      <color theme="1"/>
      <name val="Calibri"/>
      <family val="2"/>
      <scheme val="minor"/>
    </font>
    <font>
      <sz val="10"/>
      <color theme="1"/>
      <name val="Arial Narrow"/>
      <family val="2"/>
    </font>
    <font>
      <b/>
      <sz val="11"/>
      <color theme="0"/>
      <name val="Arial Narrow"/>
      <family val="2"/>
    </font>
    <font>
      <b/>
      <sz val="9"/>
      <name val="Arial Narrow"/>
      <family val="2"/>
    </font>
    <font>
      <sz val="10"/>
      <color rgb="FF0B2A49"/>
      <name val="Arial Narrow"/>
      <family val="2"/>
    </font>
    <font>
      <sz val="11"/>
      <name val="Calibri"/>
      <family val="2"/>
      <scheme val="minor"/>
    </font>
    <font>
      <sz val="9"/>
      <color indexed="81"/>
      <name val="Tahoma"/>
      <family val="2"/>
    </font>
    <font>
      <b/>
      <sz val="9"/>
      <color indexed="81"/>
      <name val="Tahoma"/>
      <family val="2"/>
    </font>
  </fonts>
  <fills count="11">
    <fill>
      <patternFill patternType="none"/>
    </fill>
    <fill>
      <patternFill patternType="gray125"/>
    </fill>
    <fill>
      <patternFill patternType="solid">
        <fgColor theme="9" tint="0.59999389629810485"/>
        <bgColor indexed="64"/>
      </patternFill>
    </fill>
    <fill>
      <patternFill patternType="solid">
        <fgColor theme="9"/>
        <bgColor indexed="64"/>
      </patternFill>
    </fill>
    <fill>
      <patternFill patternType="solid">
        <fgColor theme="0"/>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rgb="FFFFFF00"/>
        <bgColor indexed="64"/>
      </patternFill>
    </fill>
    <fill>
      <patternFill patternType="solid">
        <fgColor rgb="FFCC0066"/>
        <bgColor indexed="64"/>
      </patternFill>
    </fill>
    <fill>
      <patternFill patternType="solid">
        <fgColor rgb="FF006600"/>
        <bgColor indexed="64"/>
      </patternFill>
    </fill>
    <fill>
      <patternFill patternType="solid">
        <fgColor rgb="FFFF99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rgb="FF14508C"/>
      </top>
      <bottom style="hair">
        <color rgb="FF14508C"/>
      </bottom>
      <diagonal/>
    </border>
    <border>
      <left style="hair">
        <color rgb="FF14508C"/>
      </left>
      <right/>
      <top style="hair">
        <color rgb="FF14508C"/>
      </top>
      <bottom/>
      <diagonal/>
    </border>
    <border>
      <left style="hair">
        <color rgb="FF14508C"/>
      </left>
      <right style="hair">
        <color rgb="FF14508C"/>
      </right>
      <top style="hair">
        <color rgb="FF14508C"/>
      </top>
      <bottom/>
      <diagonal/>
    </border>
    <border>
      <left/>
      <right/>
      <top style="hair">
        <color rgb="FF14508C"/>
      </top>
      <bottom/>
      <diagonal/>
    </border>
    <border>
      <left style="hair">
        <color rgb="FF14508C"/>
      </left>
      <right style="hair">
        <color rgb="FF14508C"/>
      </right>
      <top style="hair">
        <color rgb="FF14508C"/>
      </top>
      <bottom style="hair">
        <color rgb="FF14508C"/>
      </bottom>
      <diagonal/>
    </border>
    <border>
      <left style="hair">
        <color rgb="FF14508C"/>
      </left>
      <right/>
      <top style="hair">
        <color rgb="FF14508C"/>
      </top>
      <bottom style="hair">
        <color rgb="FF14508C"/>
      </bottom>
      <diagonal/>
    </border>
    <border>
      <left style="hair">
        <color rgb="FF14508C"/>
      </left>
      <right style="hair">
        <color rgb="FF14508C"/>
      </right>
      <top/>
      <bottom/>
      <diagonal/>
    </border>
    <border>
      <left style="hair">
        <color rgb="FF14508C"/>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bottom style="thin">
        <color indexed="64"/>
      </bottom>
      <diagonal/>
    </border>
    <border>
      <left style="thin">
        <color auto="1"/>
      </left>
      <right style="thin">
        <color auto="1"/>
      </right>
      <top style="thin">
        <color auto="1"/>
      </top>
      <bottom style="thin">
        <color theme="0"/>
      </bottom>
      <diagonal/>
    </border>
    <border>
      <left style="thin">
        <color auto="1"/>
      </left>
      <right style="thin">
        <color auto="1"/>
      </right>
      <top style="thin">
        <color theme="0"/>
      </top>
      <bottom style="thin">
        <color auto="1"/>
      </bottom>
      <diagonal/>
    </border>
    <border>
      <left style="thin">
        <color theme="0"/>
      </left>
      <right/>
      <top style="thin">
        <color theme="0"/>
      </top>
      <bottom style="thin">
        <color indexed="64"/>
      </bottom>
      <diagonal/>
    </border>
    <border>
      <left/>
      <right style="thin">
        <color indexed="64"/>
      </right>
      <top style="thin">
        <color theme="0"/>
      </top>
      <bottom style="thin">
        <color indexed="64"/>
      </bottom>
      <diagonal/>
    </border>
    <border>
      <left/>
      <right/>
      <top/>
      <bottom style="thin">
        <color indexed="64"/>
      </bottom>
      <diagonal/>
    </border>
    <border>
      <left/>
      <right/>
      <top style="thin">
        <color indexed="64"/>
      </top>
      <bottom/>
      <diagonal/>
    </border>
    <border>
      <left style="hair">
        <color rgb="FF14508C"/>
      </left>
      <right style="hair">
        <color rgb="FF14508C"/>
      </right>
      <top/>
      <bottom style="hair">
        <color rgb="FF14508C"/>
      </bottom>
      <diagonal/>
    </border>
    <border>
      <left style="hair">
        <color rgb="FF14508C"/>
      </left>
      <right style="hair">
        <color rgb="FF14508C"/>
      </right>
      <top style="thin">
        <color indexed="64"/>
      </top>
      <bottom style="hair">
        <color rgb="FF14508C"/>
      </bottom>
      <diagonal/>
    </border>
    <border>
      <left style="thin">
        <color indexed="64"/>
      </left>
      <right style="medium">
        <color indexed="64"/>
      </right>
      <top style="medium">
        <color indexed="64"/>
      </top>
      <bottom style="medium">
        <color indexed="64"/>
      </bottom>
      <diagonal/>
    </border>
  </borders>
  <cellStyleXfs count="5">
    <xf numFmtId="0" fontId="0" fillId="0" borderId="0"/>
    <xf numFmtId="165"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0" fontId="26" fillId="0" borderId="0"/>
  </cellStyleXfs>
  <cellXfs count="160">
    <xf numFmtId="0" fontId="0" fillId="0" borderId="0" xfId="0"/>
    <xf numFmtId="0" fontId="7" fillId="0" borderId="0" xfId="0" applyFont="1" applyAlignment="1" applyProtection="1">
      <alignment horizontal="center"/>
    </xf>
    <xf numFmtId="166" fontId="7" fillId="0" borderId="0" xfId="2" applyFont="1" applyAlignment="1" applyProtection="1">
      <alignment horizontal="center"/>
    </xf>
    <xf numFmtId="0" fontId="7" fillId="0" borderId="0" xfId="0" applyFont="1" applyAlignment="1" applyProtection="1">
      <alignment horizontal="center" vertical="center"/>
    </xf>
    <xf numFmtId="166" fontId="7" fillId="0" borderId="0" xfId="2" applyFont="1" applyAlignment="1" applyProtection="1">
      <alignment horizontal="center" vertical="center"/>
    </xf>
    <xf numFmtId="0" fontId="0" fillId="0" borderId="0" xfId="0" applyProtection="1"/>
    <xf numFmtId="167" fontId="7" fillId="0" borderId="0" xfId="0" applyNumberFormat="1" applyFont="1" applyAlignment="1" applyProtection="1">
      <alignment horizontal="center"/>
    </xf>
    <xf numFmtId="0" fontId="0" fillId="0" borderId="0" xfId="0" applyFill="1" applyBorder="1"/>
    <xf numFmtId="0" fontId="7" fillId="0" borderId="0" xfId="0" applyFont="1" applyAlignment="1" applyProtection="1">
      <alignment horizontal="right" vertical="center"/>
    </xf>
    <xf numFmtId="0" fontId="8" fillId="0" borderId="0" xfId="0" applyFont="1" applyAlignment="1" applyProtection="1">
      <alignment horizontal="center"/>
    </xf>
    <xf numFmtId="0" fontId="9" fillId="0" borderId="0" xfId="0" applyFont="1"/>
    <xf numFmtId="0" fontId="10" fillId="0" borderId="0" xfId="0" applyFont="1" applyAlignment="1" applyProtection="1"/>
    <xf numFmtId="0" fontId="11" fillId="0" borderId="0" xfId="0" applyFont="1" applyAlignment="1" applyProtection="1">
      <alignment horizontal="center" vertical="center" wrapText="1"/>
    </xf>
    <xf numFmtId="168" fontId="12" fillId="2" borderId="1" xfId="0"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wrapText="1"/>
    </xf>
    <xf numFmtId="0" fontId="6" fillId="0" borderId="0" xfId="0" applyFont="1" applyProtection="1"/>
    <xf numFmtId="0" fontId="13" fillId="0" borderId="0" xfId="0" applyFont="1" applyProtection="1">
      <protection locked="0"/>
    </xf>
    <xf numFmtId="0" fontId="13" fillId="0" borderId="0" xfId="0" applyFont="1" applyAlignment="1" applyProtection="1">
      <alignment horizontal="center"/>
      <protection locked="0"/>
    </xf>
    <xf numFmtId="0" fontId="14" fillId="0" borderId="0" xfId="0" applyFont="1" applyAlignment="1" applyProtection="1">
      <alignment horizontal="center" vertical="center" wrapText="1"/>
    </xf>
    <xf numFmtId="0" fontId="13" fillId="0" borderId="0" xfId="0" applyFont="1" applyAlignment="1" applyProtection="1">
      <alignment horizontal="center" vertical="center" wrapText="1"/>
      <protection locked="0"/>
    </xf>
    <xf numFmtId="0" fontId="0" fillId="0" borderId="0" xfId="0" applyProtection="1">
      <protection locked="0"/>
    </xf>
    <xf numFmtId="0" fontId="15" fillId="0" borderId="0" xfId="0" applyFont="1"/>
    <xf numFmtId="0" fontId="16" fillId="0" borderId="0" xfId="0" applyFont="1" applyAlignment="1">
      <alignment horizontal="center" vertical="center" wrapText="1"/>
    </xf>
    <xf numFmtId="0" fontId="17" fillId="0" borderId="0" xfId="0" applyFont="1"/>
    <xf numFmtId="0" fontId="18" fillId="2" borderId="13" xfId="0" applyFont="1" applyFill="1" applyBorder="1" applyAlignment="1" applyProtection="1">
      <alignment horizontal="center" vertical="center" wrapText="1"/>
      <protection locked="0"/>
    </xf>
    <xf numFmtId="169" fontId="19" fillId="2" borderId="13" xfId="3" applyNumberFormat="1" applyFont="1" applyFill="1" applyBorder="1" applyAlignment="1" applyProtection="1">
      <alignment horizontal="left" vertical="center" wrapText="1"/>
      <protection locked="0"/>
    </xf>
    <xf numFmtId="0" fontId="15" fillId="4" borderId="3" xfId="0" applyFont="1" applyFill="1" applyBorder="1"/>
    <xf numFmtId="0" fontId="15" fillId="4" borderId="4" xfId="0" applyFont="1" applyFill="1" applyBorder="1"/>
    <xf numFmtId="0" fontId="15" fillId="4" borderId="5" xfId="0" applyFont="1" applyFill="1" applyBorder="1"/>
    <xf numFmtId="0" fontId="15" fillId="0" borderId="0" xfId="0" applyFont="1" applyBorder="1"/>
    <xf numFmtId="0" fontId="12" fillId="2" borderId="6"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center" vertical="center"/>
      <protection locked="0"/>
    </xf>
    <xf numFmtId="0" fontId="15" fillId="0" borderId="0" xfId="0" applyFont="1" applyAlignment="1">
      <alignment vertical="center"/>
    </xf>
    <xf numFmtId="0" fontId="15" fillId="0" borderId="0" xfId="0" applyFont="1" applyBorder="1" applyAlignment="1">
      <alignment horizontal="justify" vertical="center" wrapText="1"/>
    </xf>
    <xf numFmtId="0" fontId="7" fillId="0" borderId="0" xfId="0" applyFont="1" applyAlignment="1">
      <alignment vertical="center"/>
    </xf>
    <xf numFmtId="0" fontId="4" fillId="0" borderId="0" xfId="0" applyFont="1" applyAlignment="1">
      <alignment vertical="center"/>
    </xf>
    <xf numFmtId="0" fontId="12" fillId="2" borderId="7" xfId="0" applyFont="1" applyFill="1" applyBorder="1" applyAlignment="1" applyProtection="1">
      <alignment vertical="center" wrapText="1"/>
      <protection locked="0"/>
    </xf>
    <xf numFmtId="0" fontId="0" fillId="0" borderId="0" xfId="0" applyNumberFormat="1" applyProtection="1">
      <protection locked="0"/>
    </xf>
    <xf numFmtId="0" fontId="0" fillId="0" borderId="0" xfId="0" applyFill="1" applyBorder="1" applyProtection="1">
      <protection locked="0"/>
    </xf>
    <xf numFmtId="0" fontId="7" fillId="0" borderId="0" xfId="0" applyFont="1" applyAlignment="1" applyProtection="1">
      <alignment horizontal="center"/>
      <protection locked="0"/>
    </xf>
    <xf numFmtId="10" fontId="20" fillId="2" borderId="15" xfId="0" applyNumberFormat="1" applyFont="1" applyFill="1" applyBorder="1" applyAlignment="1">
      <alignment horizontal="center" vertical="center"/>
    </xf>
    <xf numFmtId="10" fontId="20" fillId="2" borderId="17" xfId="0" applyNumberFormat="1" applyFont="1" applyFill="1" applyBorder="1" applyAlignment="1">
      <alignment horizontal="center" vertical="center"/>
    </xf>
    <xf numFmtId="0" fontId="25" fillId="2" borderId="14" xfId="0" applyFont="1" applyFill="1" applyBorder="1" applyAlignment="1" applyProtection="1">
      <alignment horizontal="center" vertical="center" wrapText="1"/>
      <protection locked="0"/>
    </xf>
    <xf numFmtId="0" fontId="25" fillId="2" borderId="15" xfId="0" applyFont="1" applyFill="1" applyBorder="1" applyAlignment="1" applyProtection="1">
      <alignment horizontal="center" vertical="center"/>
      <protection locked="0"/>
    </xf>
    <xf numFmtId="0" fontId="25" fillId="2" borderId="16" xfId="0" applyFont="1" applyFill="1" applyBorder="1" applyAlignment="1" applyProtection="1">
      <alignment horizontal="center" vertical="center" wrapText="1"/>
      <protection locked="0"/>
    </xf>
    <xf numFmtId="0" fontId="25" fillId="2" borderId="15"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protection locked="0"/>
    </xf>
    <xf numFmtId="0" fontId="8" fillId="0" borderId="0" xfId="0" applyFont="1" applyAlignment="1" applyProtection="1">
      <alignment horizontal="center" vertical="center"/>
    </xf>
    <xf numFmtId="166" fontId="8" fillId="0" borderId="0" xfId="2" applyFont="1" applyAlignment="1" applyProtection="1">
      <alignment horizontal="center"/>
    </xf>
    <xf numFmtId="10" fontId="25" fillId="2" borderId="17" xfId="0" applyNumberFormat="1" applyFont="1" applyFill="1" applyBorder="1" applyAlignment="1">
      <alignment horizontal="center" vertical="center"/>
    </xf>
    <xf numFmtId="10" fontId="25" fillId="2" borderId="19" xfId="0" applyNumberFormat="1" applyFont="1" applyFill="1" applyBorder="1" applyAlignment="1">
      <alignment horizontal="center" vertical="center"/>
    </xf>
    <xf numFmtId="0" fontId="25" fillId="2" borderId="20" xfId="0" applyFont="1" applyFill="1" applyBorder="1" applyAlignment="1" applyProtection="1">
      <alignment horizontal="center" vertical="center" wrapText="1"/>
      <protection locked="0"/>
    </xf>
    <xf numFmtId="0" fontId="25" fillId="2" borderId="19"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xf>
    <xf numFmtId="0" fontId="22" fillId="4" borderId="0" xfId="0" applyFont="1" applyFill="1" applyAlignment="1" applyProtection="1"/>
    <xf numFmtId="0" fontId="27" fillId="0" borderId="1" xfId="4" applyFont="1" applyBorder="1" applyAlignment="1">
      <alignment horizontal="center" vertical="center" textRotation="255"/>
    </xf>
    <xf numFmtId="1" fontId="30" fillId="7" borderId="24" xfId="0" applyNumberFormat="1" applyFont="1" applyFill="1" applyBorder="1" applyAlignment="1">
      <alignment horizontal="center" vertical="center"/>
    </xf>
    <xf numFmtId="1" fontId="30" fillId="10" borderId="24" xfId="0" applyNumberFormat="1" applyFont="1" applyFill="1" applyBorder="1" applyAlignment="1">
      <alignment horizontal="center" vertical="center"/>
    </xf>
    <xf numFmtId="1" fontId="29" fillId="8" borderId="24" xfId="0" applyNumberFormat="1" applyFont="1" applyFill="1" applyBorder="1" applyAlignment="1">
      <alignment horizontal="center" vertical="center"/>
    </xf>
    <xf numFmtId="1" fontId="29" fillId="9" borderId="28" xfId="0" applyNumberFormat="1" applyFont="1" applyFill="1" applyBorder="1" applyAlignment="1">
      <alignment horizontal="center" vertical="center"/>
    </xf>
    <xf numFmtId="1" fontId="30" fillId="7" borderId="28" xfId="0" applyNumberFormat="1" applyFont="1" applyFill="1" applyBorder="1" applyAlignment="1">
      <alignment horizontal="center" vertical="center"/>
    </xf>
    <xf numFmtId="1" fontId="30" fillId="10" borderId="28" xfId="0" applyNumberFormat="1" applyFont="1" applyFill="1" applyBorder="1" applyAlignment="1">
      <alignment horizontal="center" vertical="center"/>
    </xf>
    <xf numFmtId="1" fontId="29" fillId="9" borderId="31" xfId="0" applyNumberFormat="1" applyFont="1" applyFill="1" applyBorder="1" applyAlignment="1">
      <alignment horizontal="center" vertical="center"/>
    </xf>
    <xf numFmtId="1" fontId="29" fillId="9" borderId="32" xfId="0" applyNumberFormat="1" applyFont="1" applyFill="1" applyBorder="1" applyAlignment="1">
      <alignment horizontal="center" vertical="center"/>
    </xf>
    <xf numFmtId="1" fontId="30" fillId="7" borderId="32" xfId="0" applyNumberFormat="1" applyFont="1" applyFill="1" applyBorder="1" applyAlignment="1">
      <alignment horizontal="center" vertical="center"/>
    </xf>
    <xf numFmtId="1" fontId="30" fillId="10" borderId="32" xfId="0" applyNumberFormat="1" applyFont="1" applyFill="1" applyBorder="1" applyAlignment="1">
      <alignment horizontal="center" vertical="center"/>
    </xf>
    <xf numFmtId="0" fontId="29" fillId="6" borderId="29" xfId="0" applyFont="1" applyFill="1" applyBorder="1" applyAlignment="1">
      <alignment horizontal="center"/>
    </xf>
    <xf numFmtId="0" fontId="7" fillId="0" borderId="0" xfId="0" applyFont="1" applyAlignment="1">
      <alignment horizontal="center"/>
    </xf>
    <xf numFmtId="0" fontId="29" fillId="8" borderId="1" xfId="0" applyFont="1" applyFill="1" applyBorder="1" applyAlignment="1">
      <alignment horizontal="center"/>
    </xf>
    <xf numFmtId="0" fontId="7" fillId="0" borderId="1" xfId="0" applyFont="1" applyBorder="1" applyAlignment="1">
      <alignment horizontal="center"/>
    </xf>
    <xf numFmtId="0" fontId="30" fillId="10" borderId="1" xfId="0" applyFont="1" applyFill="1" applyBorder="1" applyAlignment="1">
      <alignment horizontal="center"/>
    </xf>
    <xf numFmtId="0" fontId="30" fillId="7" borderId="1" xfId="0" applyFont="1" applyFill="1" applyBorder="1" applyAlignment="1">
      <alignment horizontal="center"/>
    </xf>
    <xf numFmtId="0" fontId="29" fillId="9" borderId="1" xfId="0" applyFont="1" applyFill="1" applyBorder="1" applyAlignment="1">
      <alignment horizontal="center"/>
    </xf>
    <xf numFmtId="0" fontId="25" fillId="2" borderId="19" xfId="0" applyFont="1" applyFill="1" applyBorder="1" applyAlignment="1" applyProtection="1">
      <alignment horizontal="center" vertical="center" wrapText="1"/>
      <protection locked="0"/>
    </xf>
    <xf numFmtId="10" fontId="20" fillId="2" borderId="19"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35" fillId="0" borderId="1" xfId="0" applyFont="1" applyBorder="1" applyAlignment="1">
      <alignment horizontal="center" vertical="center" wrapText="1"/>
    </xf>
    <xf numFmtId="3" fontId="29" fillId="4" borderId="39" xfId="0" applyNumberFormat="1" applyFont="1" applyFill="1" applyBorder="1" applyAlignment="1" applyProtection="1">
      <alignment horizontal="center" vertical="center"/>
      <protection locked="0"/>
    </xf>
    <xf numFmtId="171" fontId="29" fillId="4" borderId="40" xfId="2" applyNumberFormat="1" applyFont="1" applyFill="1" applyBorder="1" applyAlignment="1" applyProtection="1">
      <alignment horizontal="center" vertical="center"/>
    </xf>
    <xf numFmtId="0" fontId="8" fillId="0" borderId="0" xfId="0" applyFont="1" applyAlignment="1" applyProtection="1">
      <alignment horizontal="left" wrapText="1"/>
    </xf>
    <xf numFmtId="0" fontId="10" fillId="0" borderId="0" xfId="0" applyFont="1" applyAlignment="1" applyProtection="1">
      <alignment horizontal="left" wrapText="1"/>
    </xf>
    <xf numFmtId="171" fontId="14" fillId="0" borderId="0" xfId="0" applyNumberFormat="1" applyFont="1" applyAlignment="1" applyProtection="1">
      <alignment horizontal="left" vertical="center" wrapText="1"/>
    </xf>
    <xf numFmtId="0" fontId="11" fillId="0" borderId="0" xfId="0" applyFont="1" applyAlignment="1" applyProtection="1">
      <alignment horizontal="left" vertical="center" wrapText="1"/>
    </xf>
    <xf numFmtId="0" fontId="7" fillId="0" borderId="0" xfId="0" applyFont="1" applyAlignment="1" applyProtection="1">
      <alignment horizontal="left" wrapText="1"/>
    </xf>
    <xf numFmtId="0" fontId="8" fillId="0" borderId="0" xfId="0" applyFont="1" applyAlignment="1" applyProtection="1">
      <alignment horizontal="left" vertical="center" wrapText="1"/>
    </xf>
    <xf numFmtId="0" fontId="0" fillId="0" borderId="0" xfId="0" applyFill="1" applyBorder="1" applyAlignment="1">
      <alignment horizontal="left" wrapText="1"/>
    </xf>
    <xf numFmtId="0" fontId="0" fillId="0" borderId="0" xfId="0" applyFill="1" applyBorder="1" applyAlignment="1" applyProtection="1">
      <alignment horizontal="left" wrapText="1"/>
      <protection locked="0"/>
    </xf>
    <xf numFmtId="0" fontId="13" fillId="0" borderId="0" xfId="0" applyFont="1" applyFill="1" applyBorder="1" applyAlignment="1" applyProtection="1">
      <alignment horizontal="left" wrapText="1"/>
      <protection locked="0"/>
    </xf>
    <xf numFmtId="0" fontId="0" fillId="0" borderId="0" xfId="0" applyFill="1" applyBorder="1" applyAlignment="1" applyProtection="1">
      <alignment horizontal="left" wrapText="1"/>
    </xf>
    <xf numFmtId="171" fontId="25" fillId="2" borderId="18" xfId="0" applyNumberFormat="1" applyFont="1" applyFill="1" applyBorder="1" applyAlignment="1">
      <alignment horizontal="left" vertical="center" wrapText="1"/>
    </xf>
    <xf numFmtId="0" fontId="20" fillId="2" borderId="15" xfId="0" applyFont="1" applyFill="1" applyBorder="1" applyAlignment="1" applyProtection="1">
      <alignment horizontal="center" vertical="center" wrapText="1"/>
      <protection locked="0"/>
    </xf>
    <xf numFmtId="0" fontId="20" fillId="2" borderId="17" xfId="0" applyFont="1" applyFill="1" applyBorder="1" applyAlignment="1" applyProtection="1">
      <alignment horizontal="center" vertical="center" wrapText="1"/>
      <protection locked="0"/>
    </xf>
    <xf numFmtId="0" fontId="24" fillId="4" borderId="0" xfId="0" applyFont="1" applyFill="1" applyAlignment="1" applyProtection="1"/>
    <xf numFmtId="0" fontId="20" fillId="2" borderId="41" xfId="0" applyFont="1" applyFill="1" applyBorder="1" applyAlignment="1" applyProtection="1">
      <alignment horizontal="center" vertical="center" wrapText="1"/>
      <protection locked="0"/>
    </xf>
    <xf numFmtId="0" fontId="25" fillId="2" borderId="42" xfId="0" applyFont="1" applyFill="1" applyBorder="1" applyAlignment="1" applyProtection="1">
      <alignment horizontal="center" vertical="center" wrapText="1"/>
      <protection locked="0"/>
    </xf>
    <xf numFmtId="0" fontId="37" fillId="3" borderId="1" xfId="0" applyFont="1" applyFill="1" applyBorder="1" applyAlignment="1" applyProtection="1">
      <alignment horizontal="center" vertical="center" wrapText="1"/>
    </xf>
    <xf numFmtId="0" fontId="25" fillId="2" borderId="19" xfId="0" applyFont="1" applyFill="1" applyBorder="1" applyAlignment="1" applyProtection="1">
      <alignment vertical="center" wrapText="1"/>
      <protection locked="0"/>
    </xf>
    <xf numFmtId="0" fontId="25" fillId="2" borderId="18" xfId="0" applyFont="1" applyFill="1" applyBorder="1" applyAlignment="1" applyProtection="1">
      <alignment horizontal="center" vertical="center"/>
      <protection locked="0"/>
    </xf>
    <xf numFmtId="0" fontId="8" fillId="0" borderId="0" xfId="0" applyFont="1" applyAlignment="1" applyProtection="1">
      <alignment horizontal="center" wrapText="1"/>
    </xf>
    <xf numFmtId="0" fontId="0" fillId="0" borderId="0" xfId="0" applyFill="1" applyBorder="1" applyAlignment="1" applyProtection="1">
      <alignment wrapText="1"/>
    </xf>
    <xf numFmtId="0" fontId="22" fillId="4" borderId="0" xfId="0" applyFont="1" applyFill="1" applyAlignment="1" applyProtection="1">
      <alignment wrapText="1"/>
    </xf>
    <xf numFmtId="0" fontId="7" fillId="0" borderId="0" xfId="0" applyFont="1" applyAlignment="1" applyProtection="1">
      <alignment horizontal="right" vertical="center" wrapText="1"/>
    </xf>
    <xf numFmtId="10" fontId="7" fillId="0" borderId="0" xfId="0" applyNumberFormat="1" applyFont="1" applyAlignment="1" applyProtection="1">
      <alignment horizontal="center" wrapText="1"/>
    </xf>
    <xf numFmtId="0" fontId="9" fillId="0" borderId="0" xfId="0" applyFont="1" applyAlignment="1">
      <alignment wrapText="1"/>
    </xf>
    <xf numFmtId="0" fontId="7" fillId="0" borderId="0" xfId="0" applyFont="1" applyAlignment="1" applyProtection="1">
      <alignment horizontal="center" vertical="center" wrapText="1"/>
    </xf>
    <xf numFmtId="10" fontId="8" fillId="0" borderId="0" xfId="0" applyNumberFormat="1" applyFont="1" applyAlignment="1" applyProtection="1">
      <alignment horizontal="center" vertical="center" wrapText="1"/>
    </xf>
    <xf numFmtId="10" fontId="8" fillId="0" borderId="0" xfId="0" applyNumberFormat="1" applyFont="1" applyAlignment="1" applyProtection="1">
      <alignment horizontal="center" wrapText="1"/>
    </xf>
    <xf numFmtId="0" fontId="25" fillId="2" borderId="17" xfId="0" applyFont="1" applyFill="1" applyBorder="1" applyAlignment="1" applyProtection="1">
      <alignment horizontal="center" vertical="center" wrapText="1"/>
      <protection locked="0"/>
    </xf>
    <xf numFmtId="0" fontId="0" fillId="0" borderId="0" xfId="0" applyAlignment="1">
      <alignment wrapText="1"/>
    </xf>
    <xf numFmtId="0" fontId="0" fillId="0" borderId="0" xfId="0" applyAlignment="1" applyProtection="1">
      <alignment wrapText="1"/>
      <protection locked="0"/>
    </xf>
    <xf numFmtId="0" fontId="13"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0" fontId="38" fillId="2" borderId="14" xfId="0" applyFont="1" applyFill="1" applyBorder="1" applyAlignment="1" applyProtection="1">
      <alignment horizontal="center" vertical="center" wrapText="1"/>
      <protection locked="0"/>
    </xf>
    <xf numFmtId="0" fontId="24" fillId="4" borderId="0" xfId="0" applyFont="1" applyFill="1" applyAlignment="1" applyProtection="1">
      <alignment vertical="center"/>
    </xf>
    <xf numFmtId="0" fontId="0" fillId="0" borderId="0" xfId="0" applyAlignment="1">
      <alignment vertical="center"/>
    </xf>
    <xf numFmtId="0" fontId="7" fillId="0" borderId="0" xfId="0" applyFont="1" applyBorder="1" applyAlignment="1" applyProtection="1">
      <alignment horizontal="right" vertical="center"/>
    </xf>
    <xf numFmtId="0" fontId="22" fillId="4" borderId="0" xfId="0" applyFont="1" applyFill="1" applyBorder="1" applyAlignment="1" applyProtection="1"/>
    <xf numFmtId="0" fontId="0" fillId="0" borderId="0" xfId="0" applyBorder="1" applyAlignment="1">
      <alignment vertical="center"/>
    </xf>
    <xf numFmtId="0" fontId="24" fillId="4" borderId="0" xfId="0" applyFont="1" applyFill="1" applyBorder="1" applyAlignment="1" applyProtection="1">
      <alignment horizontal="center" vertical="center"/>
    </xf>
    <xf numFmtId="0" fontId="7" fillId="0" borderId="39" xfId="0" applyFont="1" applyBorder="1" applyAlignment="1" applyProtection="1">
      <alignment horizontal="center"/>
    </xf>
    <xf numFmtId="0" fontId="0" fillId="0" borderId="0" xfId="0" applyAlignment="1" applyProtection="1">
      <protection locked="0"/>
    </xf>
    <xf numFmtId="0" fontId="0" fillId="0" borderId="0" xfId="0" applyFont="1" applyAlignment="1" applyProtection="1">
      <alignment horizontal="left"/>
    </xf>
    <xf numFmtId="6" fontId="15" fillId="7" borderId="1" xfId="0" applyNumberFormat="1" applyFont="1" applyFill="1" applyBorder="1" applyAlignment="1">
      <alignment horizontal="center" vertical="center"/>
    </xf>
    <xf numFmtId="0" fontId="39" fillId="0" borderId="0" xfId="0" applyFont="1" applyFill="1" applyProtection="1">
      <protection locked="0"/>
    </xf>
    <xf numFmtId="0" fontId="7" fillId="0" borderId="0" xfId="0" applyFont="1" applyFill="1" applyAlignment="1" applyProtection="1">
      <alignment horizontal="center"/>
    </xf>
    <xf numFmtId="0" fontId="0" fillId="0" borderId="0" xfId="0" applyFill="1" applyProtection="1"/>
    <xf numFmtId="0" fontId="1" fillId="3" borderId="43" xfId="0" applyFont="1" applyFill="1" applyBorder="1" applyAlignment="1" applyProtection="1">
      <alignment horizontal="center" vertical="center" wrapText="1"/>
      <protection locked="0"/>
    </xf>
    <xf numFmtId="0" fontId="21" fillId="0" borderId="0" xfId="0" applyFont="1" applyAlignment="1" applyProtection="1">
      <alignment horizontal="center" vertical="center" wrapText="1"/>
    </xf>
    <xf numFmtId="0" fontId="36" fillId="4" borderId="39"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2" fillId="3" borderId="22" xfId="0" applyFont="1" applyFill="1" applyBorder="1" applyAlignment="1" applyProtection="1">
      <alignment horizontal="center" vertical="center" wrapText="1"/>
    </xf>
    <xf numFmtId="0" fontId="36" fillId="4" borderId="40" xfId="0" applyFont="1" applyFill="1" applyBorder="1" applyAlignment="1" applyProtection="1">
      <alignment horizontal="center" vertical="center" wrapText="1"/>
    </xf>
    <xf numFmtId="0" fontId="31" fillId="0" borderId="0" xfId="0" applyFont="1" applyAlignment="1">
      <alignment horizontal="justify" vertical="center" wrapText="1"/>
    </xf>
    <xf numFmtId="0" fontId="29" fillId="6" borderId="33" xfId="0" applyFont="1" applyFill="1" applyBorder="1" applyAlignment="1">
      <alignment horizontal="center"/>
    </xf>
    <xf numFmtId="0" fontId="32" fillId="6" borderId="33" xfId="0" applyFont="1" applyFill="1" applyBorder="1" applyAlignment="1">
      <alignment horizontal="center"/>
    </xf>
    <xf numFmtId="0" fontId="29" fillId="6" borderId="24" xfId="0" applyFont="1" applyFill="1" applyBorder="1" applyAlignment="1">
      <alignment horizontal="center" vertical="center" wrapText="1"/>
    </xf>
    <xf numFmtId="0" fontId="33" fillId="0" borderId="29" xfId="0" applyFont="1" applyBorder="1" applyAlignment="1">
      <alignment horizontal="center" wrapText="1"/>
    </xf>
    <xf numFmtId="0" fontId="29" fillId="6" borderId="29" xfId="0" applyFont="1" applyFill="1" applyBorder="1" applyAlignment="1">
      <alignment horizontal="center" vertical="center" wrapText="1"/>
    </xf>
    <xf numFmtId="0" fontId="31" fillId="0" borderId="34" xfId="0" applyFont="1" applyBorder="1" applyAlignment="1">
      <alignment horizontal="center" wrapText="1"/>
    </xf>
    <xf numFmtId="0" fontId="29" fillId="6" borderId="37" xfId="0" applyFont="1" applyFill="1" applyBorder="1" applyAlignment="1">
      <alignment horizontal="center" vertical="center" wrapText="1"/>
    </xf>
    <xf numFmtId="0" fontId="29" fillId="6" borderId="38" xfId="0" applyFont="1" applyFill="1" applyBorder="1" applyAlignment="1">
      <alignment horizontal="center" vertical="center" wrapText="1"/>
    </xf>
    <xf numFmtId="0" fontId="29" fillId="6" borderId="35" xfId="0" applyFont="1" applyFill="1" applyBorder="1" applyAlignment="1">
      <alignment horizontal="center" vertical="center" wrapText="1"/>
    </xf>
    <xf numFmtId="0" fontId="33" fillId="0" borderId="36" xfId="0" applyFont="1" applyBorder="1" applyAlignment="1">
      <alignment horizontal="center" wrapText="1"/>
    </xf>
    <xf numFmtId="1" fontId="28" fillId="0" borderId="35" xfId="0" applyNumberFormat="1" applyFont="1" applyBorder="1" applyAlignment="1">
      <alignment horizontal="center" vertical="center"/>
    </xf>
    <xf numFmtId="0" fontId="34" fillId="0" borderId="36" xfId="0" applyFont="1" applyBorder="1" applyAlignment="1">
      <alignment horizontal="center" vertical="center"/>
    </xf>
    <xf numFmtId="0" fontId="29" fillId="6" borderId="25" xfId="4" applyFont="1" applyFill="1" applyBorder="1" applyAlignment="1">
      <alignment horizontal="center" vertical="center" textRotation="90"/>
    </xf>
    <xf numFmtId="0" fontId="29" fillId="6" borderId="26" xfId="4" applyFont="1" applyFill="1" applyBorder="1" applyAlignment="1">
      <alignment horizontal="center" vertical="center" textRotation="90"/>
    </xf>
    <xf numFmtId="0" fontId="29" fillId="6" borderId="27" xfId="4" applyFont="1" applyFill="1" applyBorder="1" applyAlignment="1">
      <alignment horizontal="center" vertical="center" textRotation="90"/>
    </xf>
    <xf numFmtId="0" fontId="31" fillId="0" borderId="29" xfId="0" applyFont="1" applyBorder="1" applyAlignment="1">
      <alignment horizontal="center"/>
    </xf>
    <xf numFmtId="0" fontId="31" fillId="0" borderId="30" xfId="0" applyFont="1" applyBorder="1" applyAlignment="1">
      <alignment horizontal="center"/>
    </xf>
    <xf numFmtId="0" fontId="3" fillId="0" borderId="0" xfId="0" applyFont="1" applyAlignment="1">
      <alignment horizontal="left" vertical="center" wrapText="1"/>
    </xf>
    <xf numFmtId="0" fontId="23" fillId="4" borderId="0" xfId="0" applyFont="1" applyFill="1" applyBorder="1" applyAlignment="1">
      <alignment horizontal="center" vertical="center" wrapText="1"/>
    </xf>
    <xf numFmtId="170" fontId="2" fillId="5" borderId="8" xfId="1" applyNumberFormat="1" applyFont="1" applyFill="1" applyBorder="1" applyAlignment="1">
      <alignment horizontal="center"/>
    </xf>
    <xf numFmtId="170" fontId="2" fillId="5" borderId="9" xfId="1" applyNumberFormat="1" applyFont="1" applyFill="1" applyBorder="1" applyAlignment="1">
      <alignment horizontal="center"/>
    </xf>
    <xf numFmtId="0" fontId="17" fillId="3" borderId="7"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cellXfs>
  <cellStyles count="5">
    <cellStyle name="Millares 2" xfId="1"/>
    <cellStyle name="Moneda" xfId="2" builtinId="4"/>
    <cellStyle name="Moneda 2" xfId="3"/>
    <cellStyle name="Normal" xfId="0" builtinId="0"/>
    <cellStyle name="Normale 2" xfId="4"/>
  </cellStyles>
  <dxfs count="0"/>
  <tableStyles count="0" defaultTableStyle="TableStyleMedium9" defaultPivotStyle="PivotStyleLight16"/>
  <colors>
    <mruColors>
      <color rgb="FFFFFF00"/>
      <color rgb="FF0B2A49"/>
      <color rgb="FF003366"/>
      <color rgb="FF006600"/>
      <color rgb="FFFFCC00"/>
      <color rgb="FFFF9900"/>
      <color rgb="FFCC0066"/>
      <color rgb="FF008000"/>
      <color rgb="FFCC0000"/>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933645</xdr:colOff>
      <xdr:row>8</xdr:row>
      <xdr:rowOff>514805</xdr:rowOff>
    </xdr:from>
    <xdr:to>
      <xdr:col>11</xdr:col>
      <xdr:colOff>560916</xdr:colOff>
      <xdr:row>10</xdr:row>
      <xdr:rowOff>412750</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5717312" y="2959555"/>
          <a:ext cx="4971854" cy="1104445"/>
        </a:xfrm>
        <a:prstGeom prst="rect">
          <a:avLst/>
        </a:prstGeom>
        <a:solidFill>
          <a:schemeClr val="accent6">
            <a:lumMod val="20000"/>
            <a:lumOff val="8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t>* Metodología realizada con base en los lineamientos del CONPES 3714 de 2011</a:t>
          </a:r>
          <a:r>
            <a:rPr lang="es-CO" sz="1000" baseline="0"/>
            <a:t> y las guias de riesgo de Colombia Compra Eficiente de acuerdo con lo establecido en el decreto 1510 de 2013 y 1082 de 2015</a:t>
          </a:r>
          <a:r>
            <a:rPr lang="es-CO" sz="1000"/>
            <a:t>. Constituye un ejercicio de estimación de</a:t>
          </a:r>
          <a:r>
            <a:rPr lang="es-CO" sz="1000" baseline="0"/>
            <a:t> riesgos inherentes a los proyectos de infraestructura que no sustituye a las metodologías de riesgo, para eventos en zonas relevantes, realizadas por parte del Ministerio de Hacienda y Crédito Público.</a:t>
          </a:r>
          <a:endParaRPr lang="es-CO" sz="1000"/>
        </a:p>
      </xdr:txBody>
    </xdr:sp>
    <xdr:clientData/>
  </xdr:twoCellAnchor>
  <xdr:twoCellAnchor editAs="oneCell">
    <xdr:from>
      <xdr:col>1</xdr:col>
      <xdr:colOff>92448</xdr:colOff>
      <xdr:row>0</xdr:row>
      <xdr:rowOff>70037</xdr:rowOff>
    </xdr:from>
    <xdr:to>
      <xdr:col>3</xdr:col>
      <xdr:colOff>368641</xdr:colOff>
      <xdr:row>5</xdr:row>
      <xdr:rowOff>129428</xdr:rowOff>
    </xdr:to>
    <xdr:pic>
      <xdr:nvPicPr>
        <xdr:cNvPr id="1711" name="6 Imagen">
          <a:extLst>
            <a:ext uri="{FF2B5EF4-FFF2-40B4-BE49-F238E27FC236}">
              <a16:creationId xmlns:a16="http://schemas.microsoft.com/office/drawing/2014/main" id="{00000000-0008-0000-0000-0000AF0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6066" y="70037"/>
          <a:ext cx="1067920" cy="84380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8</xdr:col>
          <xdr:colOff>57150</xdr:colOff>
          <xdr:row>10</xdr:row>
          <xdr:rowOff>28575</xdr:rowOff>
        </xdr:from>
        <xdr:to>
          <xdr:col>8</xdr:col>
          <xdr:colOff>885825</xdr:colOff>
          <xdr:row>12</xdr:row>
          <xdr:rowOff>28575</xdr:rowOff>
        </xdr:to>
        <xdr:sp macro="" textlink="">
          <xdr:nvSpPr>
            <xdr:cNvPr id="1083" name="CommandButton1"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257175</xdr:colOff>
      <xdr:row>1</xdr:row>
      <xdr:rowOff>0</xdr:rowOff>
    </xdr:from>
    <xdr:to>
      <xdr:col>2</xdr:col>
      <xdr:colOff>1762125</xdr:colOff>
      <xdr:row>3</xdr:row>
      <xdr:rowOff>152400</xdr:rowOff>
    </xdr:to>
    <xdr:pic>
      <xdr:nvPicPr>
        <xdr:cNvPr id="3237" name="1 Imagen">
          <a:extLst>
            <a:ext uri="{FF2B5EF4-FFF2-40B4-BE49-F238E27FC236}">
              <a16:creationId xmlns:a16="http://schemas.microsoft.com/office/drawing/2014/main" id="{00000000-0008-0000-0200-0000A5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24025" y="209550"/>
          <a:ext cx="1504950" cy="1371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ionline-my.sharepoint.com/Users/nrivera/AppData/Local/Microsoft/Windows/Temporary%20Internet%20Files/Content.Outlook/XWZWN89N/130212%20Matriz%20Interventoria%20Aeroportuaria%20Cartage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Interventoria"/>
    </sheetNames>
    <sheetDataSet>
      <sheetData sheetId="0">
        <row r="8">
          <cell r="C8">
            <v>12</v>
          </cell>
        </row>
        <row r="12">
          <cell r="B12" t="str">
            <v>Área</v>
          </cell>
          <cell r="C12" t="str">
            <v>Tipo de Riesgo</v>
          </cell>
          <cell r="D12" t="str">
            <v>Asignación</v>
          </cell>
          <cell r="E12" t="str">
            <v>Efecto</v>
          </cell>
          <cell r="F12" t="str">
            <v>Observaciones</v>
          </cell>
          <cell r="G12" t="str">
            <v>Probabilidad</v>
          </cell>
          <cell r="H12" t="str">
            <v>Impacto</v>
          </cell>
          <cell r="I12" t="str">
            <v>Estimación</v>
          </cell>
          <cell r="J12" t="str">
            <v>Porcentaje</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T140"/>
  <sheetViews>
    <sheetView showGridLines="0" tabSelected="1" topLeftCell="A32" zoomScale="85" zoomScaleNormal="85" zoomScaleSheetLayoutView="90" workbookViewId="0">
      <selection activeCell="M33" sqref="M33"/>
    </sheetView>
  </sheetViews>
  <sheetFormatPr baseColWidth="10" defaultColWidth="11.42578125" defaultRowHeight="15.75" x14ac:dyDescent="0.25"/>
  <cols>
    <col min="1" max="1" width="0.5703125" style="1" customWidth="1"/>
    <col min="2" max="2" width="2.7109375" style="1" customWidth="1"/>
    <col min="3" max="4" width="9.140625" style="1" customWidth="1"/>
    <col min="5" max="5" width="11.85546875" style="1" customWidth="1"/>
    <col min="6" max="6" width="10.7109375" style="1" customWidth="1"/>
    <col min="7" max="7" width="16" style="1" customWidth="1"/>
    <col min="8" max="8" width="11.28515625" style="5" customWidth="1"/>
    <col min="9" max="9" width="23.140625" style="5" customWidth="1"/>
    <col min="10" max="10" width="44.42578125" style="5" customWidth="1"/>
    <col min="11" max="11" width="12.28515625" style="5" customWidth="1"/>
    <col min="12" max="12" width="9.28515625" style="100" customWidth="1"/>
    <col min="13" max="13" width="43.42578125" style="89" customWidth="1"/>
    <col min="14" max="14" width="6.7109375" style="1" hidden="1" customWidth="1"/>
    <col min="15" max="15" width="11.42578125" style="1" hidden="1" customWidth="1"/>
    <col min="16" max="16" width="11.42578125" style="1" customWidth="1"/>
    <col min="17" max="17" width="28.140625" style="1" customWidth="1"/>
    <col min="18" max="22" width="18.5703125" style="1" customWidth="1"/>
    <col min="23" max="16384" width="11.42578125" style="1"/>
  </cols>
  <sheetData>
    <row r="1" spans="1:17" x14ac:dyDescent="0.25">
      <c r="A1" s="9">
        <v>11</v>
      </c>
      <c r="B1" s="9"/>
      <c r="C1" s="9"/>
      <c r="D1" s="9"/>
      <c r="E1" s="9"/>
      <c r="F1" s="9" t="s">
        <v>21</v>
      </c>
      <c r="G1" s="9" t="s">
        <v>22</v>
      </c>
      <c r="H1" s="15" t="s">
        <v>26</v>
      </c>
      <c r="I1" s="9" t="s">
        <v>89</v>
      </c>
      <c r="K1" s="9" t="s">
        <v>11</v>
      </c>
      <c r="L1" s="99" t="s">
        <v>25</v>
      </c>
      <c r="M1" s="80" t="s">
        <v>13</v>
      </c>
    </row>
    <row r="2" spans="1:17" ht="23.25" x14ac:dyDescent="0.35">
      <c r="M2" s="81"/>
      <c r="N2" s="11"/>
    </row>
    <row r="3" spans="1:17" s="8" customFormat="1" hidden="1" x14ac:dyDescent="0.25">
      <c r="F3" s="128" t="s">
        <v>19</v>
      </c>
      <c r="G3" s="128"/>
      <c r="H3" s="128"/>
      <c r="I3" s="128"/>
      <c r="J3" s="128"/>
      <c r="K3" s="128"/>
      <c r="L3" s="128"/>
      <c r="M3" s="128"/>
    </row>
    <row r="4" spans="1:17" s="8" customFormat="1" hidden="1" x14ac:dyDescent="0.25">
      <c r="F4" s="128"/>
      <c r="G4" s="128"/>
      <c r="H4" s="128"/>
      <c r="I4" s="128"/>
      <c r="J4" s="128"/>
      <c r="K4" s="128"/>
      <c r="L4" s="128"/>
      <c r="M4" s="128"/>
    </row>
    <row r="5" spans="1:17" s="8" customFormat="1" ht="23.25" x14ac:dyDescent="0.35">
      <c r="E5" s="93" t="s">
        <v>23</v>
      </c>
      <c r="H5" s="55"/>
      <c r="I5" s="55"/>
      <c r="J5" s="55"/>
      <c r="K5" s="55"/>
      <c r="L5" s="101"/>
      <c r="M5" s="82"/>
      <c r="N5" s="18"/>
    </row>
    <row r="6" spans="1:17" s="8" customFormat="1" ht="23.25" x14ac:dyDescent="0.35">
      <c r="E6" s="93"/>
      <c r="H6" s="55"/>
      <c r="I6" s="55"/>
      <c r="J6" s="55"/>
      <c r="K6" s="55"/>
      <c r="L6" s="101"/>
      <c r="M6" s="82"/>
      <c r="N6" s="18"/>
    </row>
    <row r="7" spans="1:17" s="8" customFormat="1" ht="23.25" x14ac:dyDescent="0.35">
      <c r="D7" s="116"/>
      <c r="E7" s="134" t="s">
        <v>187</v>
      </c>
      <c r="F7" s="134"/>
      <c r="G7" s="134"/>
      <c r="H7" s="134"/>
      <c r="I7" s="134"/>
      <c r="J7" s="117"/>
      <c r="K7" s="55"/>
      <c r="L7" s="101"/>
      <c r="M7" s="82"/>
      <c r="N7" s="18"/>
    </row>
    <row r="8" spans="1:17" s="115" customFormat="1" ht="20.25" x14ac:dyDescent="0.25">
      <c r="A8" s="114"/>
      <c r="D8" s="118"/>
      <c r="E8" s="134"/>
      <c r="F8" s="134"/>
      <c r="G8" s="134"/>
      <c r="H8" s="134"/>
      <c r="I8" s="134"/>
      <c r="J8" s="118"/>
    </row>
    <row r="9" spans="1:17" s="115" customFormat="1" ht="15" x14ac:dyDescent="0.25">
      <c r="D9" s="118"/>
      <c r="E9" s="134"/>
      <c r="F9" s="134"/>
      <c r="G9" s="134"/>
      <c r="H9" s="134"/>
      <c r="I9" s="134"/>
      <c r="J9" s="118"/>
    </row>
    <row r="10" spans="1:17" s="8" customFormat="1" ht="20.25" x14ac:dyDescent="0.25">
      <c r="D10" s="116"/>
      <c r="E10" s="119"/>
      <c r="F10" s="119"/>
      <c r="G10" s="119"/>
      <c r="H10" s="119"/>
      <c r="I10" s="119"/>
      <c r="J10" s="119"/>
      <c r="L10" s="102"/>
      <c r="M10" s="83"/>
      <c r="N10" s="12"/>
    </row>
    <row r="11" spans="1:17" x14ac:dyDescent="0.25">
      <c r="D11" s="120"/>
      <c r="E11" s="120"/>
      <c r="F11" s="120"/>
      <c r="G11" s="120"/>
      <c r="H11" s="120"/>
      <c r="I11" s="120"/>
      <c r="J11" s="120"/>
      <c r="K11" s="2"/>
      <c r="L11" s="103"/>
      <c r="M11" s="84"/>
      <c r="Q11" s="3" t="s">
        <v>9</v>
      </c>
    </row>
    <row r="12" spans="1:17" s="3" customFormat="1" ht="16.5" x14ac:dyDescent="0.2">
      <c r="D12" s="129" t="s">
        <v>92</v>
      </c>
      <c r="E12" s="129"/>
      <c r="F12" s="129"/>
      <c r="G12" s="78">
        <v>14</v>
      </c>
      <c r="J12" s="10"/>
      <c r="K12" s="4"/>
      <c r="L12" s="104"/>
      <c r="M12" s="85" t="s">
        <v>101</v>
      </c>
      <c r="Q12" s="3" t="s">
        <v>8</v>
      </c>
    </row>
    <row r="13" spans="1:17" s="3" customFormat="1" ht="45.75" customHeight="1" x14ac:dyDescent="0.25">
      <c r="D13" s="130" t="s">
        <v>138</v>
      </c>
      <c r="E13" s="131"/>
      <c r="F13" s="132"/>
      <c r="G13" s="123">
        <v>900000000</v>
      </c>
      <c r="I13" s="96" t="s">
        <v>24</v>
      </c>
      <c r="L13" s="105"/>
      <c r="M13" s="85" t="s">
        <v>102</v>
      </c>
      <c r="Q13" s="1" t="s">
        <v>3</v>
      </c>
    </row>
    <row r="14" spans="1:17" s="3" customFormat="1" ht="16.5" x14ac:dyDescent="0.25">
      <c r="D14" s="133"/>
      <c r="E14" s="133"/>
      <c r="F14" s="133"/>
      <c r="G14" s="79"/>
      <c r="I14" s="13" t="s">
        <v>25</v>
      </c>
      <c r="K14" s="47" t="s">
        <v>97</v>
      </c>
      <c r="L14" s="106" t="s">
        <v>99</v>
      </c>
      <c r="M14" s="85" t="s">
        <v>103</v>
      </c>
      <c r="Q14" s="3" t="s">
        <v>6</v>
      </c>
    </row>
    <row r="15" spans="1:17" ht="16.5" thickBot="1" x14ac:dyDescent="0.3">
      <c r="H15" s="1"/>
      <c r="I15" s="1"/>
      <c r="J15" s="1"/>
      <c r="K15" s="48" t="s">
        <v>98</v>
      </c>
      <c r="L15" s="107" t="s">
        <v>100</v>
      </c>
      <c r="M15" s="80" t="s">
        <v>104</v>
      </c>
      <c r="Q15" s="3" t="s">
        <v>5</v>
      </c>
    </row>
    <row r="16" spans="1:17" s="3" customFormat="1" ht="26.25" thickBot="1" x14ac:dyDescent="0.3">
      <c r="B16" s="54"/>
      <c r="C16" s="54" t="s">
        <v>93</v>
      </c>
      <c r="D16" s="54" t="s">
        <v>94</v>
      </c>
      <c r="E16" s="54" t="s">
        <v>95</v>
      </c>
      <c r="F16" s="54" t="s">
        <v>17</v>
      </c>
      <c r="G16" s="54" t="s">
        <v>96</v>
      </c>
      <c r="H16" s="54" t="s">
        <v>20</v>
      </c>
      <c r="I16" s="54" t="s">
        <v>18</v>
      </c>
      <c r="J16" s="54" t="s">
        <v>105</v>
      </c>
      <c r="K16" s="54" t="s">
        <v>1</v>
      </c>
      <c r="L16" s="54" t="s">
        <v>2</v>
      </c>
      <c r="M16" s="127" t="s">
        <v>175</v>
      </c>
      <c r="N16" s="14" t="s">
        <v>83</v>
      </c>
      <c r="Q16" s="1" t="s">
        <v>7</v>
      </c>
    </row>
    <row r="17" spans="2:17" s="3" customFormat="1" ht="110.25" x14ac:dyDescent="0.25">
      <c r="B17" s="42">
        <v>1</v>
      </c>
      <c r="C17" s="51" t="s">
        <v>97</v>
      </c>
      <c r="D17" s="51" t="s">
        <v>100</v>
      </c>
      <c r="E17" s="51" t="s">
        <v>101</v>
      </c>
      <c r="F17" s="42" t="s">
        <v>101</v>
      </c>
      <c r="G17" s="95" t="s">
        <v>139</v>
      </c>
      <c r="H17" s="52" t="s">
        <v>21</v>
      </c>
      <c r="I17" s="44" t="s">
        <v>78</v>
      </c>
      <c r="J17" s="97" t="s">
        <v>145</v>
      </c>
      <c r="K17" s="53" t="s">
        <v>13</v>
      </c>
      <c r="L17" s="51" t="s">
        <v>11</v>
      </c>
      <c r="M17" s="91" t="s">
        <v>176</v>
      </c>
      <c r="N17" s="40">
        <v>0.17124735729386892</v>
      </c>
      <c r="Q17" s="3" t="s">
        <v>4</v>
      </c>
    </row>
    <row r="18" spans="2:17" s="3" customFormat="1" ht="110.25" x14ac:dyDescent="0.25">
      <c r="B18" s="42">
        <v>2</v>
      </c>
      <c r="C18" s="42" t="s">
        <v>98</v>
      </c>
      <c r="D18" s="42" t="s">
        <v>100</v>
      </c>
      <c r="E18" s="42" t="s">
        <v>101</v>
      </c>
      <c r="F18" s="42" t="s">
        <v>101</v>
      </c>
      <c r="G18" s="51" t="s">
        <v>141</v>
      </c>
      <c r="H18" s="43" t="s">
        <v>21</v>
      </c>
      <c r="I18" s="44" t="s">
        <v>78</v>
      </c>
      <c r="J18" s="91" t="s">
        <v>162</v>
      </c>
      <c r="K18" s="46" t="s">
        <v>12</v>
      </c>
      <c r="L18" s="42" t="s">
        <v>11</v>
      </c>
      <c r="M18" s="91" t="s">
        <v>177</v>
      </c>
      <c r="N18" s="40">
        <v>7.6109936575052856E-2</v>
      </c>
    </row>
    <row r="19" spans="2:17" s="3" customFormat="1" ht="94.5" x14ac:dyDescent="0.25">
      <c r="B19" s="42">
        <v>3</v>
      </c>
      <c r="C19" s="42" t="s">
        <v>98</v>
      </c>
      <c r="D19" s="42" t="s">
        <v>100</v>
      </c>
      <c r="E19" s="42" t="s">
        <v>101</v>
      </c>
      <c r="F19" s="42" t="s">
        <v>101</v>
      </c>
      <c r="G19" s="42" t="s">
        <v>140</v>
      </c>
      <c r="H19" s="43" t="s">
        <v>21</v>
      </c>
      <c r="I19" s="44" t="s">
        <v>78</v>
      </c>
      <c r="J19" s="91" t="s">
        <v>165</v>
      </c>
      <c r="K19" s="46" t="s">
        <v>13</v>
      </c>
      <c r="L19" s="42" t="s">
        <v>11</v>
      </c>
      <c r="M19" s="91" t="s">
        <v>178</v>
      </c>
      <c r="N19" s="40">
        <v>7.6109936575052856E-2</v>
      </c>
    </row>
    <row r="20" spans="2:17" s="3" customFormat="1" ht="126" x14ac:dyDescent="0.25">
      <c r="B20" s="42">
        <v>4</v>
      </c>
      <c r="C20" s="42" t="s">
        <v>98</v>
      </c>
      <c r="D20" s="42" t="s">
        <v>100</v>
      </c>
      <c r="E20" s="42" t="s">
        <v>102</v>
      </c>
      <c r="F20" s="42" t="s">
        <v>102</v>
      </c>
      <c r="G20" s="42" t="s">
        <v>142</v>
      </c>
      <c r="H20" s="43" t="s">
        <v>21</v>
      </c>
      <c r="I20" s="44" t="s">
        <v>78</v>
      </c>
      <c r="J20" s="92" t="s">
        <v>166</v>
      </c>
      <c r="K20" s="46" t="s">
        <v>13</v>
      </c>
      <c r="L20" s="42" t="s">
        <v>11</v>
      </c>
      <c r="M20" s="91" t="s">
        <v>179</v>
      </c>
      <c r="N20" s="40">
        <v>7.6109936575052856E-2</v>
      </c>
    </row>
    <row r="21" spans="2:17" s="3" customFormat="1" ht="94.5" x14ac:dyDescent="0.25">
      <c r="B21" s="42">
        <v>5</v>
      </c>
      <c r="C21" s="42" t="s">
        <v>98</v>
      </c>
      <c r="D21" s="42" t="s">
        <v>100</v>
      </c>
      <c r="E21" s="42" t="s">
        <v>102</v>
      </c>
      <c r="F21" s="42" t="s">
        <v>102</v>
      </c>
      <c r="G21" s="42" t="s">
        <v>146</v>
      </c>
      <c r="H21" s="108" t="s">
        <v>22</v>
      </c>
      <c r="I21" s="44" t="s">
        <v>78</v>
      </c>
      <c r="J21" s="74" t="s">
        <v>143</v>
      </c>
      <c r="K21" s="46" t="s">
        <v>13</v>
      </c>
      <c r="L21" s="42" t="s">
        <v>12</v>
      </c>
      <c r="M21" s="91" t="s">
        <v>168</v>
      </c>
      <c r="N21" s="40">
        <v>7.6109936575052856E-2</v>
      </c>
    </row>
    <row r="22" spans="2:17" s="3" customFormat="1" ht="47.25" x14ac:dyDescent="0.25">
      <c r="B22" s="42">
        <v>6</v>
      </c>
      <c r="C22" s="42" t="s">
        <v>98</v>
      </c>
      <c r="D22" s="42" t="s">
        <v>100</v>
      </c>
      <c r="E22" s="42" t="s">
        <v>103</v>
      </c>
      <c r="F22" s="42" t="s">
        <v>103</v>
      </c>
      <c r="G22" s="42" t="s">
        <v>147</v>
      </c>
      <c r="H22" s="45" t="s">
        <v>26</v>
      </c>
      <c r="I22" s="44" t="s">
        <v>78</v>
      </c>
      <c r="J22" s="92" t="s">
        <v>144</v>
      </c>
      <c r="K22" s="46" t="s">
        <v>13</v>
      </c>
      <c r="L22" s="42" t="s">
        <v>14</v>
      </c>
      <c r="M22" s="91" t="s">
        <v>169</v>
      </c>
      <c r="N22" s="40">
        <v>7.6109936575052856E-2</v>
      </c>
    </row>
    <row r="23" spans="2:17" s="3" customFormat="1" ht="78.75" x14ac:dyDescent="0.25">
      <c r="B23" s="42">
        <v>7</v>
      </c>
      <c r="C23" s="42" t="s">
        <v>98</v>
      </c>
      <c r="D23" s="42" t="s">
        <v>100</v>
      </c>
      <c r="E23" s="42" t="s">
        <v>103</v>
      </c>
      <c r="F23" s="42" t="s">
        <v>103</v>
      </c>
      <c r="G23" s="42" t="s">
        <v>148</v>
      </c>
      <c r="H23" s="45" t="s">
        <v>26</v>
      </c>
      <c r="I23" s="44" t="s">
        <v>78</v>
      </c>
      <c r="J23" s="94" t="s">
        <v>163</v>
      </c>
      <c r="K23" s="98" t="s">
        <v>13</v>
      </c>
      <c r="L23" s="108" t="s">
        <v>14</v>
      </c>
      <c r="M23" s="91" t="s">
        <v>193</v>
      </c>
      <c r="N23" s="40">
        <v>7.6109936575052856E-2</v>
      </c>
    </row>
    <row r="24" spans="2:17" s="3" customFormat="1" ht="94.5" x14ac:dyDescent="0.25">
      <c r="B24" s="42">
        <v>8</v>
      </c>
      <c r="C24" s="42" t="s">
        <v>97</v>
      </c>
      <c r="D24" s="42" t="s">
        <v>100</v>
      </c>
      <c r="E24" s="42" t="s">
        <v>104</v>
      </c>
      <c r="F24" s="42" t="s">
        <v>27</v>
      </c>
      <c r="G24" s="42" t="s">
        <v>106</v>
      </c>
      <c r="H24" s="43" t="s">
        <v>22</v>
      </c>
      <c r="I24" s="44" t="s">
        <v>74</v>
      </c>
      <c r="J24" s="74" t="s">
        <v>107</v>
      </c>
      <c r="K24" s="53" t="s">
        <v>13</v>
      </c>
      <c r="L24" s="51" t="s">
        <v>14</v>
      </c>
      <c r="M24" s="91" t="s">
        <v>180</v>
      </c>
      <c r="N24" s="40">
        <v>0.17124735729386892</v>
      </c>
    </row>
    <row r="25" spans="2:17" s="3" customFormat="1" ht="94.5" x14ac:dyDescent="0.25">
      <c r="B25" s="42">
        <v>9</v>
      </c>
      <c r="C25" s="42" t="s">
        <v>98</v>
      </c>
      <c r="D25" s="42" t="s">
        <v>100</v>
      </c>
      <c r="E25" s="42" t="s">
        <v>104</v>
      </c>
      <c r="F25" s="42" t="str">
        <f>+F17</f>
        <v>Planeación</v>
      </c>
      <c r="G25" s="42" t="s">
        <v>76</v>
      </c>
      <c r="H25" s="43" t="s">
        <v>22</v>
      </c>
      <c r="I25" s="44" t="str">
        <f>+I17</f>
        <v>Mayores Costos y Plazos</v>
      </c>
      <c r="J25" s="108" t="s">
        <v>173</v>
      </c>
      <c r="K25" s="46" t="s">
        <v>13</v>
      </c>
      <c r="L25" s="42" t="s">
        <v>12</v>
      </c>
      <c r="M25" s="91" t="s">
        <v>171</v>
      </c>
      <c r="N25" s="40">
        <v>0.49471458773784355</v>
      </c>
      <c r="Q25" s="3" t="s">
        <v>10</v>
      </c>
    </row>
    <row r="26" spans="2:17" s="3" customFormat="1" ht="94.5" x14ac:dyDescent="0.25">
      <c r="B26" s="42">
        <v>10</v>
      </c>
      <c r="C26" s="42" t="s">
        <v>98</v>
      </c>
      <c r="D26" s="42" t="s">
        <v>100</v>
      </c>
      <c r="E26" s="42" t="s">
        <v>104</v>
      </c>
      <c r="F26" s="42" t="str">
        <f t="shared" ref="F26:F30" si="0">+F25</f>
        <v>Planeación</v>
      </c>
      <c r="G26" s="42" t="s">
        <v>77</v>
      </c>
      <c r="H26" s="43" t="s">
        <v>22</v>
      </c>
      <c r="I26" s="44" t="s">
        <v>82</v>
      </c>
      <c r="J26" s="74" t="s">
        <v>108</v>
      </c>
      <c r="K26" s="44" t="s">
        <v>13</v>
      </c>
      <c r="L26" s="42" t="s">
        <v>12</v>
      </c>
      <c r="M26" s="91" t="s">
        <v>181</v>
      </c>
      <c r="N26" s="40">
        <v>1.9027484143763214E-2</v>
      </c>
    </row>
    <row r="27" spans="2:17" s="3" customFormat="1" ht="140.25" x14ac:dyDescent="0.25">
      <c r="B27" s="42">
        <v>11</v>
      </c>
      <c r="C27" s="42" t="s">
        <v>97</v>
      </c>
      <c r="D27" s="42" t="s">
        <v>100</v>
      </c>
      <c r="E27" s="42" t="s">
        <v>104</v>
      </c>
      <c r="F27" s="42" t="str">
        <f t="shared" si="0"/>
        <v>Planeación</v>
      </c>
      <c r="G27" s="113" t="s">
        <v>109</v>
      </c>
      <c r="H27" s="43" t="s">
        <v>22</v>
      </c>
      <c r="I27" s="44" t="s">
        <v>78</v>
      </c>
      <c r="J27" s="45" t="s">
        <v>110</v>
      </c>
      <c r="K27" s="46" t="s">
        <v>13</v>
      </c>
      <c r="L27" s="42" t="s">
        <v>14</v>
      </c>
      <c r="M27" s="91" t="s">
        <v>182</v>
      </c>
      <c r="N27" s="40">
        <v>1.9027484143763214E-2</v>
      </c>
    </row>
    <row r="28" spans="2:17" s="3" customFormat="1" ht="157.5" x14ac:dyDescent="0.25">
      <c r="B28" s="42">
        <v>12</v>
      </c>
      <c r="C28" s="42" t="s">
        <v>98</v>
      </c>
      <c r="D28" s="42" t="s">
        <v>100</v>
      </c>
      <c r="E28" s="42" t="s">
        <v>104</v>
      </c>
      <c r="F28" s="42" t="str">
        <f t="shared" si="0"/>
        <v>Planeación</v>
      </c>
      <c r="G28" s="42" t="s">
        <v>87</v>
      </c>
      <c r="H28" s="43" t="s">
        <v>22</v>
      </c>
      <c r="I28" s="44" t="s">
        <v>28</v>
      </c>
      <c r="J28" s="108" t="s">
        <v>164</v>
      </c>
      <c r="K28" s="46" t="s">
        <v>13</v>
      </c>
      <c r="L28" s="42" t="s">
        <v>12</v>
      </c>
      <c r="M28" s="91" t="s">
        <v>190</v>
      </c>
      <c r="N28" s="41">
        <v>0.21987315010570824</v>
      </c>
      <c r="Q28" s="3" t="s">
        <v>11</v>
      </c>
    </row>
    <row r="29" spans="2:17" s="3" customFormat="1" ht="126" x14ac:dyDescent="0.25">
      <c r="B29" s="42">
        <v>13</v>
      </c>
      <c r="C29" s="42" t="s">
        <v>98</v>
      </c>
      <c r="D29" s="42" t="s">
        <v>100</v>
      </c>
      <c r="E29" s="42" t="s">
        <v>104</v>
      </c>
      <c r="F29" s="42" t="str">
        <f t="shared" si="0"/>
        <v>Planeación</v>
      </c>
      <c r="G29" s="42" t="s">
        <v>43</v>
      </c>
      <c r="H29" s="43" t="s">
        <v>22</v>
      </c>
      <c r="I29" s="44" t="str">
        <f>+I28</f>
        <v>Mayores costos</v>
      </c>
      <c r="J29" s="74" t="s">
        <v>111</v>
      </c>
      <c r="K29" s="46" t="s">
        <v>12</v>
      </c>
      <c r="L29" s="42" t="s">
        <v>14</v>
      </c>
      <c r="M29" s="91" t="s">
        <v>188</v>
      </c>
      <c r="N29" s="75">
        <v>4</v>
      </c>
      <c r="Q29" s="3" t="s">
        <v>14</v>
      </c>
    </row>
    <row r="30" spans="2:17" s="3" customFormat="1" ht="198" x14ac:dyDescent="0.25">
      <c r="B30" s="42">
        <v>14</v>
      </c>
      <c r="C30" s="42" t="s">
        <v>97</v>
      </c>
      <c r="D30" s="42" t="s">
        <v>100</v>
      </c>
      <c r="E30" s="42" t="s">
        <v>104</v>
      </c>
      <c r="F30" s="42" t="str">
        <f t="shared" si="0"/>
        <v>Planeación</v>
      </c>
      <c r="G30" s="42" t="s">
        <v>79</v>
      </c>
      <c r="H30" s="43" t="s">
        <v>22</v>
      </c>
      <c r="I30" s="44" t="str">
        <f>+I29</f>
        <v>Mayores costos</v>
      </c>
      <c r="J30" s="92" t="s">
        <v>167</v>
      </c>
      <c r="K30" s="46" t="s">
        <v>13</v>
      </c>
      <c r="L30" s="42" t="s">
        <v>14</v>
      </c>
      <c r="M30" s="91" t="s">
        <v>189</v>
      </c>
      <c r="N30" s="40">
        <v>0.25</v>
      </c>
      <c r="Q30" s="3" t="s">
        <v>12</v>
      </c>
    </row>
    <row r="31" spans="2:17" s="3" customFormat="1" ht="110.25" x14ac:dyDescent="0.25">
      <c r="B31" s="42">
        <v>15</v>
      </c>
      <c r="C31" s="42" t="s">
        <v>98</v>
      </c>
      <c r="D31" s="42" t="s">
        <v>100</v>
      </c>
      <c r="E31" s="42" t="s">
        <v>104</v>
      </c>
      <c r="F31" s="42" t="s">
        <v>27</v>
      </c>
      <c r="G31" s="42" t="s">
        <v>80</v>
      </c>
      <c r="H31" s="43" t="s">
        <v>22</v>
      </c>
      <c r="I31" s="44" t="str">
        <f>+I30</f>
        <v>Mayores costos</v>
      </c>
      <c r="J31" s="74" t="s">
        <v>112</v>
      </c>
      <c r="K31" s="46" t="s">
        <v>13</v>
      </c>
      <c r="L31" s="42" t="s">
        <v>14</v>
      </c>
      <c r="M31" s="91" t="s">
        <v>192</v>
      </c>
      <c r="N31" s="40">
        <v>1</v>
      </c>
      <c r="Q31" s="3" t="s">
        <v>13</v>
      </c>
    </row>
    <row r="32" spans="2:17" ht="110.25" x14ac:dyDescent="0.25">
      <c r="B32" s="42">
        <v>16</v>
      </c>
      <c r="C32" s="42" t="s">
        <v>98</v>
      </c>
      <c r="D32" s="42" t="s">
        <v>100</v>
      </c>
      <c r="E32" s="42" t="s">
        <v>104</v>
      </c>
      <c r="F32" s="42" t="s">
        <v>27</v>
      </c>
      <c r="G32" s="42" t="s">
        <v>86</v>
      </c>
      <c r="H32" s="43" t="s">
        <v>22</v>
      </c>
      <c r="I32" s="44" t="s">
        <v>28</v>
      </c>
      <c r="J32" s="45" t="s">
        <v>113</v>
      </c>
      <c r="K32" s="46" t="s">
        <v>13</v>
      </c>
      <c r="L32" s="42" t="s">
        <v>13</v>
      </c>
      <c r="M32" s="91" t="s">
        <v>192</v>
      </c>
      <c r="N32" s="40">
        <v>0.25</v>
      </c>
    </row>
    <row r="33" spans="2:20" ht="99" x14ac:dyDescent="0.25">
      <c r="B33" s="42">
        <v>18</v>
      </c>
      <c r="C33" s="42" t="s">
        <v>97</v>
      </c>
      <c r="D33" s="42" t="s">
        <v>100</v>
      </c>
      <c r="E33" s="42" t="s">
        <v>103</v>
      </c>
      <c r="F33" s="42" t="s">
        <v>75</v>
      </c>
      <c r="G33" s="42" t="s">
        <v>116</v>
      </c>
      <c r="H33" s="43" t="s">
        <v>22</v>
      </c>
      <c r="I33" s="44" t="str">
        <f>+I29</f>
        <v>Mayores costos</v>
      </c>
      <c r="J33" s="45" t="s">
        <v>114</v>
      </c>
      <c r="K33" s="46" t="s">
        <v>13</v>
      </c>
      <c r="L33" s="42" t="s">
        <v>14</v>
      </c>
      <c r="M33" s="91" t="s">
        <v>170</v>
      </c>
      <c r="N33" s="40">
        <v>4</v>
      </c>
      <c r="Q33" s="6"/>
      <c r="R33" s="6"/>
      <c r="S33" s="6"/>
      <c r="T33" s="6"/>
    </row>
    <row r="34" spans="2:20" ht="110.25" x14ac:dyDescent="0.25">
      <c r="B34" s="42">
        <v>19</v>
      </c>
      <c r="C34" s="42" t="s">
        <v>97</v>
      </c>
      <c r="D34" s="42" t="s">
        <v>100</v>
      </c>
      <c r="E34" s="42" t="s">
        <v>104</v>
      </c>
      <c r="F34" s="42" t="s">
        <v>7</v>
      </c>
      <c r="G34" s="42" t="s">
        <v>85</v>
      </c>
      <c r="H34" s="43" t="s">
        <v>22</v>
      </c>
      <c r="I34" s="44" t="s">
        <v>28</v>
      </c>
      <c r="J34" s="45" t="s">
        <v>115</v>
      </c>
      <c r="K34" s="44" t="s">
        <v>12</v>
      </c>
      <c r="L34" s="42" t="s">
        <v>14</v>
      </c>
      <c r="M34" s="91" t="s">
        <v>191</v>
      </c>
      <c r="N34" s="41">
        <v>1</v>
      </c>
      <c r="Q34" s="6"/>
      <c r="R34" s="6"/>
      <c r="S34" s="6"/>
      <c r="T34" s="6"/>
    </row>
    <row r="35" spans="2:20" ht="33" x14ac:dyDescent="0.25">
      <c r="B35" s="42">
        <v>20</v>
      </c>
      <c r="C35" s="42" t="s">
        <v>97</v>
      </c>
      <c r="D35" s="42" t="s">
        <v>100</v>
      </c>
      <c r="E35" s="42" t="s">
        <v>104</v>
      </c>
      <c r="F35" s="42" t="s">
        <v>81</v>
      </c>
      <c r="G35" s="42" t="s">
        <v>90</v>
      </c>
      <c r="H35" s="43" t="s">
        <v>22</v>
      </c>
      <c r="I35" s="90"/>
      <c r="J35" s="90"/>
      <c r="K35" s="90"/>
      <c r="L35" s="90"/>
      <c r="M35" s="91" t="s">
        <v>172</v>
      </c>
      <c r="N35" s="50"/>
    </row>
    <row r="36" spans="2:20" ht="63" x14ac:dyDescent="0.25">
      <c r="B36" s="42">
        <v>21</v>
      </c>
      <c r="C36" s="42" t="s">
        <v>97</v>
      </c>
      <c r="D36" s="42" t="s">
        <v>100</v>
      </c>
      <c r="E36" s="42" t="s">
        <v>104</v>
      </c>
      <c r="F36" s="42" t="s">
        <v>81</v>
      </c>
      <c r="G36" s="42" t="s">
        <v>91</v>
      </c>
      <c r="H36" s="43" t="s">
        <v>21</v>
      </c>
      <c r="I36" s="90"/>
      <c r="J36" s="90"/>
      <c r="K36" s="90"/>
      <c r="L36" s="90"/>
      <c r="M36" s="91" t="s">
        <v>174</v>
      </c>
      <c r="N36" s="49"/>
    </row>
    <row r="37" spans="2:20" x14ac:dyDescent="0.25">
      <c r="F37"/>
      <c r="G37"/>
      <c r="H37"/>
      <c r="I37"/>
      <c r="J37"/>
      <c r="K37"/>
      <c r="L37" s="109"/>
      <c r="M37" s="86"/>
      <c r="N37" s="7"/>
    </row>
    <row r="38" spans="2:20" x14ac:dyDescent="0.25">
      <c r="C38" s="121" t="s">
        <v>30</v>
      </c>
      <c r="D38" s="121" t="s">
        <v>184</v>
      </c>
      <c r="E38" s="110"/>
      <c r="F38" s="110"/>
      <c r="G38"/>
      <c r="H38"/>
      <c r="I38"/>
      <c r="J38"/>
      <c r="K38"/>
      <c r="L38" s="109"/>
      <c r="M38" s="86"/>
      <c r="N38" s="7"/>
    </row>
    <row r="39" spans="2:20" x14ac:dyDescent="0.25">
      <c r="C39" s="121"/>
      <c r="D39" s="121" t="s">
        <v>185</v>
      </c>
      <c r="E39" s="110"/>
      <c r="F39" s="110"/>
      <c r="G39"/>
      <c r="H39"/>
      <c r="I39"/>
      <c r="J39"/>
      <c r="K39"/>
      <c r="L39" s="109"/>
      <c r="M39" s="86"/>
      <c r="N39" s="7"/>
    </row>
    <row r="40" spans="2:20" x14ac:dyDescent="0.25">
      <c r="D40" s="122"/>
      <c r="G40" s="110"/>
      <c r="H40" s="110"/>
      <c r="I40" s="110"/>
      <c r="J40" s="110"/>
      <c r="K40" s="20"/>
      <c r="L40" s="110"/>
      <c r="M40" s="87"/>
      <c r="N40" s="38"/>
    </row>
    <row r="41" spans="2:20" x14ac:dyDescent="0.25">
      <c r="C41" s="124" t="s">
        <v>31</v>
      </c>
      <c r="D41" s="20" t="s">
        <v>183</v>
      </c>
      <c r="E41" s="20"/>
      <c r="F41" s="125"/>
      <c r="G41" s="125"/>
      <c r="H41" s="126"/>
      <c r="I41" s="20"/>
      <c r="J41" s="20"/>
      <c r="K41" s="20"/>
      <c r="L41" s="110"/>
      <c r="M41" s="87"/>
      <c r="N41" s="38"/>
    </row>
    <row r="42" spans="2:20" x14ac:dyDescent="0.25">
      <c r="C42" s="20"/>
      <c r="D42" s="20" t="s">
        <v>186</v>
      </c>
      <c r="E42" s="20"/>
      <c r="I42" s="20"/>
      <c r="J42" s="20"/>
      <c r="K42" s="20"/>
      <c r="L42" s="110"/>
      <c r="M42" s="87"/>
      <c r="N42" s="38"/>
    </row>
    <row r="43" spans="2:20" x14ac:dyDescent="0.25">
      <c r="F43" s="20"/>
      <c r="G43" s="20"/>
      <c r="I43" s="20"/>
      <c r="J43" s="20"/>
      <c r="K43" s="20"/>
      <c r="L43" s="110"/>
      <c r="M43" s="87"/>
      <c r="N43" s="38"/>
    </row>
    <row r="44" spans="2:20" x14ac:dyDescent="0.25">
      <c r="H44" s="20"/>
      <c r="I44" s="20"/>
      <c r="J44" s="20"/>
      <c r="K44" s="20"/>
      <c r="L44" s="110"/>
      <c r="M44" s="87"/>
      <c r="N44" s="38"/>
    </row>
    <row r="45" spans="2:20" x14ac:dyDescent="0.25">
      <c r="D45" s="20"/>
      <c r="F45" s="20"/>
      <c r="G45" s="20"/>
      <c r="H45" s="20"/>
      <c r="I45" s="20"/>
      <c r="J45" s="20"/>
      <c r="K45" s="20"/>
      <c r="L45" s="110"/>
      <c r="M45" s="87"/>
      <c r="N45" s="38"/>
    </row>
    <row r="46" spans="2:20" x14ac:dyDescent="0.25">
      <c r="C46" s="20" t="s">
        <v>117</v>
      </c>
      <c r="G46" s="20"/>
      <c r="H46" s="20"/>
      <c r="I46" s="20"/>
      <c r="J46" s="20"/>
      <c r="K46" s="20"/>
      <c r="L46" s="110"/>
      <c r="M46" s="87"/>
      <c r="N46" s="38"/>
    </row>
    <row r="47" spans="2:20" x14ac:dyDescent="0.25">
      <c r="C47" s="20" t="s">
        <v>159</v>
      </c>
      <c r="G47" s="20"/>
      <c r="H47" s="20"/>
      <c r="I47" s="20"/>
      <c r="J47" s="20"/>
      <c r="K47" s="20"/>
      <c r="L47" s="110"/>
      <c r="M47" s="87"/>
      <c r="N47" s="38"/>
    </row>
    <row r="48" spans="2:20" x14ac:dyDescent="0.25">
      <c r="C48" s="20" t="s">
        <v>84</v>
      </c>
      <c r="G48" s="20"/>
      <c r="H48" s="20"/>
      <c r="I48" s="20"/>
      <c r="J48" s="20"/>
      <c r="K48" s="20"/>
      <c r="L48" s="110"/>
      <c r="M48" s="87"/>
      <c r="N48" s="38"/>
    </row>
    <row r="49" spans="3:14" x14ac:dyDescent="0.25">
      <c r="C49" s="37" t="s">
        <v>118</v>
      </c>
      <c r="G49" s="20"/>
      <c r="H49" s="20"/>
      <c r="I49" s="20"/>
      <c r="J49" s="20"/>
      <c r="K49" s="20"/>
      <c r="L49" s="110"/>
      <c r="M49" s="87"/>
      <c r="N49" s="38"/>
    </row>
    <row r="50" spans="3:14" x14ac:dyDescent="0.25">
      <c r="C50" s="37" t="s">
        <v>160</v>
      </c>
      <c r="G50" s="20"/>
      <c r="H50" s="20"/>
      <c r="I50" s="20"/>
      <c r="J50" s="20"/>
      <c r="K50" s="20"/>
      <c r="L50" s="110"/>
      <c r="M50" s="87"/>
      <c r="N50" s="38"/>
    </row>
    <row r="51" spans="3:14" x14ac:dyDescent="0.25">
      <c r="C51" t="s">
        <v>161</v>
      </c>
      <c r="F51" s="20"/>
      <c r="G51" s="20"/>
      <c r="H51" s="20"/>
      <c r="I51" s="20"/>
      <c r="J51" s="20"/>
      <c r="K51" s="20"/>
      <c r="L51" s="110"/>
      <c r="M51" s="87"/>
      <c r="N51" s="38"/>
    </row>
    <row r="52" spans="3:14" x14ac:dyDescent="0.25">
      <c r="C52" s="20" t="s">
        <v>88</v>
      </c>
      <c r="G52" s="20"/>
      <c r="H52" s="20"/>
      <c r="I52" s="20"/>
      <c r="J52" s="20"/>
      <c r="K52" s="20"/>
      <c r="L52" s="110"/>
      <c r="M52" s="87"/>
      <c r="N52" s="38"/>
    </row>
    <row r="53" spans="3:14" x14ac:dyDescent="0.25">
      <c r="G53" s="20"/>
      <c r="H53" s="20"/>
      <c r="I53" s="20"/>
      <c r="J53" s="20"/>
      <c r="K53" s="20"/>
      <c r="L53" s="110"/>
      <c r="M53" s="87"/>
      <c r="N53" s="38"/>
    </row>
    <row r="54" spans="3:14" x14ac:dyDescent="0.25">
      <c r="F54" s="20"/>
      <c r="G54" s="20"/>
      <c r="H54" s="20"/>
      <c r="I54" s="20"/>
      <c r="J54" s="20"/>
      <c r="K54" s="20"/>
      <c r="L54" s="110"/>
      <c r="M54" s="87"/>
      <c r="N54" s="38"/>
    </row>
    <row r="55" spans="3:14" x14ac:dyDescent="0.25">
      <c r="F55" s="20"/>
      <c r="G55" s="20"/>
      <c r="H55" s="20"/>
      <c r="I55" s="20"/>
      <c r="J55" s="20"/>
      <c r="K55" s="20"/>
      <c r="L55" s="110"/>
      <c r="M55" s="87"/>
      <c r="N55" s="38"/>
    </row>
    <row r="56" spans="3:14" x14ac:dyDescent="0.25">
      <c r="F56" s="20"/>
      <c r="G56" s="20"/>
      <c r="H56" s="20"/>
      <c r="I56" s="20"/>
      <c r="J56" s="20"/>
      <c r="K56" s="20"/>
      <c r="L56" s="110"/>
      <c r="M56" s="87"/>
      <c r="N56" s="38"/>
    </row>
    <row r="57" spans="3:14" x14ac:dyDescent="0.25">
      <c r="F57" s="20"/>
      <c r="G57" s="20"/>
      <c r="H57" s="20"/>
      <c r="I57" s="20"/>
      <c r="J57" s="20"/>
      <c r="K57" s="20"/>
      <c r="L57" s="110"/>
      <c r="M57" s="87"/>
      <c r="N57" s="38"/>
    </row>
    <row r="58" spans="3:14" x14ac:dyDescent="0.25">
      <c r="F58" s="20"/>
      <c r="G58" s="20"/>
      <c r="H58" s="20"/>
      <c r="I58" s="20"/>
      <c r="J58" s="20"/>
      <c r="K58" s="20"/>
      <c r="L58" s="110"/>
      <c r="M58" s="87"/>
      <c r="N58" s="38"/>
    </row>
    <row r="59" spans="3:14" x14ac:dyDescent="0.25">
      <c r="F59" s="20"/>
      <c r="G59" s="20"/>
      <c r="H59" s="20"/>
      <c r="I59" s="20"/>
      <c r="J59" s="20"/>
      <c r="K59" s="20"/>
      <c r="L59" s="110"/>
      <c r="M59" s="87"/>
      <c r="N59" s="38"/>
    </row>
    <row r="60" spans="3:14" x14ac:dyDescent="0.25">
      <c r="F60" s="20"/>
      <c r="G60" s="20"/>
      <c r="H60" s="20"/>
      <c r="I60" s="20"/>
      <c r="J60" s="20"/>
      <c r="K60" s="20"/>
      <c r="L60" s="110"/>
      <c r="M60" s="87"/>
      <c r="N60" s="38"/>
    </row>
    <row r="61" spans="3:14" x14ac:dyDescent="0.25">
      <c r="F61" s="20"/>
      <c r="G61" s="20"/>
      <c r="H61" s="20"/>
      <c r="I61" s="20"/>
      <c r="J61" s="20"/>
      <c r="K61" s="20"/>
      <c r="L61" s="110"/>
      <c r="M61" s="87"/>
      <c r="N61" s="38"/>
    </row>
    <row r="62" spans="3:14" x14ac:dyDescent="0.25">
      <c r="F62" s="20"/>
      <c r="G62" s="20"/>
      <c r="H62" s="20"/>
      <c r="I62" s="20"/>
      <c r="J62" s="20"/>
      <c r="K62" s="20"/>
      <c r="L62" s="110"/>
      <c r="M62" s="87"/>
      <c r="N62" s="38"/>
    </row>
    <row r="63" spans="3:14" x14ac:dyDescent="0.25">
      <c r="F63" s="20"/>
      <c r="G63" s="20"/>
      <c r="H63" s="20"/>
      <c r="I63" s="20"/>
      <c r="J63" s="20"/>
      <c r="K63" s="20"/>
      <c r="L63" s="110"/>
      <c r="M63" s="87"/>
      <c r="N63" s="38"/>
    </row>
    <row r="64" spans="3:14" x14ac:dyDescent="0.25">
      <c r="F64" s="20"/>
      <c r="G64" s="20"/>
      <c r="H64" s="20"/>
      <c r="I64" s="20"/>
      <c r="J64" s="20"/>
      <c r="K64" s="20"/>
      <c r="L64" s="110"/>
      <c r="M64" s="87"/>
      <c r="N64" s="38"/>
    </row>
    <row r="65" spans="6:14" x14ac:dyDescent="0.25">
      <c r="F65" s="20"/>
      <c r="G65" s="20"/>
      <c r="H65" s="20"/>
      <c r="I65" s="20"/>
      <c r="J65" s="20"/>
      <c r="K65" s="20"/>
      <c r="L65" s="110"/>
      <c r="M65" s="87"/>
      <c r="N65" s="38"/>
    </row>
    <row r="66" spans="6:14" x14ac:dyDescent="0.25">
      <c r="F66" s="20"/>
      <c r="G66" s="20"/>
      <c r="H66" s="20"/>
      <c r="I66" s="20"/>
      <c r="J66" s="20"/>
      <c r="K66" s="20"/>
      <c r="L66" s="110"/>
      <c r="M66" s="87"/>
      <c r="N66" s="38"/>
    </row>
    <row r="67" spans="6:14" x14ac:dyDescent="0.25">
      <c r="F67" s="20"/>
      <c r="G67" s="20"/>
      <c r="H67" s="20"/>
      <c r="I67" s="20"/>
      <c r="J67" s="20"/>
      <c r="K67" s="20"/>
      <c r="L67" s="110"/>
      <c r="M67" s="87"/>
      <c r="N67" s="38"/>
    </row>
    <row r="68" spans="6:14" x14ac:dyDescent="0.25">
      <c r="F68" s="20"/>
      <c r="G68" s="20"/>
      <c r="H68" s="20"/>
      <c r="I68" s="20"/>
      <c r="J68" s="20"/>
      <c r="K68" s="20"/>
      <c r="L68" s="110"/>
      <c r="M68" s="87"/>
      <c r="N68" s="38"/>
    </row>
    <row r="69" spans="6:14" x14ac:dyDescent="0.25">
      <c r="F69" s="20"/>
      <c r="G69" s="20"/>
      <c r="H69" s="20"/>
      <c r="I69" s="20"/>
      <c r="J69" s="20"/>
      <c r="K69" s="20"/>
      <c r="L69" s="110"/>
      <c r="M69" s="87"/>
      <c r="N69" s="38"/>
    </row>
    <row r="70" spans="6:14" x14ac:dyDescent="0.25">
      <c r="F70" s="20"/>
      <c r="G70" s="20"/>
      <c r="H70" s="20"/>
      <c r="I70" s="20"/>
      <c r="J70" s="20"/>
      <c r="K70" s="20"/>
      <c r="L70" s="110"/>
      <c r="M70" s="87"/>
      <c r="N70" s="38"/>
    </row>
    <row r="71" spans="6:14" x14ac:dyDescent="0.25">
      <c r="F71" s="20"/>
      <c r="G71" s="20"/>
      <c r="H71" s="20"/>
      <c r="I71" s="20"/>
      <c r="J71" s="20"/>
      <c r="K71" s="20"/>
      <c r="L71" s="110"/>
      <c r="M71" s="87"/>
      <c r="N71" s="38"/>
    </row>
    <row r="72" spans="6:14" x14ac:dyDescent="0.25">
      <c r="F72" s="20"/>
      <c r="G72" s="20"/>
      <c r="H72" s="20"/>
      <c r="I72" s="20"/>
      <c r="J72" s="20"/>
      <c r="K72" s="20"/>
      <c r="L72" s="110"/>
      <c r="M72" s="87"/>
      <c r="N72" s="38"/>
    </row>
    <row r="73" spans="6:14" x14ac:dyDescent="0.25">
      <c r="F73" s="20"/>
      <c r="G73" s="20"/>
      <c r="H73" s="20"/>
      <c r="I73" s="20"/>
      <c r="J73" s="20"/>
      <c r="K73" s="20"/>
      <c r="L73" s="110"/>
      <c r="M73" s="87"/>
      <c r="N73" s="38"/>
    </row>
    <row r="74" spans="6:14" x14ac:dyDescent="0.25">
      <c r="F74" s="20"/>
      <c r="G74" s="20"/>
      <c r="H74" s="20"/>
      <c r="I74" s="20"/>
      <c r="J74" s="20"/>
      <c r="K74" s="20"/>
      <c r="L74" s="110"/>
      <c r="M74" s="87"/>
      <c r="N74" s="38"/>
    </row>
    <row r="75" spans="6:14" x14ac:dyDescent="0.25">
      <c r="F75" s="20"/>
      <c r="G75" s="20"/>
      <c r="H75" s="20"/>
      <c r="I75" s="20"/>
      <c r="J75" s="20"/>
      <c r="K75" s="20"/>
      <c r="L75" s="110"/>
      <c r="M75" s="87"/>
      <c r="N75" s="38"/>
    </row>
    <row r="76" spans="6:14" x14ac:dyDescent="0.25">
      <c r="F76" s="20"/>
      <c r="G76" s="20"/>
      <c r="H76" s="20"/>
      <c r="I76" s="20"/>
      <c r="J76" s="20"/>
      <c r="K76" s="20"/>
      <c r="L76" s="110"/>
      <c r="M76" s="87"/>
      <c r="N76" s="38"/>
    </row>
    <row r="77" spans="6:14" x14ac:dyDescent="0.25">
      <c r="F77" s="20"/>
      <c r="G77" s="20"/>
      <c r="H77" s="20"/>
      <c r="I77" s="20"/>
      <c r="J77" s="20"/>
      <c r="K77" s="20"/>
      <c r="L77" s="110"/>
      <c r="M77" s="87"/>
      <c r="N77" s="38"/>
    </row>
    <row r="78" spans="6:14" x14ac:dyDescent="0.25">
      <c r="F78" s="20"/>
      <c r="G78" s="20"/>
      <c r="H78" s="20"/>
      <c r="I78" s="20"/>
      <c r="J78" s="20"/>
      <c r="K78" s="20"/>
      <c r="L78" s="110"/>
      <c r="M78" s="87"/>
      <c r="N78" s="38"/>
    </row>
    <row r="79" spans="6:14" x14ac:dyDescent="0.25">
      <c r="F79" s="20"/>
      <c r="G79" s="20"/>
      <c r="H79" s="20"/>
      <c r="I79" s="20"/>
      <c r="J79" s="20"/>
      <c r="K79" s="20"/>
      <c r="L79" s="110"/>
      <c r="M79" s="87"/>
      <c r="N79" s="38"/>
    </row>
    <row r="80" spans="6:14" x14ac:dyDescent="0.25">
      <c r="F80" s="20"/>
      <c r="G80" s="20"/>
      <c r="H80" s="20"/>
      <c r="I80" s="20"/>
      <c r="J80" s="20"/>
      <c r="K80" s="20"/>
      <c r="L80" s="110"/>
      <c r="M80" s="87"/>
      <c r="N80" s="38"/>
    </row>
    <row r="81" spans="6:14" x14ac:dyDescent="0.25">
      <c r="F81" s="20"/>
      <c r="G81" s="20"/>
      <c r="H81" s="20"/>
      <c r="I81" s="20"/>
      <c r="J81" s="20"/>
      <c r="K81" s="20"/>
      <c r="L81" s="110"/>
      <c r="M81" s="87"/>
      <c r="N81" s="38"/>
    </row>
    <row r="82" spans="6:14" x14ac:dyDescent="0.25">
      <c r="F82" s="20"/>
      <c r="G82" s="20"/>
      <c r="H82" s="20"/>
      <c r="I82" s="20"/>
      <c r="J82" s="20"/>
      <c r="K82" s="20"/>
      <c r="L82" s="110"/>
      <c r="M82" s="87"/>
      <c r="N82" s="38"/>
    </row>
    <row r="83" spans="6:14" x14ac:dyDescent="0.25">
      <c r="F83" s="20"/>
      <c r="G83" s="20"/>
      <c r="H83" s="20"/>
      <c r="I83" s="20"/>
      <c r="J83" s="20"/>
      <c r="K83" s="20"/>
      <c r="L83" s="110"/>
      <c r="M83" s="87"/>
      <c r="N83" s="38"/>
    </row>
    <row r="84" spans="6:14" x14ac:dyDescent="0.25">
      <c r="F84" s="20"/>
      <c r="G84" s="20"/>
      <c r="H84" s="20"/>
      <c r="I84" s="20"/>
      <c r="J84" s="20"/>
      <c r="K84" s="20"/>
      <c r="L84" s="110"/>
      <c r="M84" s="87"/>
      <c r="N84" s="38"/>
    </row>
    <row r="85" spans="6:14" x14ac:dyDescent="0.25">
      <c r="F85" s="20"/>
      <c r="G85" s="20"/>
      <c r="H85" s="20"/>
      <c r="I85" s="20"/>
      <c r="J85" s="20"/>
      <c r="K85" s="20"/>
      <c r="L85" s="110"/>
      <c r="M85" s="87"/>
      <c r="N85" s="38"/>
    </row>
    <row r="86" spans="6:14" x14ac:dyDescent="0.25">
      <c r="F86" s="20"/>
      <c r="G86" s="20"/>
      <c r="H86" s="20"/>
      <c r="I86" s="20"/>
      <c r="J86" s="20"/>
      <c r="K86" s="20"/>
      <c r="L86" s="110"/>
      <c r="M86" s="87"/>
      <c r="N86" s="38"/>
    </row>
    <row r="87" spans="6:14" x14ac:dyDescent="0.25">
      <c r="F87" s="20"/>
      <c r="G87" s="20"/>
      <c r="H87" s="20"/>
      <c r="I87" s="20"/>
      <c r="J87" s="20"/>
      <c r="K87" s="20"/>
      <c r="L87" s="110"/>
      <c r="M87" s="87"/>
      <c r="N87" s="38"/>
    </row>
    <row r="88" spans="6:14" x14ac:dyDescent="0.25">
      <c r="F88" s="20"/>
      <c r="G88" s="20"/>
      <c r="H88" s="20"/>
      <c r="I88" s="20"/>
      <c r="J88" s="20"/>
      <c r="K88" s="20"/>
      <c r="L88" s="110"/>
      <c r="M88" s="87"/>
      <c r="N88" s="38"/>
    </row>
    <row r="89" spans="6:14" x14ac:dyDescent="0.25">
      <c r="F89" s="20"/>
      <c r="G89" s="20"/>
      <c r="H89" s="20"/>
      <c r="I89" s="20"/>
      <c r="J89" s="20"/>
      <c r="K89" s="20"/>
      <c r="L89" s="110"/>
      <c r="M89" s="87"/>
      <c r="N89" s="38"/>
    </row>
    <row r="90" spans="6:14" x14ac:dyDescent="0.25">
      <c r="F90" s="20"/>
      <c r="G90" s="20"/>
      <c r="H90" s="20"/>
      <c r="I90" s="20"/>
      <c r="J90" s="20"/>
      <c r="K90" s="20"/>
      <c r="L90" s="110"/>
      <c r="M90" s="87"/>
      <c r="N90" s="38"/>
    </row>
    <row r="91" spans="6:14" x14ac:dyDescent="0.25">
      <c r="F91" s="20"/>
      <c r="G91" s="20"/>
      <c r="H91" s="20"/>
      <c r="I91" s="20"/>
      <c r="J91" s="20"/>
      <c r="K91" s="20"/>
      <c r="L91" s="110"/>
      <c r="M91" s="87"/>
      <c r="N91" s="38"/>
    </row>
    <row r="92" spans="6:14" x14ac:dyDescent="0.25">
      <c r="F92" s="20"/>
      <c r="G92" s="20"/>
      <c r="H92" s="20"/>
      <c r="I92" s="20"/>
      <c r="J92" s="20"/>
      <c r="K92" s="20"/>
      <c r="L92" s="110"/>
      <c r="M92" s="87"/>
      <c r="N92" s="38"/>
    </row>
    <row r="93" spans="6:14" x14ac:dyDescent="0.25">
      <c r="F93" s="20"/>
      <c r="G93" s="20"/>
      <c r="H93" s="20"/>
      <c r="I93" s="20"/>
      <c r="J93" s="20"/>
      <c r="K93" s="20"/>
      <c r="L93" s="110"/>
      <c r="M93" s="87"/>
      <c r="N93" s="38"/>
    </row>
    <row r="94" spans="6:14" x14ac:dyDescent="0.25">
      <c r="F94" s="20"/>
      <c r="G94" s="20"/>
      <c r="H94" s="20"/>
      <c r="I94" s="20"/>
      <c r="J94" s="20"/>
      <c r="K94" s="20"/>
      <c r="L94" s="110"/>
      <c r="M94" s="87"/>
      <c r="N94" s="38"/>
    </row>
    <row r="95" spans="6:14" x14ac:dyDescent="0.25">
      <c r="F95" s="20"/>
      <c r="G95" s="20"/>
      <c r="H95" s="20"/>
      <c r="I95" s="20"/>
      <c r="J95" s="20"/>
      <c r="K95" s="20"/>
      <c r="L95" s="110"/>
      <c r="M95" s="87"/>
      <c r="N95" s="38"/>
    </row>
    <row r="96" spans="6:14" x14ac:dyDescent="0.25">
      <c r="F96" s="20"/>
      <c r="G96" s="20"/>
      <c r="H96" s="20"/>
      <c r="I96" s="20"/>
      <c r="J96" s="20"/>
      <c r="K96" s="20"/>
      <c r="L96" s="110"/>
      <c r="M96" s="87"/>
      <c r="N96" s="38"/>
    </row>
    <row r="97" spans="6:14" x14ac:dyDescent="0.25">
      <c r="F97" s="20"/>
      <c r="G97" s="20"/>
      <c r="H97" s="20"/>
      <c r="I97" s="20"/>
      <c r="J97" s="20"/>
      <c r="K97" s="20"/>
      <c r="L97" s="110"/>
      <c r="M97" s="87"/>
      <c r="N97" s="38"/>
    </row>
    <row r="98" spans="6:14" x14ac:dyDescent="0.25">
      <c r="F98" s="20"/>
      <c r="G98" s="20"/>
      <c r="H98" s="20"/>
      <c r="I98" s="20"/>
      <c r="J98" s="20"/>
      <c r="K98" s="20"/>
      <c r="L98" s="110"/>
      <c r="M98" s="87"/>
      <c r="N98" s="38"/>
    </row>
    <row r="99" spans="6:14" x14ac:dyDescent="0.25">
      <c r="F99" s="20"/>
      <c r="G99" s="20"/>
      <c r="H99" s="20"/>
      <c r="I99" s="20"/>
      <c r="J99" s="20"/>
      <c r="K99" s="20"/>
      <c r="L99" s="110"/>
      <c r="M99" s="87"/>
      <c r="N99" s="38"/>
    </row>
    <row r="100" spans="6:14" x14ac:dyDescent="0.25">
      <c r="F100" s="20"/>
      <c r="G100" s="20"/>
      <c r="H100" s="20"/>
      <c r="I100" s="20"/>
      <c r="J100" s="20"/>
      <c r="K100" s="20"/>
      <c r="L100" s="110"/>
      <c r="M100" s="87"/>
      <c r="N100" s="38"/>
    </row>
    <row r="101" spans="6:14" x14ac:dyDescent="0.25">
      <c r="F101" s="20"/>
      <c r="G101" s="20"/>
      <c r="H101" s="20"/>
      <c r="I101" s="20"/>
      <c r="J101" s="20"/>
      <c r="K101" s="20"/>
      <c r="L101" s="110"/>
      <c r="M101" s="87"/>
      <c r="N101" s="38"/>
    </row>
    <row r="102" spans="6:14" x14ac:dyDescent="0.25">
      <c r="F102" s="20"/>
      <c r="G102" s="20"/>
      <c r="H102" s="20"/>
      <c r="I102" s="20"/>
      <c r="J102" s="20"/>
      <c r="K102" s="20"/>
      <c r="L102" s="110"/>
      <c r="M102" s="87"/>
      <c r="N102" s="38"/>
    </row>
    <row r="103" spans="6:14" x14ac:dyDescent="0.25">
      <c r="F103" s="20"/>
      <c r="G103" s="20"/>
      <c r="H103" s="20"/>
      <c r="I103" s="20"/>
      <c r="J103" s="20"/>
      <c r="K103" s="20"/>
      <c r="L103" s="110"/>
      <c r="M103" s="87"/>
      <c r="N103" s="38"/>
    </row>
    <row r="104" spans="6:14" x14ac:dyDescent="0.25">
      <c r="F104" s="20"/>
      <c r="G104" s="20"/>
      <c r="H104" s="20"/>
      <c r="I104" s="20"/>
      <c r="J104" s="20"/>
      <c r="K104" s="20"/>
      <c r="L104" s="110"/>
      <c r="M104" s="87"/>
      <c r="N104" s="38"/>
    </row>
    <row r="105" spans="6:14" x14ac:dyDescent="0.25">
      <c r="F105" s="20"/>
      <c r="G105" s="20"/>
      <c r="H105" s="20"/>
      <c r="I105" s="20"/>
      <c r="J105" s="20"/>
      <c r="K105" s="20"/>
      <c r="L105" s="110"/>
      <c r="M105" s="87"/>
      <c r="N105" s="38"/>
    </row>
    <row r="106" spans="6:14" x14ac:dyDescent="0.25">
      <c r="F106" s="20"/>
      <c r="G106" s="20"/>
      <c r="H106" s="20"/>
      <c r="I106" s="20"/>
      <c r="J106" s="20"/>
      <c r="K106" s="20"/>
      <c r="L106" s="110"/>
      <c r="M106" s="87"/>
      <c r="N106" s="38"/>
    </row>
    <row r="107" spans="6:14" x14ac:dyDescent="0.25">
      <c r="F107" s="20"/>
      <c r="G107" s="20"/>
      <c r="H107" s="20"/>
      <c r="I107" s="20"/>
      <c r="J107" s="20"/>
      <c r="K107" s="20"/>
      <c r="L107" s="110"/>
      <c r="M107" s="87"/>
      <c r="N107" s="38"/>
    </row>
    <row r="108" spans="6:14" x14ac:dyDescent="0.25">
      <c r="F108" s="20"/>
      <c r="G108" s="20"/>
      <c r="H108" s="20"/>
      <c r="I108" s="20"/>
      <c r="J108" s="20"/>
      <c r="K108" s="20"/>
      <c r="L108" s="110"/>
      <c r="M108" s="87"/>
      <c r="N108" s="38"/>
    </row>
    <row r="109" spans="6:14" x14ac:dyDescent="0.25">
      <c r="F109" s="20"/>
      <c r="G109" s="20"/>
      <c r="H109" s="20"/>
      <c r="I109" s="20"/>
      <c r="J109" s="20"/>
      <c r="K109" s="20"/>
      <c r="L109" s="110"/>
      <c r="M109" s="87"/>
      <c r="N109" s="38"/>
    </row>
    <row r="110" spans="6:14" x14ac:dyDescent="0.25">
      <c r="F110" s="20"/>
      <c r="G110" s="20"/>
      <c r="H110" s="20"/>
      <c r="I110" s="20"/>
      <c r="J110" s="20"/>
      <c r="K110" s="20"/>
      <c r="L110" s="110"/>
      <c r="M110" s="87"/>
      <c r="N110" s="38"/>
    </row>
    <row r="111" spans="6:14" x14ac:dyDescent="0.25">
      <c r="F111" s="20"/>
      <c r="G111" s="20"/>
      <c r="H111" s="20"/>
      <c r="I111" s="20"/>
      <c r="J111" s="20"/>
      <c r="K111" s="20"/>
      <c r="L111" s="110"/>
      <c r="M111" s="87"/>
      <c r="N111" s="38"/>
    </row>
    <row r="112" spans="6:14" x14ac:dyDescent="0.25">
      <c r="F112" s="20"/>
      <c r="G112" s="20"/>
      <c r="H112" s="20"/>
      <c r="I112" s="20"/>
      <c r="J112" s="20"/>
      <c r="K112" s="20"/>
      <c r="L112" s="110"/>
      <c r="M112" s="87"/>
      <c r="N112" s="38"/>
    </row>
    <row r="113" spans="6:14" x14ac:dyDescent="0.25">
      <c r="F113" s="20"/>
      <c r="G113" s="20"/>
      <c r="H113" s="20"/>
      <c r="I113" s="20"/>
      <c r="J113" s="20"/>
      <c r="K113" s="20"/>
      <c r="L113" s="110"/>
      <c r="M113" s="87"/>
      <c r="N113" s="38"/>
    </row>
    <row r="114" spans="6:14" x14ac:dyDescent="0.25">
      <c r="F114" s="20"/>
      <c r="G114" s="20"/>
      <c r="H114" s="20"/>
      <c r="I114" s="20"/>
      <c r="J114" s="20"/>
      <c r="K114" s="20"/>
      <c r="L114" s="110"/>
      <c r="M114" s="87"/>
      <c r="N114" s="38"/>
    </row>
    <row r="115" spans="6:14" x14ac:dyDescent="0.25">
      <c r="F115" s="20"/>
      <c r="G115" s="20"/>
      <c r="H115" s="20"/>
      <c r="I115" s="20"/>
      <c r="J115" s="20"/>
      <c r="K115" s="20"/>
      <c r="L115" s="110"/>
      <c r="M115" s="87"/>
      <c r="N115" s="38"/>
    </row>
    <row r="116" spans="6:14" x14ac:dyDescent="0.25">
      <c r="F116" s="20"/>
      <c r="G116" s="20"/>
      <c r="H116" s="20"/>
      <c r="I116" s="20"/>
      <c r="J116" s="20"/>
      <c r="K116" s="20"/>
      <c r="L116" s="110"/>
      <c r="M116" s="87"/>
      <c r="N116" s="38"/>
    </row>
    <row r="117" spans="6:14" x14ac:dyDescent="0.25">
      <c r="F117" s="20"/>
      <c r="G117" s="20"/>
      <c r="H117" s="20"/>
      <c r="I117" s="20"/>
      <c r="J117" s="20"/>
      <c r="K117" s="20"/>
      <c r="L117" s="110"/>
      <c r="M117" s="87"/>
      <c r="N117" s="38"/>
    </row>
    <row r="118" spans="6:14" x14ac:dyDescent="0.25">
      <c r="F118" s="20"/>
      <c r="G118" s="20"/>
      <c r="H118" s="20"/>
      <c r="I118" s="20"/>
      <c r="J118" s="20"/>
      <c r="K118" s="20"/>
      <c r="L118" s="110"/>
      <c r="M118" s="87"/>
      <c r="N118" s="38"/>
    </row>
    <row r="119" spans="6:14" x14ac:dyDescent="0.25">
      <c r="F119" s="20"/>
      <c r="G119" s="20"/>
      <c r="H119" s="20"/>
      <c r="I119" s="20"/>
      <c r="J119" s="20"/>
      <c r="K119" s="20"/>
      <c r="L119" s="110"/>
      <c r="M119" s="87"/>
      <c r="N119" s="38"/>
    </row>
    <row r="120" spans="6:14" x14ac:dyDescent="0.25">
      <c r="F120" s="20"/>
      <c r="G120" s="20"/>
      <c r="H120" s="20"/>
      <c r="I120" s="20"/>
      <c r="J120" s="20"/>
      <c r="K120" s="20"/>
      <c r="L120" s="110"/>
      <c r="M120" s="87"/>
      <c r="N120" s="38"/>
    </row>
    <row r="121" spans="6:14" x14ac:dyDescent="0.25">
      <c r="F121" s="20"/>
      <c r="G121" s="20"/>
      <c r="H121" s="20"/>
      <c r="I121" s="20"/>
      <c r="J121" s="20"/>
      <c r="K121" s="20"/>
      <c r="L121" s="110"/>
      <c r="M121" s="87"/>
      <c r="N121" s="38"/>
    </row>
    <row r="122" spans="6:14" x14ac:dyDescent="0.25">
      <c r="F122" s="20"/>
      <c r="G122" s="20"/>
      <c r="H122" s="20"/>
      <c r="I122" s="20"/>
      <c r="J122" s="20"/>
      <c r="K122" s="20"/>
      <c r="L122" s="110"/>
      <c r="M122" s="87"/>
      <c r="N122" s="38"/>
    </row>
    <row r="123" spans="6:14" x14ac:dyDescent="0.25">
      <c r="F123" s="20"/>
      <c r="G123" s="20"/>
      <c r="H123" s="20"/>
      <c r="I123" s="20"/>
      <c r="J123" s="20"/>
      <c r="K123" s="20"/>
      <c r="L123" s="110"/>
      <c r="M123" s="87"/>
      <c r="N123" s="38"/>
    </row>
    <row r="124" spans="6:14" x14ac:dyDescent="0.25">
      <c r="F124" s="20"/>
      <c r="G124" s="20"/>
      <c r="H124" s="20"/>
      <c r="I124" s="20"/>
      <c r="J124" s="20"/>
      <c r="K124" s="20"/>
      <c r="L124" s="110"/>
      <c r="M124" s="87"/>
      <c r="N124" s="38"/>
    </row>
    <row r="125" spans="6:14" ht="20.25" x14ac:dyDescent="0.5">
      <c r="F125" s="20"/>
      <c r="G125" s="20"/>
      <c r="H125" s="20"/>
      <c r="I125" s="20"/>
      <c r="J125" s="20"/>
      <c r="K125" s="20"/>
      <c r="L125" s="110"/>
      <c r="M125" s="88"/>
      <c r="N125" s="17"/>
    </row>
    <row r="126" spans="6:14" ht="20.25" x14ac:dyDescent="0.5">
      <c r="F126" s="20"/>
      <c r="G126" s="20"/>
      <c r="H126" s="20"/>
      <c r="I126" s="20"/>
      <c r="J126" s="20"/>
      <c r="K126" s="20"/>
      <c r="L126" s="110"/>
      <c r="M126" s="88"/>
      <c r="N126" s="17"/>
    </row>
    <row r="127" spans="6:14" ht="20.25" x14ac:dyDescent="0.5">
      <c r="F127" s="20"/>
      <c r="G127" s="20"/>
      <c r="H127" s="20"/>
      <c r="I127" s="20"/>
      <c r="J127" s="20"/>
      <c r="K127" s="20"/>
      <c r="L127" s="110"/>
      <c r="M127" s="88"/>
      <c r="N127" s="17"/>
    </row>
    <row r="128" spans="6:14" ht="20.25" x14ac:dyDescent="0.5">
      <c r="F128" s="17"/>
      <c r="G128" s="19"/>
      <c r="H128" s="16"/>
      <c r="I128" s="19"/>
      <c r="J128" s="16"/>
      <c r="K128" s="16"/>
      <c r="L128" s="111"/>
      <c r="M128" s="88"/>
      <c r="N128" s="17"/>
    </row>
    <row r="129" spans="6:14" ht="20.25" x14ac:dyDescent="0.5">
      <c r="F129" s="17"/>
      <c r="G129" s="19"/>
      <c r="H129" s="16"/>
      <c r="I129" s="19"/>
      <c r="J129" s="16"/>
      <c r="K129" s="16"/>
      <c r="L129" s="111"/>
      <c r="M129" s="88"/>
      <c r="N129" s="17"/>
    </row>
    <row r="130" spans="6:14" ht="20.25" x14ac:dyDescent="0.5">
      <c r="F130" s="17"/>
      <c r="G130" s="19"/>
      <c r="H130" s="16"/>
      <c r="I130" s="19"/>
      <c r="J130" s="16"/>
      <c r="K130" s="16"/>
      <c r="L130" s="111"/>
      <c r="M130" s="88"/>
      <c r="N130" s="17"/>
    </row>
    <row r="131" spans="6:14" ht="20.25" x14ac:dyDescent="0.5">
      <c r="F131" s="17"/>
      <c r="G131" s="19"/>
      <c r="H131" s="16"/>
      <c r="I131" s="19"/>
      <c r="J131" s="16"/>
      <c r="K131" s="16"/>
      <c r="L131" s="111"/>
      <c r="M131" s="88"/>
      <c r="N131" s="17"/>
    </row>
    <row r="132" spans="6:14" ht="20.25" x14ac:dyDescent="0.5">
      <c r="F132" s="17"/>
      <c r="G132" s="19"/>
      <c r="H132" s="16"/>
      <c r="I132" s="19"/>
      <c r="J132" s="16"/>
      <c r="K132" s="16"/>
      <c r="L132" s="111"/>
      <c r="M132" s="88"/>
      <c r="N132" s="17"/>
    </row>
    <row r="133" spans="6:14" ht="20.25" x14ac:dyDescent="0.5">
      <c r="F133" s="17"/>
      <c r="G133" s="19"/>
      <c r="H133" s="16"/>
      <c r="I133" s="19"/>
      <c r="J133" s="16"/>
      <c r="K133" s="16"/>
      <c r="L133" s="111"/>
      <c r="M133" s="88"/>
      <c r="N133" s="17"/>
    </row>
    <row r="134" spans="6:14" ht="20.25" x14ac:dyDescent="0.5">
      <c r="F134" s="17"/>
      <c r="G134" s="19"/>
      <c r="H134" s="16"/>
      <c r="I134" s="19"/>
      <c r="J134" s="16"/>
      <c r="K134" s="16"/>
      <c r="L134" s="111"/>
      <c r="M134" s="88"/>
      <c r="N134" s="17"/>
    </row>
    <row r="135" spans="6:14" ht="20.25" x14ac:dyDescent="0.5">
      <c r="F135" s="17"/>
      <c r="G135" s="19"/>
      <c r="H135" s="16"/>
      <c r="I135" s="19"/>
      <c r="J135" s="16"/>
      <c r="K135" s="16"/>
      <c r="L135" s="111"/>
      <c r="M135" s="88"/>
      <c r="N135" s="17"/>
    </row>
    <row r="136" spans="6:14" ht="20.25" x14ac:dyDescent="0.5">
      <c r="F136" s="17"/>
      <c r="G136" s="19"/>
      <c r="H136" s="16"/>
      <c r="I136" s="19"/>
      <c r="J136" s="16"/>
      <c r="K136" s="16"/>
      <c r="L136" s="111"/>
      <c r="M136" s="88"/>
      <c r="N136" s="17"/>
    </row>
    <row r="137" spans="6:14" ht="20.25" x14ac:dyDescent="0.5">
      <c r="F137" s="17"/>
      <c r="G137" s="19"/>
      <c r="H137" s="16"/>
      <c r="I137" s="19"/>
      <c r="J137" s="16"/>
      <c r="K137" s="16"/>
      <c r="L137" s="111"/>
      <c r="M137" s="88"/>
      <c r="N137" s="17"/>
    </row>
    <row r="138" spans="6:14" ht="20.25" x14ac:dyDescent="0.5">
      <c r="F138" s="17"/>
      <c r="G138" s="19"/>
      <c r="H138" s="16"/>
      <c r="I138" s="19"/>
      <c r="J138" s="16"/>
      <c r="K138" s="16"/>
      <c r="L138" s="111"/>
      <c r="M138" s="88"/>
      <c r="N138" s="17"/>
    </row>
    <row r="139" spans="6:14" x14ac:dyDescent="0.25">
      <c r="F139" s="39"/>
      <c r="G139" s="39"/>
      <c r="H139" s="20"/>
      <c r="I139" s="20"/>
      <c r="J139" s="20"/>
      <c r="K139" s="20"/>
      <c r="L139" s="112"/>
      <c r="M139" s="87"/>
      <c r="N139" s="39"/>
    </row>
    <row r="140" spans="6:14" x14ac:dyDescent="0.25">
      <c r="F140" s="39"/>
      <c r="G140" s="39"/>
      <c r="H140" s="20"/>
      <c r="I140" s="20"/>
      <c r="J140" s="20"/>
      <c r="K140" s="20"/>
      <c r="L140" s="112"/>
      <c r="M140" s="87"/>
      <c r="N140" s="39"/>
    </row>
  </sheetData>
  <sheetProtection selectLockedCells="1"/>
  <protectedRanges>
    <protectedRange algorithmName="SHA-512" hashValue="y6d9+/SNrlfbLsC/xk8qjTOT3359SupLTcxiZ4N6pktjG+XK5HjfK5bF1B0106T86V8MdJmcOwmd8vWEF6M4lw==" saltValue="m2huuquXF0psXg4WSYqKFQ==" spinCount="100000" sqref="G12" name="num_riesgos"/>
    <protectedRange algorithmName="SHA-512" hashValue="NQWmB0v98t/lXNSgs7Tqvygg2a1w39A7zrEbmsxIFJrGeIzn4hSfmYjIqXiknMbR1C2Gyt5TY6F6uJyq1NeQJA==" saltValue="rdxJOowaAX8uOetbR+GOtg==" spinCount="100000" sqref="G13 I14" name="valor_contrato"/>
    <protectedRange algorithmName="SHA-512" hashValue="siCJqNdEkxr5425VE08w6hG5Mpk8+fu5Qloh+Zp+r94cOTbcPsWl+IYUk+16ZskSs5gkFfd14bDsjMZZolVjAQ==" saltValue="2Tgg1f0NPAX3KBbGomzJ8Q==" spinCount="100000" sqref="B16:I16" name="ries"/>
    <protectedRange algorithmName="SHA-512" hashValue="wJ8AMdyh5nSGS+1W5U97mX+GdsQhpV9bue/WhTRMLnknMU3yfD+cxYYI3bM6t5Z3JrnFKHzlXxt898LRraLceQ==" saltValue="IiQYdtocGqxr288QX4Xz5A==" spinCount="100000" sqref="J16" name="obse"/>
    <protectedRange algorithmName="SHA-512" hashValue="/DgXJpTziVS+NjqgwUqPeT2sbLflWChhht7345+4BgzsJHvfyYL+Br09V50MVYIZyRoYmfKJDp83SJH++Lt+Eg==" saltValue="sNQ1n541rg0Or925W+rYDg==" spinCount="100000" sqref="K16" name="prob"/>
    <protectedRange algorithmName="SHA-512" hashValue="gNA1pAIn/SnExoJKcVRMnTLt+XXr6eKkPCbvzaoCU/+S6qS1z5WmmDoU+VJ1e17jw5U6nzn7itU334jmtvRQEA==" saltValue="ZthuQR9bcz2d5s97gYUaLA==" spinCount="100000" sqref="L16" name="impa"/>
    <protectedRange algorithmName="SHA-512" hashValue="pJBnlZ5gpBdEspvrJR+xVNKaXvSfcESlsXRDUf1fd70MHP6Jmw+ZaIEG9fO2dtW6Lx5aaXu5gvbSkoCYMOY8Aw==" saltValue="RoZFpXQGJa+akgo1nbPDOA==" spinCount="100000" sqref="N16" name="part"/>
    <protectedRange algorithmName="SHA-512" hashValue="H/vgjP083G6g0EEmzbCsIXzeNnhuq2COgimH2y60dq1jxXIVWTJQ7onSvBV/VupwUaMQ9oY3DFcHypVRNrdkVQ==" saltValue="9wF6NGaklO51bzGnt6fPDQ==" spinCount="100000" sqref="M16" name="valo_1"/>
  </protectedRanges>
  <mergeCells count="5">
    <mergeCell ref="F3:M4"/>
    <mergeCell ref="D12:F12"/>
    <mergeCell ref="D13:F13"/>
    <mergeCell ref="D14:F14"/>
    <mergeCell ref="E7:I9"/>
  </mergeCells>
  <dataValidations count="6">
    <dataValidation type="list" allowBlank="1" showInputMessage="1" showErrorMessage="1" errorTitle="Error" error="Por favor elija un escenario de la lista desplegable." sqref="I14">
      <formula1>$K$1:$M$1</formula1>
    </dataValidation>
    <dataValidation type="list" allowBlank="1" showInputMessage="1" showErrorMessage="1" sqref="K17:L36">
      <formula1>lista_cualitativa</formula1>
    </dataValidation>
    <dataValidation type="list" allowBlank="1" showInputMessage="1" showErrorMessage="1" sqref="H17:H36">
      <formula1>$F$1:$I$1</formula1>
    </dataValidation>
    <dataValidation type="list" allowBlank="1" showInputMessage="1" showErrorMessage="1" sqref="C17:C36">
      <formula1>$K$14:$K$15</formula1>
    </dataValidation>
    <dataValidation type="list" allowBlank="1" showInputMessage="1" showErrorMessage="1" sqref="D17:D36">
      <formula1>$L$14:$L$15</formula1>
    </dataValidation>
    <dataValidation type="list" allowBlank="1" showInputMessage="1" showErrorMessage="1" sqref="E17:E36">
      <formula1>$M$12:$M$15</formula1>
    </dataValidation>
  </dataValidations>
  <printOptions horizontalCentered="1"/>
  <pageMargins left="0.23622047244094491" right="0.45" top="0.35433070866141736" bottom="0.35433070866141736" header="0.31496062992125984" footer="0.31496062992125984"/>
  <pageSetup scale="60" orientation="landscape" r:id="rId1"/>
  <headerFooter>
    <oddFooter>&amp;C* Formato de Referencia que puede sufrir modificaciones de acuerdo con la normatividad vigente al momento de diligenciar&amp;R&amp;P</oddFooter>
  </headerFooter>
  <ignoredErrors>
    <ignoredError sqref="I33 I25 F25:F28 I30:I31 F29:F30 I29" unlockedFormula="1"/>
  </ignoredErrors>
  <drawing r:id="rId2"/>
  <legacyDrawing r:id="rId3"/>
  <controls>
    <mc:AlternateContent xmlns:mc="http://schemas.openxmlformats.org/markup-compatibility/2006">
      <mc:Choice Requires="x14">
        <control shapeId="1083" r:id="rId4" name="CommandButton1">
          <controlPr defaultSize="0" autoLine="0" r:id="rId5">
            <anchor moveWithCells="1">
              <from>
                <xdr:col>8</xdr:col>
                <xdr:colOff>57150</xdr:colOff>
                <xdr:row>10</xdr:row>
                <xdr:rowOff>28575</xdr:rowOff>
              </from>
              <to>
                <xdr:col>8</xdr:col>
                <xdr:colOff>885825</xdr:colOff>
                <xdr:row>12</xdr:row>
                <xdr:rowOff>28575</xdr:rowOff>
              </to>
            </anchor>
          </controlPr>
        </control>
      </mc:Choice>
      <mc:Fallback>
        <control shapeId="1083"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22"/>
  <sheetViews>
    <sheetView showGridLines="0" view="pageBreakPreview" zoomScaleNormal="100" zoomScaleSheetLayoutView="100" workbookViewId="0">
      <selection activeCell="C17" sqref="C17"/>
    </sheetView>
  </sheetViews>
  <sheetFormatPr baseColWidth="10" defaultColWidth="0" defaultRowHeight="15.75" zeroHeight="1" x14ac:dyDescent="0.25"/>
  <cols>
    <col min="1" max="1" width="1.5703125" style="68" customWidth="1"/>
    <col min="2" max="2" width="3.85546875" style="68" bestFit="1" customWidth="1"/>
    <col min="3" max="3" width="26.42578125" style="68" bestFit="1" customWidth="1"/>
    <col min="4" max="4" width="10.5703125" style="68" bestFit="1" customWidth="1"/>
    <col min="5" max="8" width="18.7109375" style="68" customWidth="1"/>
    <col min="9" max="9" width="1.5703125" style="68" customWidth="1"/>
    <col min="10" max="10" width="11.42578125" style="68" hidden="1" customWidth="1"/>
    <col min="11" max="11" width="2" style="68" hidden="1" customWidth="1"/>
    <col min="12" max="13" width="10.85546875" style="68" hidden="1" customWidth="1"/>
    <col min="14" max="14" width="4.85546875" style="68" hidden="1" customWidth="1"/>
    <col min="15" max="15" width="10.85546875" style="68" hidden="1" customWidth="1"/>
    <col min="16" max="16" width="10.28515625" style="68" hidden="1" customWidth="1"/>
    <col min="17" max="17" width="4.28515625" style="68" hidden="1" customWidth="1"/>
    <col min="18" max="16384" width="11.42578125" style="68" hidden="1"/>
  </cols>
  <sheetData>
    <row r="1" spans="2:17" x14ac:dyDescent="0.25"/>
    <row r="2" spans="2:17" x14ac:dyDescent="0.25">
      <c r="E2" s="135" t="s">
        <v>2</v>
      </c>
      <c r="F2" s="136"/>
      <c r="G2" s="136"/>
      <c r="H2" s="136"/>
    </row>
    <row r="3" spans="2:17" ht="72" customHeight="1" x14ac:dyDescent="0.25">
      <c r="C3" s="141" t="s">
        <v>149</v>
      </c>
      <c r="D3" s="142"/>
      <c r="E3" s="77" t="s">
        <v>151</v>
      </c>
      <c r="F3" s="77" t="s">
        <v>152</v>
      </c>
      <c r="G3" s="77" t="s">
        <v>153</v>
      </c>
      <c r="H3" s="77" t="s">
        <v>154</v>
      </c>
    </row>
    <row r="4" spans="2:17" ht="72" customHeight="1" x14ac:dyDescent="0.25">
      <c r="C4" s="141" t="s">
        <v>150</v>
      </c>
      <c r="D4" s="142"/>
      <c r="E4" s="77" t="s">
        <v>155</v>
      </c>
      <c r="F4" s="77" t="s">
        <v>156</v>
      </c>
      <c r="G4" s="77" t="s">
        <v>157</v>
      </c>
      <c r="H4" s="77" t="s">
        <v>158</v>
      </c>
    </row>
    <row r="5" spans="2:17" x14ac:dyDescent="0.25">
      <c r="C5" s="137" t="s">
        <v>123</v>
      </c>
      <c r="D5" s="137" t="s">
        <v>124</v>
      </c>
      <c r="E5" s="67" t="s">
        <v>125</v>
      </c>
      <c r="F5" s="67" t="s">
        <v>126</v>
      </c>
      <c r="G5" s="67" t="s">
        <v>127</v>
      </c>
      <c r="H5" s="67" t="s">
        <v>128</v>
      </c>
    </row>
    <row r="6" spans="2:17" ht="17.25" x14ac:dyDescent="0.25">
      <c r="C6" s="150"/>
      <c r="D6" s="151"/>
      <c r="E6" s="56">
        <v>1</v>
      </c>
      <c r="F6" s="56">
        <v>2</v>
      </c>
      <c r="G6" s="56">
        <v>3</v>
      </c>
      <c r="H6" s="56">
        <v>4</v>
      </c>
      <c r="N6" s="68" t="s">
        <v>13</v>
      </c>
      <c r="O6" s="68" t="s">
        <v>12</v>
      </c>
      <c r="P6" s="68" t="s">
        <v>14</v>
      </c>
      <c r="Q6" s="68" t="s">
        <v>11</v>
      </c>
    </row>
    <row r="7" spans="2:17" ht="31.5" x14ac:dyDescent="0.25">
      <c r="B7" s="147" t="s">
        <v>1</v>
      </c>
      <c r="C7" s="76" t="s">
        <v>119</v>
      </c>
      <c r="D7" s="56">
        <v>1</v>
      </c>
      <c r="E7" s="63">
        <f t="array" ref="E7">SUM((VeR!$K$17:$K$36='Matriz probalidad vs impacto'!$M7)*(VeR!$L$17:$L$36='Matriz probalidad vs impacto'!N$6)*(VeR!$H$17:$H$36&lt;&gt;"No Aplica"))</f>
        <v>1</v>
      </c>
      <c r="F7" s="64">
        <f t="array" ref="F7">SUM((VeR!$K$17:$K$36='Matriz probalidad vs impacto'!$M7)*(VeR!$L$17:$L$36='Matriz probalidad vs impacto'!O$6)*(VeR!$H$17:$H$36&lt;&gt;"No Aplica"))</f>
        <v>4</v>
      </c>
      <c r="G7" s="65">
        <f t="array" ref="G7">SUM((VeR!$K$17:$K$36='Matriz probalidad vs impacto'!$M7)*(VeR!$L$17:$L$36='Matriz probalidad vs impacto'!P$6)*(VeR!$H$17:$H$36&lt;&gt;"No Aplica"))</f>
        <v>7</v>
      </c>
      <c r="H7" s="66">
        <f t="array" ref="H7">SUM((VeR!$K$17:$K$36='Matriz probalidad vs impacto'!$M7)*(VeR!$L$17:$L$36='Matriz probalidad vs impacto'!Q$6)*(VeR!$H$17:$H$36&lt;&gt;"No Aplica"))</f>
        <v>3</v>
      </c>
      <c r="M7" s="68" t="s">
        <v>13</v>
      </c>
    </row>
    <row r="8" spans="2:17" ht="31.5" x14ac:dyDescent="0.25">
      <c r="B8" s="148"/>
      <c r="C8" s="76" t="s">
        <v>120</v>
      </c>
      <c r="D8" s="56">
        <v>2</v>
      </c>
      <c r="E8" s="60">
        <f t="array" ref="E8">SUM((VeR!$K$17:$K$36='Matriz probalidad vs impacto'!$M8)*(VeR!$L$17:$L$36='Matriz probalidad vs impacto'!N$6)*(VeR!$H$17:$H$36&lt;&gt;"No Aplica"))</f>
        <v>0</v>
      </c>
      <c r="F8" s="57">
        <f t="array" ref="F8">SUM((VeR!$K$17:$K$36='Matriz probalidad vs impacto'!$M8)*(VeR!$L$17:$L$36='Matriz probalidad vs impacto'!O$6)*(VeR!$H$17:$H$36&lt;&gt;"No Aplica"))</f>
        <v>0</v>
      </c>
      <c r="G8" s="58">
        <f t="array" ref="G8">SUM((VeR!$K$17:$K$36='Matriz probalidad vs impacto'!$M8)*(VeR!$L$17:$L$36='Matriz probalidad vs impacto'!P$6)*(VeR!$H$17:$H$36&lt;&gt;"No Aplica"))</f>
        <v>2</v>
      </c>
      <c r="H8" s="58">
        <f t="array" ref="H8">SUM((VeR!$K$17:$K$36='Matriz probalidad vs impacto'!$M8)*(VeR!$L$17:$L$36='Matriz probalidad vs impacto'!Q$6)*(VeR!$H$17:$H$36&lt;&gt;"No Aplica"))</f>
        <v>1</v>
      </c>
      <c r="M8" s="68" t="s">
        <v>12</v>
      </c>
    </row>
    <row r="9" spans="2:17" ht="31.5" x14ac:dyDescent="0.25">
      <c r="B9" s="148"/>
      <c r="C9" s="76" t="s">
        <v>121</v>
      </c>
      <c r="D9" s="56">
        <v>3</v>
      </c>
      <c r="E9" s="61">
        <f t="array" ref="E9">SUM((VeR!$K$17:$K$36='Matriz probalidad vs impacto'!$M9)*(VeR!$L$17:$L$36='Matriz probalidad vs impacto'!N$6)*(VeR!$H$17:$H$36&lt;&gt;"No Aplica"))</f>
        <v>0</v>
      </c>
      <c r="F9" s="58">
        <f t="array" ref="F9">SUM((VeR!$K$17:$K$36='Matriz probalidad vs impacto'!$M9)*(VeR!$L$17:$L$36='Matriz probalidad vs impacto'!O$6)*(VeR!$H$17:$H$36&lt;&gt;"No Aplica"))</f>
        <v>0</v>
      </c>
      <c r="G9" s="58">
        <f t="array" ref="G9">SUM((VeR!$K$17:$K$36='Matriz probalidad vs impacto'!$M9)*(VeR!$L$17:$L$36='Matriz probalidad vs impacto'!P$6)*(VeR!$H$17:$H$36&lt;&gt;"No Aplica"))</f>
        <v>0</v>
      </c>
      <c r="H9" s="59">
        <f t="array" ref="H9">SUM((VeR!$K$17:$K$36='Matriz probalidad vs impacto'!$M9)*(VeR!$L$17:$L$36='Matriz probalidad vs impacto'!Q$6)*(VeR!$H$17:$H$36&lt;&gt;"No Aplica"))</f>
        <v>0</v>
      </c>
      <c r="M9" s="68" t="s">
        <v>14</v>
      </c>
    </row>
    <row r="10" spans="2:17" ht="31.5" x14ac:dyDescent="0.25">
      <c r="B10" s="149"/>
      <c r="C10" s="76" t="s">
        <v>122</v>
      </c>
      <c r="D10" s="56">
        <v>4</v>
      </c>
      <c r="E10" s="62">
        <f t="array" ref="E10">SUM((VeR!$K$17:$K$36='Matriz probalidad vs impacto'!$M10)*(VeR!$L$17:$L$36='Matriz probalidad vs impacto'!N$6)*(VeR!$H$17:$H$36&lt;&gt;"No Aplica"))</f>
        <v>0</v>
      </c>
      <c r="F10" s="58">
        <f t="array" ref="F10">SUM((VeR!$K$17:$K$36='Matriz probalidad vs impacto'!$M10)*(VeR!$L$17:$L$36='Matriz probalidad vs impacto'!O$6)*(VeR!$H$17:$H$36&lt;&gt;"No Aplica"))</f>
        <v>0</v>
      </c>
      <c r="G10" s="59">
        <f t="array" ref="G10">SUM((VeR!$K$17:$K$36='Matriz probalidad vs impacto'!$M10)*(VeR!$L$17:$L$36='Matriz probalidad vs impacto'!P$6)*(VeR!$H$17:$H$36&lt;&gt;"No Aplica"))</f>
        <v>0</v>
      </c>
      <c r="H10" s="59">
        <f t="array" ref="H10">SUM((VeR!$K$17:$K$36='Matriz probalidad vs impacto'!$M10)*(VeR!$L$17:$L$36='Matriz probalidad vs impacto'!Q$6)*(VeR!$H$17:$H$36&lt;&gt;"No Aplica"))</f>
        <v>0</v>
      </c>
      <c r="M10" s="68" t="s">
        <v>11</v>
      </c>
    </row>
    <row r="11" spans="2:17" x14ac:dyDescent="0.25"/>
    <row r="12" spans="2:17" x14ac:dyDescent="0.25">
      <c r="E12" s="137" t="s">
        <v>129</v>
      </c>
      <c r="F12" s="139" t="s">
        <v>123</v>
      </c>
    </row>
    <row r="13" spans="2:17" x14ac:dyDescent="0.25">
      <c r="E13" s="138"/>
      <c r="F13" s="140"/>
    </row>
    <row r="14" spans="2:17" x14ac:dyDescent="0.25">
      <c r="E14" s="69" t="s">
        <v>136</v>
      </c>
      <c r="F14" s="70" t="s">
        <v>130</v>
      </c>
    </row>
    <row r="15" spans="2:17" x14ac:dyDescent="0.25">
      <c r="E15" s="71" t="s">
        <v>135</v>
      </c>
      <c r="F15" s="70" t="s">
        <v>131</v>
      </c>
    </row>
    <row r="16" spans="2:17" x14ac:dyDescent="0.25">
      <c r="E16" s="72">
        <v>4</v>
      </c>
      <c r="F16" s="70" t="s">
        <v>132</v>
      </c>
    </row>
    <row r="17" spans="5:6" x14ac:dyDescent="0.25">
      <c r="E17" s="73" t="s">
        <v>134</v>
      </c>
      <c r="F17" s="70" t="s">
        <v>133</v>
      </c>
    </row>
    <row r="18" spans="5:6" x14ac:dyDescent="0.25"/>
    <row r="19" spans="5:6" x14ac:dyDescent="0.25">
      <c r="E19" s="143" t="s">
        <v>137</v>
      </c>
      <c r="F19" s="145">
        <f>SUM(E7:H10)</f>
        <v>18</v>
      </c>
    </row>
    <row r="20" spans="5:6" ht="23.25" customHeight="1" x14ac:dyDescent="0.25">
      <c r="E20" s="144"/>
      <c r="F20" s="146"/>
    </row>
    <row r="21" spans="5:6" ht="14.25" customHeight="1" x14ac:dyDescent="0.25"/>
    <row r="22" spans="5:6" x14ac:dyDescent="0.25"/>
  </sheetData>
  <mergeCells count="10">
    <mergeCell ref="E19:E20"/>
    <mergeCell ref="F19:F20"/>
    <mergeCell ref="B7:B10"/>
    <mergeCell ref="C5:C6"/>
    <mergeCell ref="D5:D6"/>
    <mergeCell ref="E2:H2"/>
    <mergeCell ref="E12:E13"/>
    <mergeCell ref="F12:F13"/>
    <mergeCell ref="C3:D3"/>
    <mergeCell ref="C4:D4"/>
  </mergeCells>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H48"/>
  <sheetViews>
    <sheetView showGridLines="0" topLeftCell="A27" zoomScale="70" zoomScaleNormal="70" workbookViewId="0">
      <selection activeCell="B39" sqref="B39:B47"/>
    </sheetView>
  </sheetViews>
  <sheetFormatPr baseColWidth="10" defaultRowHeight="16.5" x14ac:dyDescent="0.3"/>
  <cols>
    <col min="1" max="1" width="3.5703125" style="21" customWidth="1"/>
    <col min="2" max="2" width="18.42578125" style="21" customWidth="1"/>
    <col min="3" max="3" width="57" style="21" customWidth="1"/>
    <col min="4" max="4" width="23.7109375" style="21" customWidth="1"/>
    <col min="5" max="5" width="23.42578125" style="21" customWidth="1"/>
    <col min="6" max="6" width="54.140625" style="21" customWidth="1"/>
    <col min="7" max="8" width="37.28515625" style="21" customWidth="1"/>
    <col min="9" max="9" width="21.5703125" style="21" customWidth="1"/>
    <col min="10" max="16384" width="11.42578125" style="21"/>
  </cols>
  <sheetData>
    <row r="2" spans="2:8" ht="79.5" customHeight="1" x14ac:dyDescent="0.3">
      <c r="B2" s="153" t="s">
        <v>32</v>
      </c>
      <c r="C2" s="153"/>
      <c r="D2" s="153"/>
      <c r="E2" s="153"/>
      <c r="F2" s="153"/>
      <c r="G2" s="153"/>
      <c r="H2" s="153"/>
    </row>
    <row r="3" spans="2:8" x14ac:dyDescent="0.3">
      <c r="C3" s="22"/>
      <c r="D3" s="22"/>
      <c r="E3" s="22"/>
      <c r="F3" s="22"/>
      <c r="G3" s="22"/>
      <c r="H3" s="22"/>
    </row>
    <row r="5" spans="2:8" ht="16.5" customHeight="1" x14ac:dyDescent="0.3">
      <c r="C5" s="23"/>
      <c r="D5" s="23"/>
      <c r="E5" s="23"/>
      <c r="F5" s="23"/>
      <c r="G5" s="23"/>
      <c r="H5" s="23"/>
    </row>
    <row r="6" spans="2:8" ht="35.25" customHeight="1" x14ac:dyDescent="0.3">
      <c r="C6" s="24" t="s">
        <v>0</v>
      </c>
      <c r="D6" s="25">
        <v>10371615863</v>
      </c>
    </row>
    <row r="7" spans="2:8" ht="16.5" customHeight="1" x14ac:dyDescent="0.3"/>
    <row r="8" spans="2:8" ht="16.5" hidden="1" customHeight="1" thickBot="1" x14ac:dyDescent="0.35">
      <c r="C8" s="23"/>
      <c r="D8" s="23"/>
      <c r="E8" s="23"/>
      <c r="F8" s="23"/>
      <c r="G8" s="23"/>
      <c r="H8" s="23"/>
    </row>
    <row r="9" spans="2:8" ht="17.25" hidden="1" thickBot="1" x14ac:dyDescent="0.35">
      <c r="C9" s="154" t="s">
        <v>33</v>
      </c>
      <c r="D9" s="155"/>
      <c r="E9" s="155"/>
      <c r="F9" s="155"/>
      <c r="G9" s="155"/>
      <c r="H9" s="155"/>
    </row>
    <row r="10" spans="2:8" hidden="1" x14ac:dyDescent="0.3">
      <c r="C10" s="26" t="s">
        <v>34</v>
      </c>
      <c r="D10" s="26"/>
      <c r="E10" s="26"/>
      <c r="F10" s="26"/>
      <c r="G10" s="26"/>
      <c r="H10" s="26"/>
    </row>
    <row r="11" spans="2:8" hidden="1" x14ac:dyDescent="0.3">
      <c r="C11" s="27" t="s">
        <v>35</v>
      </c>
      <c r="D11" s="27"/>
      <c r="E11" s="27"/>
      <c r="F11" s="27"/>
      <c r="G11" s="27"/>
      <c r="H11" s="27"/>
    </row>
    <row r="12" spans="2:8" hidden="1" x14ac:dyDescent="0.3">
      <c r="C12" s="27" t="s">
        <v>36</v>
      </c>
      <c r="D12" s="27"/>
      <c r="E12" s="27"/>
      <c r="F12" s="27"/>
      <c r="G12" s="27"/>
      <c r="H12" s="27"/>
    </row>
    <row r="13" spans="2:8" ht="17.25" hidden="1" thickBot="1" x14ac:dyDescent="0.35">
      <c r="C13" s="28" t="s">
        <v>13</v>
      </c>
      <c r="D13" s="28"/>
      <c r="E13" s="28"/>
      <c r="F13" s="28"/>
      <c r="G13" s="28"/>
      <c r="H13" s="28"/>
    </row>
    <row r="14" spans="2:8" hidden="1" x14ac:dyDescent="0.3">
      <c r="C14" s="21" t="s">
        <v>37</v>
      </c>
    </row>
    <row r="16" spans="2:8" ht="18.75" customHeight="1" x14ac:dyDescent="0.3">
      <c r="B16" s="156" t="s">
        <v>16</v>
      </c>
      <c r="C16" s="158" t="s">
        <v>17</v>
      </c>
      <c r="D16" s="158" t="s">
        <v>20</v>
      </c>
      <c r="E16" s="158" t="s">
        <v>18</v>
      </c>
      <c r="F16" s="158" t="s">
        <v>15</v>
      </c>
      <c r="G16" s="158" t="s">
        <v>1</v>
      </c>
      <c r="H16" s="158" t="s">
        <v>2</v>
      </c>
    </row>
    <row r="17" spans="2:8" ht="42" customHeight="1" x14ac:dyDescent="0.3">
      <c r="B17" s="157"/>
      <c r="C17" s="159"/>
      <c r="D17" s="159"/>
      <c r="E17" s="159"/>
      <c r="F17" s="159"/>
      <c r="G17" s="159"/>
      <c r="H17" s="159"/>
    </row>
    <row r="18" spans="2:8" ht="84" customHeight="1" x14ac:dyDescent="0.3">
      <c r="B18" s="36" t="s">
        <v>27</v>
      </c>
      <c r="C18" s="30" t="s">
        <v>38</v>
      </c>
      <c r="D18" s="31" t="s">
        <v>22</v>
      </c>
      <c r="E18" s="30" t="s">
        <v>28</v>
      </c>
      <c r="F18" s="30" t="s">
        <v>68</v>
      </c>
      <c r="G18" s="31" t="s">
        <v>13</v>
      </c>
      <c r="H18" s="31" t="s">
        <v>14</v>
      </c>
    </row>
    <row r="19" spans="2:8" ht="77.25" customHeight="1" x14ac:dyDescent="0.3">
      <c r="B19" s="36" t="s">
        <v>27</v>
      </c>
      <c r="C19" s="30" t="s">
        <v>39</v>
      </c>
      <c r="D19" s="31" t="s">
        <v>22</v>
      </c>
      <c r="E19" s="30" t="s">
        <v>28</v>
      </c>
      <c r="F19" s="30" t="s">
        <v>40</v>
      </c>
      <c r="G19" s="31" t="s">
        <v>13</v>
      </c>
      <c r="H19" s="31" t="s">
        <v>14</v>
      </c>
    </row>
    <row r="20" spans="2:8" ht="84.75" customHeight="1" x14ac:dyDescent="0.3">
      <c r="B20" s="36" t="s">
        <v>27</v>
      </c>
      <c r="C20" s="30" t="s">
        <v>41</v>
      </c>
      <c r="D20" s="31" t="s">
        <v>22</v>
      </c>
      <c r="E20" s="31" t="s">
        <v>29</v>
      </c>
      <c r="F20" s="30" t="s">
        <v>42</v>
      </c>
      <c r="G20" s="31" t="s">
        <v>12</v>
      </c>
      <c r="H20" s="31" t="s">
        <v>12</v>
      </c>
    </row>
    <row r="21" spans="2:8" ht="66.75" customHeight="1" x14ac:dyDescent="0.3">
      <c r="B21" s="36" t="s">
        <v>27</v>
      </c>
      <c r="C21" s="30" t="s">
        <v>43</v>
      </c>
      <c r="D21" s="31" t="s">
        <v>22</v>
      </c>
      <c r="E21" s="30" t="s">
        <v>28</v>
      </c>
      <c r="F21" s="30" t="s">
        <v>44</v>
      </c>
      <c r="G21" s="31" t="s">
        <v>12</v>
      </c>
      <c r="H21" s="31" t="s">
        <v>12</v>
      </c>
    </row>
    <row r="22" spans="2:8" ht="83.25" customHeight="1" x14ac:dyDescent="0.3">
      <c r="B22" s="36" t="s">
        <v>27</v>
      </c>
      <c r="C22" s="30" t="s">
        <v>45</v>
      </c>
      <c r="D22" s="31" t="s">
        <v>22</v>
      </c>
      <c r="E22" s="30" t="s">
        <v>28</v>
      </c>
      <c r="F22" s="30" t="s">
        <v>46</v>
      </c>
      <c r="G22" s="31" t="s">
        <v>13</v>
      </c>
      <c r="H22" s="31" t="s">
        <v>14</v>
      </c>
    </row>
    <row r="23" spans="2:8" ht="66.75" customHeight="1" x14ac:dyDescent="0.3">
      <c r="B23" s="36" t="s">
        <v>27</v>
      </c>
      <c r="C23" s="30" t="s">
        <v>47</v>
      </c>
      <c r="D23" s="31" t="s">
        <v>22</v>
      </c>
      <c r="E23" s="30" t="s">
        <v>28</v>
      </c>
      <c r="F23" s="30" t="s">
        <v>48</v>
      </c>
      <c r="G23" s="31" t="s">
        <v>12</v>
      </c>
      <c r="H23" s="31" t="s">
        <v>12</v>
      </c>
    </row>
    <row r="24" spans="2:8" ht="100.5" customHeight="1" x14ac:dyDescent="0.3">
      <c r="B24" s="36" t="s">
        <v>27</v>
      </c>
      <c r="C24" s="30" t="s">
        <v>69</v>
      </c>
      <c r="D24" s="31" t="s">
        <v>22</v>
      </c>
      <c r="E24" s="30" t="s">
        <v>28</v>
      </c>
      <c r="F24" s="30" t="s">
        <v>70</v>
      </c>
      <c r="G24" s="31" t="s">
        <v>12</v>
      </c>
      <c r="H24" s="31" t="s">
        <v>12</v>
      </c>
    </row>
    <row r="25" spans="2:8" ht="75" customHeight="1" x14ac:dyDescent="0.3">
      <c r="B25" s="36" t="s">
        <v>49</v>
      </c>
      <c r="C25" s="30" t="s">
        <v>50</v>
      </c>
      <c r="D25" s="31" t="s">
        <v>22</v>
      </c>
      <c r="E25" s="30" t="s">
        <v>28</v>
      </c>
      <c r="F25" s="30" t="s">
        <v>51</v>
      </c>
      <c r="G25" s="31" t="s">
        <v>12</v>
      </c>
      <c r="H25" s="31" t="s">
        <v>12</v>
      </c>
    </row>
    <row r="26" spans="2:8" ht="56.25" customHeight="1" x14ac:dyDescent="0.3">
      <c r="B26" s="36" t="s">
        <v>7</v>
      </c>
      <c r="C26" s="30" t="s">
        <v>52</v>
      </c>
      <c r="D26" s="31" t="s">
        <v>22</v>
      </c>
      <c r="E26" s="30" t="s">
        <v>28</v>
      </c>
      <c r="F26" s="30" t="s">
        <v>53</v>
      </c>
      <c r="G26" s="31" t="s">
        <v>13</v>
      </c>
      <c r="H26" s="31" t="s">
        <v>13</v>
      </c>
    </row>
    <row r="27" spans="2:8" ht="72.75" customHeight="1" x14ac:dyDescent="0.3">
      <c r="B27" s="36" t="s">
        <v>6</v>
      </c>
      <c r="C27" s="30" t="s">
        <v>71</v>
      </c>
      <c r="D27" s="31" t="s">
        <v>22</v>
      </c>
      <c r="E27" s="30" t="s">
        <v>28</v>
      </c>
      <c r="F27" s="30" t="s">
        <v>54</v>
      </c>
      <c r="G27" s="31" t="s">
        <v>12</v>
      </c>
      <c r="H27" s="31" t="s">
        <v>12</v>
      </c>
    </row>
    <row r="28" spans="2:8" ht="107.25" customHeight="1" x14ac:dyDescent="0.3">
      <c r="B28" s="36" t="s">
        <v>6</v>
      </c>
      <c r="C28" s="30" t="s">
        <v>72</v>
      </c>
      <c r="D28" s="31" t="s">
        <v>21</v>
      </c>
      <c r="E28" s="30" t="s">
        <v>28</v>
      </c>
      <c r="F28" s="30" t="s">
        <v>73</v>
      </c>
      <c r="G28" s="31" t="s">
        <v>13</v>
      </c>
      <c r="H28" s="31" t="s">
        <v>13</v>
      </c>
    </row>
    <row r="29" spans="2:8" ht="47.25" x14ac:dyDescent="0.3">
      <c r="B29" s="36" t="s">
        <v>55</v>
      </c>
      <c r="C29" s="30" t="s">
        <v>56</v>
      </c>
      <c r="D29" s="31" t="s">
        <v>22</v>
      </c>
      <c r="E29" s="30" t="s">
        <v>28</v>
      </c>
      <c r="F29" s="30" t="s">
        <v>57</v>
      </c>
      <c r="G29" s="31" t="s">
        <v>12</v>
      </c>
      <c r="H29" s="31" t="s">
        <v>14</v>
      </c>
    </row>
    <row r="30" spans="2:8" x14ac:dyDescent="0.3">
      <c r="B30" s="32"/>
      <c r="C30" s="33"/>
      <c r="D30" s="33"/>
      <c r="E30" s="33"/>
      <c r="F30" s="33"/>
      <c r="G30" s="33"/>
      <c r="H30" s="33"/>
    </row>
    <row r="31" spans="2:8" x14ac:dyDescent="0.3">
      <c r="B31" s="34" t="s">
        <v>58</v>
      </c>
      <c r="C31" s="33"/>
      <c r="D31" s="33"/>
      <c r="E31" s="33"/>
      <c r="F31" s="33"/>
      <c r="G31" s="33"/>
      <c r="H31" s="33"/>
    </row>
    <row r="32" spans="2:8" ht="15" customHeight="1" x14ac:dyDescent="0.3">
      <c r="B32" s="34" t="s">
        <v>59</v>
      </c>
      <c r="C32" s="33"/>
      <c r="D32" s="33"/>
      <c r="E32" s="33"/>
      <c r="F32" s="33"/>
      <c r="G32" s="33"/>
      <c r="H32" s="33"/>
    </row>
    <row r="33" spans="2:8" ht="15" customHeight="1" x14ac:dyDescent="0.3">
      <c r="B33" s="34" t="s">
        <v>60</v>
      </c>
      <c r="C33" s="33"/>
      <c r="D33" s="33"/>
      <c r="E33" s="33"/>
      <c r="F33" s="33"/>
      <c r="G33" s="33"/>
      <c r="H33" s="33"/>
    </row>
    <row r="34" spans="2:8" ht="18" customHeight="1" x14ac:dyDescent="0.3">
      <c r="B34" s="152" t="s">
        <v>61</v>
      </c>
      <c r="C34" s="152"/>
      <c r="D34" s="152"/>
      <c r="E34" s="152"/>
      <c r="F34" s="152"/>
      <c r="G34" s="152"/>
      <c r="H34" s="152"/>
    </row>
    <row r="35" spans="2:8" ht="18" customHeight="1" x14ac:dyDescent="0.3">
      <c r="B35" s="152"/>
      <c r="C35" s="152"/>
      <c r="D35" s="152"/>
      <c r="E35" s="152"/>
      <c r="F35" s="152"/>
      <c r="G35" s="152"/>
      <c r="H35" s="152"/>
    </row>
    <row r="36" spans="2:8" ht="12.75" customHeight="1" x14ac:dyDescent="0.3">
      <c r="C36" s="35"/>
      <c r="D36" s="35"/>
      <c r="E36" s="35"/>
      <c r="F36" s="35"/>
      <c r="G36" s="35"/>
      <c r="H36" s="35"/>
    </row>
    <row r="37" spans="2:8" ht="12.75" customHeight="1" x14ac:dyDescent="0.3">
      <c r="B37" s="35"/>
    </row>
    <row r="38" spans="2:8" ht="12.75" customHeight="1" x14ac:dyDescent="0.3">
      <c r="B38" s="35"/>
    </row>
    <row r="39" spans="2:8" ht="12.75" customHeight="1" x14ac:dyDescent="0.3">
      <c r="B39" s="20" t="s">
        <v>30</v>
      </c>
      <c r="C39" s="29"/>
      <c r="D39" s="29"/>
      <c r="E39" s="29"/>
      <c r="F39" s="29"/>
      <c r="G39" s="29"/>
      <c r="H39" s="29"/>
    </row>
    <row r="40" spans="2:8" x14ac:dyDescent="0.3">
      <c r="B40" s="20" t="s">
        <v>31</v>
      </c>
    </row>
    <row r="41" spans="2:8" x14ac:dyDescent="0.3">
      <c r="B41" s="20"/>
    </row>
    <row r="42" spans="2:8" x14ac:dyDescent="0.3">
      <c r="B42" s="37" t="s">
        <v>62</v>
      </c>
    </row>
    <row r="43" spans="2:8" x14ac:dyDescent="0.3">
      <c r="B43" s="20" t="s">
        <v>63</v>
      </c>
    </row>
    <row r="44" spans="2:8" x14ac:dyDescent="0.3">
      <c r="B44" s="37" t="s">
        <v>64</v>
      </c>
    </row>
    <row r="45" spans="2:8" x14ac:dyDescent="0.3">
      <c r="B45" s="37" t="s">
        <v>65</v>
      </c>
    </row>
    <row r="46" spans="2:8" x14ac:dyDescent="0.3">
      <c r="B46" s="20" t="s">
        <v>66</v>
      </c>
    </row>
    <row r="47" spans="2:8" x14ac:dyDescent="0.3">
      <c r="B47" s="20" t="s">
        <v>67</v>
      </c>
    </row>
    <row r="48" spans="2:8" x14ac:dyDescent="0.3">
      <c r="B48" s="20"/>
    </row>
  </sheetData>
  <mergeCells count="10">
    <mergeCell ref="B34:H35"/>
    <mergeCell ref="B2:H2"/>
    <mergeCell ref="C9:H9"/>
    <mergeCell ref="B16:B17"/>
    <mergeCell ref="C16:C17"/>
    <mergeCell ref="D16:D17"/>
    <mergeCell ref="E16:E17"/>
    <mergeCell ref="F16:F17"/>
    <mergeCell ref="G16:G17"/>
    <mergeCell ref="H16:H17"/>
  </mergeCells>
  <dataValidations count="2">
    <dataValidation type="list" allowBlank="1" showInputMessage="1" showErrorMessage="1" sqref="G18:H29">
      <formula1>lista_cualitativa</formula1>
    </dataValidation>
    <dataValidation type="list" allowBlank="1" showInputMessage="1" showErrorMessage="1" sqref="D18:D29">
      <formula1>listasig</formula1>
    </dataValidation>
  </dataValidations>
  <pageMargins left="0.7" right="0.7"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EE464D306B561499EAE97547873C965" ma:contentTypeVersion="1" ma:contentTypeDescription="Crear nuevo documento." ma:contentTypeScope="" ma:versionID="69641b5515e66eb77700addd1d698aee">
  <xsd:schema xmlns:xsd="http://www.w3.org/2001/XMLSchema" xmlns:xs="http://www.w3.org/2001/XMLSchema" xmlns:p="http://schemas.microsoft.com/office/2006/metadata/properties" xmlns:ns3="5d814660-4f6e-41a3-b034-471f79659e91" targetNamespace="http://schemas.microsoft.com/office/2006/metadata/properties" ma:root="true" ma:fieldsID="2680c3588c7b5a46c33c212be636ef43" ns3:_="">
    <xsd:import namespace="5d814660-4f6e-41a3-b034-471f79659e91"/>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814660-4f6e-41a3-b034-471f79659e9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4C837A00-57F4-4D7D-85DF-12B52F4D9F10}">
  <ds:schemaRefs>
    <ds:schemaRef ds:uri="http://schemas.microsoft.com/office/2006/metadata/properties"/>
    <ds:schemaRef ds:uri="http://purl.org/dc/dcmitype/"/>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5d814660-4f6e-41a3-b034-471f79659e91"/>
  </ds:schemaRefs>
</ds:datastoreItem>
</file>

<file path=customXml/itemProps2.xml><?xml version="1.0" encoding="utf-8"?>
<ds:datastoreItem xmlns:ds="http://schemas.openxmlformats.org/officeDocument/2006/customXml" ds:itemID="{3EA9A5DF-06F2-4C95-A8EC-4D7EA130A3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814660-4f6e-41a3-b034-471f79659e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ACC284-C418-46F2-9374-F4CA35B9759A}">
  <ds:schemaRefs>
    <ds:schemaRef ds:uri="http://schemas.microsoft.com/sharepoint/v3/contenttype/forms"/>
  </ds:schemaRefs>
</ds:datastoreItem>
</file>

<file path=customXml/itemProps4.xml><?xml version="1.0" encoding="utf-8"?>
<ds:datastoreItem xmlns:ds="http://schemas.openxmlformats.org/officeDocument/2006/customXml" ds:itemID="{2DF24DE2-F6A1-41E5-A754-C15AF10D64FE}">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19</vt:i4>
      </vt:variant>
    </vt:vector>
  </HeadingPairs>
  <TitlesOfParts>
    <vt:vector size="22" baseType="lpstr">
      <vt:lpstr>VeR</vt:lpstr>
      <vt:lpstr>Matriz probalidad vs impacto</vt:lpstr>
      <vt:lpstr>Interventoria</vt:lpstr>
      <vt:lpstr>area</vt:lpstr>
      <vt:lpstr>'Matriz probalidad vs impacto'!Área_de_impresión</vt:lpstr>
      <vt:lpstr>VeR!Área_de_impresión</vt:lpstr>
      <vt:lpstr>asig</vt:lpstr>
      <vt:lpstr>escenario</vt:lpstr>
      <vt:lpstr>impa</vt:lpstr>
      <vt:lpstr>lista_cualitativa</vt:lpstr>
      <vt:lpstr>Lista_riesgos</vt:lpstr>
      <vt:lpstr>listasig</vt:lpstr>
      <vt:lpstr>num_riesgos</vt:lpstr>
      <vt:lpstr>obse</vt:lpstr>
      <vt:lpstr>part</vt:lpstr>
      <vt:lpstr>prob</vt:lpstr>
      <vt:lpstr>ries</vt:lpstr>
      <vt:lpstr>tipr</vt:lpstr>
      <vt:lpstr>VeR!Títulos_a_imprimir</vt:lpstr>
      <vt:lpstr>valo</vt:lpstr>
      <vt:lpstr>valor_contingente</vt:lpstr>
      <vt:lpstr>valor_contrato</vt:lpstr>
    </vt:vector>
  </TitlesOfParts>
  <Company>Ministerio de Hacienda y 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dc:creator>
  <cp:lastModifiedBy>Juan Carlos Avendaño Ariza</cp:lastModifiedBy>
  <cp:lastPrinted>2014-05-30T14:23:06Z</cp:lastPrinted>
  <dcterms:created xsi:type="dcterms:W3CDTF">2012-02-21T15:58:35Z</dcterms:created>
  <dcterms:modified xsi:type="dcterms:W3CDTF">2017-06-29T01:49:33Z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0x0101007EE464D306B561499EAE97547873C965</vt:lpwstr>
  </property>
  <property fmtid="{D5CDD505-2E9C-101B-9397-08002B2CF9AE}" pid="3" name="IsMyDocuments">
    <vt:bool>true</vt:bool>
  </property>
</Properties>
</file>