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javendano\Documents\MIS DOCUMENTOS CARPETA IMPORTANTE\PRESTACION DE SERVICIOS  VPRE\AVALUO LA HOLANDA\Evalaución\"/>
    </mc:Choice>
  </mc:AlternateContent>
  <bookViews>
    <workbookView xWindow="0" yWindow="0" windowWidth="20400" windowHeight="7530" activeTab="2"/>
  </bookViews>
  <sheets>
    <sheet name="Eval. Tecnica" sheetId="11" r:id="rId1"/>
    <sheet name="EXPERIENCIA P01" sheetId="13" r:id="rId2"/>
    <sheet name="EXPERIENCIA P02" sheetId="38" r:id="rId3"/>
    <sheet name="ECONOMICO" sheetId="37" r:id="rId4"/>
  </sheets>
  <calcPr calcId="171027" concurrentCalc="0"/>
</workbook>
</file>

<file path=xl/calcChain.xml><?xml version="1.0" encoding="utf-8"?>
<calcChain xmlns="http://schemas.openxmlformats.org/spreadsheetml/2006/main">
  <c r="D7" i="11" l="1"/>
  <c r="D6" i="11"/>
  <c r="C6" i="11"/>
  <c r="B7" i="11"/>
  <c r="G10" i="38"/>
  <c r="G11" i="38"/>
  <c r="G12" i="38"/>
  <c r="G13" i="38"/>
  <c r="G14" i="38"/>
  <c r="I3" i="38"/>
  <c r="A1" i="38"/>
  <c r="G10" i="13"/>
  <c r="G11" i="13"/>
  <c r="G9" i="13"/>
  <c r="B6" i="11"/>
  <c r="G12" i="13"/>
  <c r="G13" i="13"/>
  <c r="G14" i="13"/>
  <c r="I3" i="13"/>
  <c r="A1" i="13"/>
</calcChain>
</file>

<file path=xl/sharedStrings.xml><?xml version="1.0" encoding="utf-8"?>
<sst xmlns="http://schemas.openxmlformats.org/spreadsheetml/2006/main" count="129" uniqueCount="81">
  <si>
    <t>EVALUACION TECNICA</t>
  </si>
  <si>
    <t>EXPERIENCIA</t>
  </si>
  <si>
    <t>PROPONENTE:</t>
  </si>
  <si>
    <t>FOLIO</t>
  </si>
  <si>
    <t xml:space="preserve">No </t>
  </si>
  <si>
    <t>Fecha de inicio</t>
  </si>
  <si>
    <t>No</t>
  </si>
  <si>
    <t>AGENCIA NACIONAL DE INFRAESTRUCTURA</t>
  </si>
  <si>
    <t>CUMPLE / NO CUMPLE</t>
  </si>
  <si>
    <t>Fecha de terminación</t>
  </si>
  <si>
    <t>CUMPLE</t>
  </si>
  <si>
    <t>Cumple/No Cumple</t>
  </si>
  <si>
    <t xml:space="preserve">  2.5. REQUISITOS HABILITANTES TÉCNICOS</t>
  </si>
  <si>
    <t>Objeto</t>
  </si>
  <si>
    <t>EVALUACION OFERTA ECONOMICA</t>
  </si>
  <si>
    <t>ITEM</t>
  </si>
  <si>
    <t>DESCRIPCION SERVICIO</t>
  </si>
  <si>
    <t>UNIDAD</t>
  </si>
  <si>
    <t>PROCESO VJ-VPRE-MC-010-2017</t>
  </si>
  <si>
    <t>CONTRATACION DE AVALUO COMERCIAL CORPORATIVO PARA LA FRANJA DE TERRENO QUE SE SEGREGA DEL PREDIO “HACIENDA LA HOLANDA” UBICADO ENTRE EL K342+256 Y EL K344+262 REQUERIDO PARA EL PROYECTO RED FÉRREA DEL PACÍFICO SECTOR VARIANTE CARTAGO”.</t>
  </si>
  <si>
    <t>P01</t>
  </si>
  <si>
    <t>CONTRATACION DE AVALUO COMERCIAL CORPORATIVO PARA LA FRANJA DE TERRENO QUE SE SEGREGA DEL PREDIO “HACIENDA LA HOLANDA” UBICADO ENTRE EL K342+256 Y EL K344+262 REQUERIDO PARA EL PROYECTO RED FÉRREA DEL PACÍFICO SECTOR VARIANTE CARTAGO”.
(Incluye todos los servicios, requerimientos y especificaciones técnicas contenidas en los documentos correspondientes al proceso de selección).</t>
  </si>
  <si>
    <t>Valor total del contrato, Incluido IVA.</t>
  </si>
  <si>
    <t xml:space="preserve">3.1 EVALUACIÓN OFERTA ECONÓMICA               </t>
  </si>
  <si>
    <t>Acreditación 
de Certificado expedido por el Registro Nacional de avaluadores de la Superintendencia de Industria y Comercio</t>
  </si>
  <si>
    <t>b) Máximo cinco (5) contratos ejecutados y terminados, que cumplan con todas las características relacionadas a continuación: a) Que su objeto haya sido ELABORACION DE AVALUOS COMERCIALES CORPORATIVOS PARA LA ADQUISICON DE PREDIOS REQUERIDOS PARA PROYECTOS DE INFRAESTRUCTURA., b) Que la sumatoria de sus cuantías en salarios mínimos legales mensuales vigentes (SMLMV) sea igual o superior a dos (2) veces el presupuesto oficial de la presente invitación</t>
  </si>
  <si>
    <t>b) Verificación de la experiencia. Máximo cinco (5) contratos ejecutados y terminados</t>
  </si>
  <si>
    <t>Valor contrato</t>
  </si>
  <si>
    <t>Valor Cto en SMLMV</t>
  </si>
  <si>
    <t>SUMATORIA SMMLV</t>
  </si>
  <si>
    <t>VALOR PRESUPUESTO</t>
  </si>
  <si>
    <t>SMMLV 2017</t>
  </si>
  <si>
    <t>DALFRE INGENIEROS CONSULTORES LTDA</t>
  </si>
  <si>
    <t>Forma de acreditar el cumplimiento de las condiciones técnicas: las condiciones y especificaciones técnicas necesarias para el cumplimiento del objeto y las obligaciones se acredita por el proponente mediante la manifestación que efectúe, diligenciando el Anexo N° 1 Carta de Presentación de la Propuesta.</t>
  </si>
  <si>
    <t xml:space="preserve">NOMBRE PROPONENTE </t>
  </si>
  <si>
    <t>PROPUESTA GANADORA</t>
  </si>
  <si>
    <t>GLOBAL FIJO</t>
  </si>
  <si>
    <t>P02</t>
  </si>
  <si>
    <t>La evaluación se realizará teniendo en cuenta el VALOR TOTAL OFERTADO, INCLUIDO IVA indicado en el Anexo N° 4.</t>
  </si>
  <si>
    <t>NO CUMPLE</t>
  </si>
  <si>
    <r>
      <t xml:space="preserve"> a) El proponente debe estar acreditado con certificado de registro de avaluadores vigente para adelantar avalúos comerciales de bienes muebles e inmuebles; entidad con</t>
    </r>
    <r>
      <rPr>
        <b/>
        <u/>
        <sz val="8"/>
        <color theme="1"/>
        <rFont val="Calibri"/>
        <family val="2"/>
        <scheme val="minor"/>
      </rPr>
      <t xml:space="preserve"> vigencia anterior a un año y con capacidad de cubrir procesos de avalúos a nivel nacional.</t>
    </r>
  </si>
  <si>
    <t>OBSERVACIONES</t>
  </si>
  <si>
    <t>Nº CTO</t>
  </si>
  <si>
    <t>1817 DE 2016</t>
  </si>
  <si>
    <t>MUNICIPIO DE PEREIRA</t>
  </si>
  <si>
    <t>REALIZAR LOS AVALUOS COMERCIALES Y DE RENTA A LOS BIENES INMUEBLES DE PROPIEDAD DEL MUNICIPIO DE PEREIRA Y DE PARTICULARES QUE SE REQUIERAN PARA EL DESARROLLO DE LOS PROYECTOS Y PROGRAMAS TRAZADOS EN LA ACTUAL ADMINISTRACIÓN</t>
  </si>
  <si>
    <t>122 DE 2016</t>
  </si>
  <si>
    <t>ALCALDIA LOCAL DE SUMAPAZ</t>
  </si>
  <si>
    <t>con-001-2016</t>
  </si>
  <si>
    <t>MUNICIPIO DE LA UNION</t>
  </si>
  <si>
    <t>ESTUDIO DE AVALUOS PARA DETERMINAR EL VALOR COMERCIAL DE BIENES INMUEBLES, PARA ADQUIRIRLOS Y DESTINARLOS PREDONMINANTEMENTE AL USO PUBLICO, EN LOS QUE SE PROPORCIONARAN A LA POBLACION SERVICIOS DE BIENESTAR SOCIAL, DE APOYO Y DE SATISFACCION DE NECESIDADES BASICAS PARA EL DESARROLLO DE LA COMUNIDAD EN EL MUNICIIO DE LA UNION VALLE DEL CAUCA</t>
  </si>
  <si>
    <t>Se procederá a realizar la verificación de documentos habilitantes de la propuesta con el MENOR PRECIO TOTAL OFERTADO, INCLUIDO IVA de acuerdo con el numeral 4 del artículo 2.2.1.2.1.5.2 del Decreto 1082 de 2015</t>
  </si>
  <si>
    <t>GOODS &amp; SERVICES CIA LTDA</t>
  </si>
  <si>
    <t>REALIZAR EL AVALUO COMERCIAL DE LOS BIENES MUEBLES E INMUBLES PROPIEDAD del fondo de desarrollo local de sumapaz de conformidad con las dispocisiones legales vigentes</t>
  </si>
  <si>
    <t>VERIFICADO EN LA WEB DEL RAA VIGENTE</t>
  </si>
  <si>
    <t>CUMPLIMIENTO Certif por el Contratante</t>
  </si>
  <si>
    <t>Contratante</t>
  </si>
  <si>
    <t>SI</t>
  </si>
  <si>
    <t>OC-0010048</t>
  </si>
  <si>
    <t>BANCO WWB</t>
  </si>
  <si>
    <t>ACTUALIZACION AVALUOS COMERCIALES HIPOTECAS A FAVOR DEL BANCO WWBDE</t>
  </si>
  <si>
    <t>NO</t>
  </si>
  <si>
    <t>SIN #</t>
  </si>
  <si>
    <t>ISA INMOBILIARIA LIMITADA</t>
  </si>
  <si>
    <t>CONTRATO DE PRESTACION DE SERVICIOS PROFESIONALES EN ACTIVIDAD VALUATORIA</t>
  </si>
  <si>
    <t>-</t>
  </si>
  <si>
    <t>INMOBILIARIA BANCOL SA</t>
  </si>
  <si>
    <t>ACUERDO SERVICIOS</t>
  </si>
  <si>
    <t>MEDIANTE PRESENTE ACUERDO DE SERVICIOS LA INMOBILIARIA ASIGNARA TRABAJOS DE AVALUOS A EL AVALUADOR DE TIPO: CPT Y COMERCIALES</t>
  </si>
  <si>
    <t>PRESTACION DE SERVICIOS</t>
  </si>
  <si>
    <t>ASESORES INMOPACIFICO SA</t>
  </si>
  <si>
    <t>AVALUOS CORPORATIVOS</t>
  </si>
  <si>
    <t>MUNICIPIO DE MIRANDA</t>
  </si>
  <si>
    <t>AVALUOS DE PREDIOS REQUERIDOS POR EL MUNICIPIO PARA TRATAMEINTO DE AGUAS RESIDUALES</t>
  </si>
  <si>
    <r>
      <t xml:space="preserve">Nota 1: La evaluación se realizará teniendo en cuenta EL MENOR VALOR TOTAL OFERTADO.
Nota 2: El valor del presupuesto estimado está dado en pesos corrientes, incluye los efectos inflacionarios y por lo tanto no se le reconocerá al contratista ningún ajuste o factor adicional.
Nota 3: El valor relacionado anteriormente incluyen IVA y todos los demás impuestos a que haya lugar.
Nota 4: La oferta económica que presenten los proponentes, no podrá superar el presupuesto establecido:                          </t>
    </r>
    <r>
      <rPr>
        <b/>
        <sz val="14"/>
        <color theme="1"/>
        <rFont val="Calibri"/>
        <family val="2"/>
        <scheme val="minor"/>
      </rPr>
      <t>($3,775,275,00) GLOBAL FIJO</t>
    </r>
  </si>
  <si>
    <t xml:space="preserve">Nota 4: La oferta económica que presenten los proponentes, no podrá superar el presupuesto establecido: </t>
  </si>
  <si>
    <t>PROCESO  VJ-VPRE-MC-010-2017</t>
  </si>
  <si>
    <t>CUMPLE / PENDIENTE / NO CUMPLE</t>
  </si>
  <si>
    <t>ACTUALIZAR LA VIGENCIA DE LA CERTIFICACIÓN.</t>
  </si>
  <si>
    <t xml:space="preserve">NO CUMPLE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</si>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</sst>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_-* #,##0.00\ _€_-;\-* #,##0.00\ _€_-;_-* &quot;-&quot;??\ _€_-;_-@_-"/>
    <numFmt numFmtId="165" formatCode="[$$-240A]#,##0.00"/>
    <numFmt numFmtId="166" formatCode="_-[$$-240A]* #,##0.00_-;\-[$$-240A]* #,##0.00_-;_-[$$-240A]* &quot;-&quot;??_-;_-@_-"/>
  </numFmts>
  <fonts count="20" x14ac:knownFonts="1">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b/>
      <sz val="9"/>
      <color theme="1"/>
      <name val="Calibri"/>
      <family val="2"/>
      <scheme val="minor"/>
    </font>
    <font>
      <b/>
      <sz val="8"/>
      <color theme="1"/>
      <name val="Calibri"/>
      <family val="2"/>
      <scheme val="minor"/>
    </font>
    <font>
      <sz val="9"/>
      <color theme="1"/>
      <name val="Calibri"/>
      <family val="2"/>
      <scheme val="minor"/>
    </font>
    <font>
      <sz val="8"/>
      <color theme="1"/>
      <name val="Calibri"/>
      <family val="2"/>
      <scheme val="minor"/>
    </font>
    <font>
      <b/>
      <sz val="12"/>
      <color theme="1"/>
      <name val="Arial"/>
      <family val="2"/>
    </font>
    <font>
      <sz val="10"/>
      <color theme="1"/>
      <name val="Calibri"/>
      <family val="2"/>
      <scheme val="minor"/>
    </font>
    <font>
      <b/>
      <sz val="12"/>
      <color theme="1"/>
      <name val="Calibri"/>
      <family val="2"/>
      <scheme val="minor"/>
    </font>
    <font>
      <sz val="11"/>
      <color rgb="FFFF0000"/>
      <name val="Calibri"/>
      <family val="2"/>
      <scheme val="minor"/>
    </font>
    <font>
      <b/>
      <u/>
      <sz val="8"/>
      <color theme="1"/>
      <name val="Calibri"/>
      <family val="2"/>
      <scheme val="minor"/>
    </font>
    <font>
      <b/>
      <sz val="11"/>
      <color rgb="FFFF0000"/>
      <name val="Calibri"/>
      <family val="2"/>
      <scheme val="minor"/>
    </font>
    <font>
      <b/>
      <sz val="12"/>
      <color rgb="FFFF0000"/>
      <name val="Calibri"/>
      <family val="2"/>
      <scheme val="minor"/>
    </font>
    <font>
      <sz val="8"/>
      <name val="Calibri"/>
      <family val="2"/>
      <scheme val="minor"/>
    </font>
    <font>
      <sz val="8"/>
      <color rgb="FFFF0000"/>
      <name val="Calibri"/>
      <family val="2"/>
      <scheme val="minor"/>
    </font>
    <font>
      <sz val="10"/>
      <color rgb="FFFF0000"/>
      <name val="Calibri"/>
      <family val="2"/>
      <scheme val="minor"/>
    </font>
    <font>
      <b/>
      <sz val="14"/>
      <color theme="1"/>
      <name val="Calibri"/>
      <family val="2"/>
      <scheme val="minor"/>
    </font>
    <font>
      <b/>
      <sz val="8"/>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100">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vertical="center"/>
    </xf>
    <xf numFmtId="0" fontId="1" fillId="0" borderId="1" xfId="0" applyFont="1" applyBorder="1" applyAlignment="1">
      <alignment horizontal="center" vertical="center"/>
    </xf>
    <xf numFmtId="0" fontId="0" fillId="0" borderId="0" xfId="0" applyFont="1" applyAlignment="1">
      <alignment horizontal="right"/>
    </xf>
    <xf numFmtId="14" fontId="0" fillId="0" borderId="1" xfId="0" applyNumberForma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center" vertical="center" wrapText="1"/>
    </xf>
    <xf numFmtId="0" fontId="1" fillId="0" borderId="1" xfId="0" applyFont="1" applyBorder="1" applyAlignment="1">
      <alignment horizontal="center"/>
    </xf>
    <xf numFmtId="44" fontId="0" fillId="0" borderId="0" xfId="1" applyFont="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10" fontId="0" fillId="0" borderId="0" xfId="2" applyNumberFormat="1" applyFont="1"/>
    <xf numFmtId="0" fontId="6" fillId="0" borderId="0" xfId="0" applyFont="1"/>
    <xf numFmtId="44" fontId="6" fillId="0" borderId="0" xfId="1" applyFont="1"/>
    <xf numFmtId="0" fontId="1" fillId="2" borderId="1"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164" fontId="0" fillId="0" borderId="1" xfId="0" applyNumberFormat="1" applyBorder="1" applyAlignment="1">
      <alignment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6" fillId="0" borderId="0" xfId="0" applyFont="1" applyAlignment="1">
      <alignment vertical="top" wrapText="1"/>
    </xf>
    <xf numFmtId="0" fontId="1" fillId="0" borderId="0" xfId="0" applyFont="1" applyAlignment="1">
      <alignment horizontal="center" vertical="top" wrapText="1"/>
    </xf>
    <xf numFmtId="0" fontId="0" fillId="0" borderId="6" xfId="0" applyBorder="1" applyAlignment="1">
      <alignment vertical="center" wrapText="1"/>
    </xf>
    <xf numFmtId="0" fontId="0" fillId="0" borderId="16" xfId="0" applyBorder="1"/>
    <xf numFmtId="0" fontId="0" fillId="0" borderId="16" xfId="0" applyBorder="1" applyAlignment="1">
      <alignment vertical="center" wrapText="1"/>
    </xf>
    <xf numFmtId="165" fontId="1" fillId="0" borderId="5" xfId="0" applyNumberFormat="1" applyFont="1" applyBorder="1" applyAlignment="1">
      <alignment horizontal="right" vertical="center" wrapText="1"/>
    </xf>
    <xf numFmtId="2" fontId="0" fillId="0" borderId="1" xfId="0" applyNumberFormat="1" applyBorder="1" applyAlignment="1">
      <alignment horizontal="center" vertical="center" wrapText="1"/>
    </xf>
    <xf numFmtId="0" fontId="10" fillId="0" borderId="0" xfId="0" applyFont="1" applyAlignment="1">
      <alignment horizontal="right"/>
    </xf>
    <xf numFmtId="166" fontId="10" fillId="0" borderId="0" xfId="0" applyNumberFormat="1" applyFont="1" applyAlignment="1">
      <alignment wrapText="1"/>
    </xf>
    <xf numFmtId="2" fontId="1" fillId="0" borderId="6" xfId="0" applyNumberFormat="1" applyFont="1" applyBorder="1" applyAlignment="1">
      <alignment horizontal="center" vertical="center" wrapText="1"/>
    </xf>
    <xf numFmtId="164" fontId="1" fillId="0" borderId="0" xfId="0" applyNumberFormat="1" applyFont="1" applyAlignment="1">
      <alignment wrapText="1"/>
    </xf>
    <xf numFmtId="0" fontId="10" fillId="0" borderId="1" xfId="0" applyFont="1" applyBorder="1"/>
    <xf numFmtId="0" fontId="5" fillId="0" borderId="1" xfId="0" applyFont="1" applyBorder="1" applyAlignment="1">
      <alignment horizontal="center" vertical="center" wrapText="1"/>
    </xf>
    <xf numFmtId="0" fontId="1" fillId="4" borderId="15" xfId="0" applyFont="1" applyFill="1" applyBorder="1" applyAlignment="1">
      <alignment horizontal="center" vertical="center"/>
    </xf>
    <xf numFmtId="0" fontId="1" fillId="5" borderId="15" xfId="0" applyFont="1" applyFill="1" applyBorder="1" applyAlignment="1">
      <alignment horizontal="center" vertical="center"/>
    </xf>
    <xf numFmtId="0" fontId="1" fillId="2" borderId="14" xfId="0" applyFont="1" applyFill="1" applyBorder="1" applyAlignment="1">
      <alignment horizontal="center" wrapText="1"/>
    </xf>
    <xf numFmtId="0" fontId="5" fillId="0" borderId="3" xfId="0" applyFont="1" applyBorder="1" applyAlignment="1">
      <alignment vertical="center" wrapText="1"/>
    </xf>
    <xf numFmtId="166" fontId="1" fillId="4" borderId="19" xfId="0" applyNumberFormat="1" applyFont="1" applyFill="1" applyBorder="1" applyAlignment="1">
      <alignment horizontal="center" vertical="center"/>
    </xf>
    <xf numFmtId="166" fontId="1" fillId="5" borderId="19"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 fillId="0" borderId="11" xfId="0" applyFont="1" applyFill="1" applyBorder="1" applyAlignment="1">
      <alignment horizontal="center"/>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165" fontId="1" fillId="0" borderId="6" xfId="0" applyNumberFormat="1" applyFont="1" applyBorder="1" applyAlignment="1">
      <alignment horizontal="righ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7" fillId="0" borderId="0" xfId="0" applyFont="1" applyFill="1" applyBorder="1" applyAlignment="1">
      <alignment horizontal="center" vertical="center" wrapText="1"/>
    </xf>
    <xf numFmtId="0" fontId="1" fillId="0" borderId="0" xfId="0" applyFont="1" applyAlignment="1">
      <alignment horizontal="center" vertical="center" wrapText="1"/>
    </xf>
    <xf numFmtId="0" fontId="19" fillId="6" borderId="0" xfId="0" applyFont="1" applyFill="1" applyBorder="1" applyAlignment="1">
      <alignment horizontal="center" vertical="center" wrapText="1"/>
    </xf>
    <xf numFmtId="0" fontId="5" fillId="2" borderId="14" xfId="0" applyFont="1" applyFill="1" applyBorder="1" applyAlignment="1">
      <alignment horizontal="center" wrapText="1"/>
    </xf>
    <xf numFmtId="166" fontId="0" fillId="0" borderId="1" xfId="0" applyNumberFormat="1" applyBorder="1" applyAlignment="1">
      <alignment vertical="center" wrapText="1"/>
    </xf>
    <xf numFmtId="0" fontId="13" fillId="0"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2" borderId="6"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left" vertical="top" wrapText="1"/>
    </xf>
    <xf numFmtId="0" fontId="4" fillId="0" borderId="2" xfId="0" applyFont="1" applyBorder="1" applyAlignment="1">
      <alignment horizontal="center" vertical="center" wrapText="1"/>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wrapText="1"/>
    </xf>
    <xf numFmtId="0" fontId="10" fillId="3" borderId="1" xfId="0" applyFont="1" applyFill="1" applyBorder="1" applyAlignment="1">
      <alignment horizontal="center"/>
    </xf>
    <xf numFmtId="0" fontId="0" fillId="0" borderId="1" xfId="0" applyBorder="1" applyAlignment="1">
      <alignment horizontal="center"/>
    </xf>
    <xf numFmtId="0" fontId="14" fillId="0" borderId="1" xfId="0" applyFont="1" applyBorder="1" applyAlignment="1">
      <alignment horizontal="center"/>
    </xf>
    <xf numFmtId="0" fontId="10" fillId="5" borderId="1" xfId="0" applyFont="1" applyFill="1" applyBorder="1" applyAlignment="1">
      <alignment horizont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 fillId="0" borderId="0" xfId="0" applyFont="1" applyAlignment="1">
      <alignment horizontal="center"/>
    </xf>
    <xf numFmtId="0" fontId="1" fillId="0" borderId="10" xfId="0" applyFont="1" applyBorder="1" applyAlignment="1">
      <alignment horizontal="center"/>
    </xf>
    <xf numFmtId="0" fontId="8" fillId="0" borderId="21" xfId="0" applyFont="1" applyBorder="1" applyAlignment="1">
      <alignment horizontal="center" vertical="center" wrapText="1"/>
    </xf>
    <xf numFmtId="0" fontId="8" fillId="0" borderId="0" xfId="0" applyFont="1" applyBorder="1" applyAlignment="1">
      <alignment horizontal="center" vertical="center" wrapText="1"/>
    </xf>
    <xf numFmtId="0" fontId="7" fillId="0" borderId="0" xfId="0" applyFont="1" applyAlignment="1">
      <alignment horizontal="left" vertical="center" wrapText="1"/>
    </xf>
    <xf numFmtId="0" fontId="4" fillId="0" borderId="18" xfId="0" applyFont="1" applyBorder="1" applyAlignment="1">
      <alignment horizontal="center" vertical="center" wrapText="1"/>
    </xf>
    <xf numFmtId="0" fontId="0" fillId="0" borderId="17" xfId="0" applyFont="1" applyBorder="1" applyAlignment="1">
      <alignment horizontal="center" vertical="center"/>
    </xf>
    <xf numFmtId="0" fontId="0" fillId="0" borderId="20" xfId="0" applyFont="1" applyBorder="1" applyAlignment="1">
      <alignment horizontal="center" vertical="center"/>
    </xf>
    <xf numFmtId="2" fontId="11" fillId="0" borderId="1" xfId="0" applyNumberFormat="1" applyFont="1" applyBorder="1" applyAlignment="1">
      <alignment horizontal="center" vertical="center" wrapText="1"/>
    </xf>
    <xf numFmtId="164" fontId="1" fillId="7" borderId="0" xfId="0" applyNumberFormat="1" applyFont="1" applyFill="1" applyAlignment="1">
      <alignment wrapText="1"/>
    </xf>
    <xf numFmtId="2" fontId="1" fillId="7" borderId="6" xfId="0" applyNumberFormat="1"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110" zoomScaleNormal="110" workbookViewId="0">
      <selection activeCell="F7" sqref="F7"/>
    </sheetView>
  </sheetViews>
  <sheetFormatPr baseColWidth="10" defaultRowHeight="15" x14ac:dyDescent="0.25"/>
  <cols>
    <col min="1" max="1" width="5.85546875" style="1" customWidth="1"/>
    <col min="2" max="2" width="23.42578125" style="3" customWidth="1"/>
    <col min="3" max="3" width="31.42578125" style="3" customWidth="1"/>
    <col min="4" max="4" width="19.28515625" style="3" customWidth="1"/>
    <col min="5" max="5" width="39.140625" style="3" customWidth="1"/>
    <col min="6" max="6" width="23.28515625" style="3" customWidth="1"/>
    <col min="7" max="7" width="27.5703125" style="3" customWidth="1"/>
    <col min="8" max="16384" width="11.42578125" style="3"/>
  </cols>
  <sheetData>
    <row r="1" spans="1:7" ht="15" customHeight="1" x14ac:dyDescent="0.25">
      <c r="A1" s="70" t="s">
        <v>7</v>
      </c>
      <c r="B1" s="71"/>
      <c r="C1" s="71"/>
      <c r="D1" s="71"/>
      <c r="E1" s="71"/>
      <c r="F1" s="71"/>
      <c r="G1" s="71"/>
    </row>
    <row r="2" spans="1:7" ht="30.75" customHeight="1" x14ac:dyDescent="0.25">
      <c r="A2" s="72" t="s">
        <v>19</v>
      </c>
      <c r="B2" s="73"/>
      <c r="C2" s="73"/>
      <c r="D2" s="73"/>
      <c r="E2" s="73"/>
      <c r="F2" s="73"/>
      <c r="G2" s="73"/>
    </row>
    <row r="3" spans="1:7" ht="15" customHeight="1" x14ac:dyDescent="0.25">
      <c r="A3" s="72" t="s">
        <v>18</v>
      </c>
      <c r="B3" s="73"/>
      <c r="C3" s="73"/>
      <c r="D3" s="73"/>
      <c r="E3" s="73"/>
      <c r="F3" s="73"/>
      <c r="G3" s="73"/>
    </row>
    <row r="4" spans="1:7" ht="50.25" customHeight="1" x14ac:dyDescent="0.25">
      <c r="A4" s="68" t="s">
        <v>8</v>
      </c>
      <c r="B4" s="69"/>
      <c r="C4" s="68" t="s">
        <v>12</v>
      </c>
      <c r="D4" s="74"/>
      <c r="E4" s="69"/>
      <c r="F4" s="20" t="s">
        <v>23</v>
      </c>
      <c r="G4" s="20" t="s">
        <v>35</v>
      </c>
    </row>
    <row r="5" spans="1:7" ht="96" customHeight="1" x14ac:dyDescent="0.25">
      <c r="A5" s="4" t="s">
        <v>6</v>
      </c>
      <c r="B5" s="4" t="s">
        <v>34</v>
      </c>
      <c r="C5" s="16" t="s">
        <v>40</v>
      </c>
      <c r="D5" s="16" t="s">
        <v>26</v>
      </c>
      <c r="E5" s="16" t="s">
        <v>33</v>
      </c>
      <c r="F5" s="16" t="s">
        <v>51</v>
      </c>
      <c r="G5" s="43" t="s">
        <v>38</v>
      </c>
    </row>
    <row r="6" spans="1:7" ht="53.25" customHeight="1" x14ac:dyDescent="0.25">
      <c r="A6" s="13">
        <v>1</v>
      </c>
      <c r="B6" s="14" t="str">
        <f>+'EXPERIENCIA P01'!B3:D3</f>
        <v>DALFRE INGENIEROS CONSULTORES LTDA</v>
      </c>
      <c r="C6" s="67" t="str">
        <f>+'EXPERIENCIA P01'!C18</f>
        <v>NO CUMPLE</v>
      </c>
      <c r="D6" s="50" t="str">
        <f>+'EXPERIENCIA P01'!C5</f>
        <v>NO CUMPLE</v>
      </c>
      <c r="E6" s="13" t="s">
        <v>10</v>
      </c>
      <c r="F6" s="50" t="s">
        <v>80</v>
      </c>
      <c r="G6" s="47" t="s">
        <v>65</v>
      </c>
    </row>
    <row r="7" spans="1:7" ht="53.25" customHeight="1" x14ac:dyDescent="0.25">
      <c r="A7" s="22">
        <v>2</v>
      </c>
      <c r="B7" s="25" t="str">
        <f>+'EXPERIENCIA P02'!B3:D3</f>
        <v>GOODS &amp; SERVICES CIA LTDA</v>
      </c>
      <c r="C7" s="50" t="s">
        <v>39</v>
      </c>
      <c r="D7" s="50" t="str">
        <f>+'EXPERIENCIA P02'!C5</f>
        <v xml:space="preserve">NO CUMPLE </v>
      </c>
      <c r="E7" s="50" t="s">
        <v>39</v>
      </c>
      <c r="F7" s="50" t="s">
        <v>39</v>
      </c>
      <c r="G7" s="47" t="s">
        <v>65</v>
      </c>
    </row>
  </sheetData>
  <mergeCells count="5">
    <mergeCell ref="A4:B4"/>
    <mergeCell ref="A1:G1"/>
    <mergeCell ref="A3:G3"/>
    <mergeCell ref="A2:G2"/>
    <mergeCell ref="C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90" zoomScaleNormal="90" workbookViewId="0">
      <selection activeCell="D18" sqref="D18"/>
    </sheetView>
  </sheetViews>
  <sheetFormatPr baseColWidth="10" defaultRowHeight="15" x14ac:dyDescent="0.25"/>
  <cols>
    <col min="1" max="1" width="16.7109375" customWidth="1"/>
    <col min="3" max="3" width="17.85546875" customWidth="1"/>
    <col min="4" max="4" width="20.7109375" customWidth="1"/>
    <col min="5" max="5" width="34.28515625" customWidth="1"/>
    <col min="6" max="6" width="23.7109375" customWidth="1"/>
    <col min="7" max="7" width="20.42578125" customWidth="1"/>
    <col min="8" max="8" width="16" customWidth="1"/>
    <col min="9" max="9" width="20.28515625" customWidth="1"/>
    <col min="10" max="10" width="19.28515625" customWidth="1"/>
    <col min="11" max="11" width="23.7109375" customWidth="1"/>
  </cols>
  <sheetData>
    <row r="1" spans="1:11" x14ac:dyDescent="0.25">
      <c r="A1" s="81" t="str">
        <f>+'Eval. Tecnica'!A3:C3</f>
        <v>PROCESO VJ-VPRE-MC-010-2017</v>
      </c>
      <c r="B1" s="81"/>
      <c r="C1" s="81"/>
      <c r="D1" s="81"/>
    </row>
    <row r="2" spans="1:11" ht="15" customHeight="1" x14ac:dyDescent="0.25">
      <c r="A2" s="82" t="s">
        <v>0</v>
      </c>
      <c r="B2" s="82"/>
      <c r="C2" s="82"/>
      <c r="D2" s="82"/>
      <c r="E2" s="5"/>
      <c r="F2" s="5"/>
      <c r="G2" s="38" t="s">
        <v>30</v>
      </c>
      <c r="H2" s="39">
        <v>3775275</v>
      </c>
    </row>
    <row r="3" spans="1:11" ht="24.75" customHeight="1" x14ac:dyDescent="0.25">
      <c r="A3" s="42" t="s">
        <v>2</v>
      </c>
      <c r="B3" s="83" t="s">
        <v>32</v>
      </c>
      <c r="C3" s="83"/>
      <c r="D3" s="83"/>
      <c r="G3" t="s">
        <v>31</v>
      </c>
      <c r="H3" s="12">
        <v>737717</v>
      </c>
      <c r="I3" s="41">
        <f>+H2/H3</f>
        <v>5.1175111865390113</v>
      </c>
    </row>
    <row r="4" spans="1:11" ht="15.75" x14ac:dyDescent="0.25">
      <c r="A4" s="42" t="s">
        <v>20</v>
      </c>
      <c r="B4" s="7" t="s">
        <v>3</v>
      </c>
      <c r="C4" s="84" t="s">
        <v>77</v>
      </c>
      <c r="D4" s="84"/>
      <c r="H4" s="2"/>
      <c r="I4" s="2"/>
    </row>
    <row r="5" spans="1:11" ht="15.75" x14ac:dyDescent="0.25">
      <c r="A5" s="42" t="s">
        <v>1</v>
      </c>
      <c r="B5" s="7"/>
      <c r="C5" s="85" t="s">
        <v>39</v>
      </c>
      <c r="D5" s="85"/>
    </row>
    <row r="7" spans="1:11" ht="52.5" customHeight="1" x14ac:dyDescent="0.25">
      <c r="A7" s="32" t="s">
        <v>1</v>
      </c>
      <c r="B7" s="78" t="s">
        <v>25</v>
      </c>
      <c r="C7" s="78"/>
      <c r="D7" s="78"/>
      <c r="E7" s="78"/>
      <c r="F7" s="78"/>
      <c r="G7" s="78"/>
      <c r="H7" s="78"/>
      <c r="I7" s="78"/>
    </row>
    <row r="8" spans="1:11" ht="30" x14ac:dyDescent="0.25">
      <c r="A8" s="9" t="s">
        <v>4</v>
      </c>
      <c r="B8" s="9" t="s">
        <v>42</v>
      </c>
      <c r="C8" s="9" t="s">
        <v>27</v>
      </c>
      <c r="D8" s="9" t="s">
        <v>56</v>
      </c>
      <c r="E8" s="9" t="s">
        <v>13</v>
      </c>
      <c r="F8" s="28" t="s">
        <v>55</v>
      </c>
      <c r="G8" s="11" t="s">
        <v>28</v>
      </c>
      <c r="H8" s="9" t="s">
        <v>5</v>
      </c>
      <c r="I8" s="9" t="s">
        <v>9</v>
      </c>
      <c r="J8" s="23" t="s">
        <v>11</v>
      </c>
      <c r="K8" s="54"/>
    </row>
    <row r="9" spans="1:11" s="1" customFormat="1" ht="93" customHeight="1" x14ac:dyDescent="0.25">
      <c r="A9" s="8">
        <v>1</v>
      </c>
      <c r="B9" s="10" t="s">
        <v>43</v>
      </c>
      <c r="C9" s="66">
        <v>42500000</v>
      </c>
      <c r="D9" s="10" t="s">
        <v>44</v>
      </c>
      <c r="E9" s="58" t="s">
        <v>45</v>
      </c>
      <c r="F9" s="52" t="s">
        <v>57</v>
      </c>
      <c r="G9" s="37">
        <f>+C9/$H$3</f>
        <v>57.610167584588673</v>
      </c>
      <c r="H9" s="6">
        <v>42510</v>
      </c>
      <c r="I9" s="6">
        <v>42693</v>
      </c>
      <c r="J9" s="53" t="s">
        <v>39</v>
      </c>
      <c r="K9" s="55"/>
    </row>
    <row r="10" spans="1:11" ht="90.75" customHeight="1" x14ac:dyDescent="0.25">
      <c r="A10" s="8">
        <v>2</v>
      </c>
      <c r="B10" s="10" t="s">
        <v>46</v>
      </c>
      <c r="C10" s="66">
        <v>10092000</v>
      </c>
      <c r="D10" s="10" t="s">
        <v>47</v>
      </c>
      <c r="E10" s="58" t="s">
        <v>53</v>
      </c>
      <c r="F10" s="52" t="s">
        <v>57</v>
      </c>
      <c r="G10" s="37">
        <f t="shared" ref="G10:G11" si="0">+C10/$H$3</f>
        <v>13.680042617968679</v>
      </c>
      <c r="H10" s="6">
        <v>42718</v>
      </c>
      <c r="I10" s="6">
        <v>42748</v>
      </c>
      <c r="J10" s="53" t="s">
        <v>39</v>
      </c>
      <c r="K10" s="55"/>
    </row>
    <row r="11" spans="1:11" ht="143.25" customHeight="1" x14ac:dyDescent="0.25">
      <c r="A11" s="8">
        <v>3</v>
      </c>
      <c r="B11" s="14" t="s">
        <v>48</v>
      </c>
      <c r="C11" s="66">
        <v>14938000</v>
      </c>
      <c r="D11" s="10" t="s">
        <v>49</v>
      </c>
      <c r="E11" s="58" t="s">
        <v>50</v>
      </c>
      <c r="F11" s="52" t="s">
        <v>57</v>
      </c>
      <c r="G11" s="37">
        <f t="shared" si="0"/>
        <v>20.248957255966719</v>
      </c>
      <c r="H11" s="6">
        <v>42493</v>
      </c>
      <c r="I11" s="6">
        <v>42661</v>
      </c>
      <c r="J11" s="53" t="s">
        <v>39</v>
      </c>
      <c r="K11" s="55"/>
    </row>
    <row r="12" spans="1:11" x14ac:dyDescent="0.25">
      <c r="A12" s="22">
        <v>4</v>
      </c>
      <c r="B12" s="21"/>
      <c r="C12" s="26"/>
      <c r="D12" s="25"/>
      <c r="E12" s="27"/>
      <c r="F12" s="27"/>
      <c r="G12" s="37">
        <f>+C12/$H$3</f>
        <v>0</v>
      </c>
      <c r="H12" s="6"/>
      <c r="I12" s="6"/>
      <c r="J12" s="25"/>
    </row>
    <row r="13" spans="1:11" x14ac:dyDescent="0.25">
      <c r="A13" s="22">
        <v>5</v>
      </c>
      <c r="B13" s="21"/>
      <c r="C13" s="26"/>
      <c r="D13" s="25"/>
      <c r="E13" s="27"/>
      <c r="F13" s="27"/>
      <c r="G13" s="37">
        <f>+C13/$H$3</f>
        <v>0</v>
      </c>
      <c r="H13" s="6"/>
      <c r="I13" s="6"/>
      <c r="J13" s="25"/>
    </row>
    <row r="14" spans="1:11" ht="23.25" customHeight="1" x14ac:dyDescent="0.25">
      <c r="A14" s="80"/>
      <c r="B14" s="80"/>
      <c r="C14" s="34"/>
      <c r="D14" s="35"/>
      <c r="E14" s="36" t="s">
        <v>29</v>
      </c>
      <c r="F14" s="57"/>
      <c r="G14" s="40">
        <f>SUM(G9:G13)</f>
        <v>91.539167458524062</v>
      </c>
      <c r="H14" s="33"/>
      <c r="I14" s="33"/>
    </row>
    <row r="18" spans="1:3" ht="135" customHeight="1" x14ac:dyDescent="0.25">
      <c r="A18" s="75" t="s">
        <v>24</v>
      </c>
      <c r="B18" s="75"/>
      <c r="C18" s="51" t="s">
        <v>39</v>
      </c>
    </row>
    <row r="19" spans="1:3" ht="45" x14ac:dyDescent="0.25">
      <c r="A19" s="76" t="s">
        <v>41</v>
      </c>
      <c r="B19" s="77"/>
      <c r="C19" s="15" t="s">
        <v>78</v>
      </c>
    </row>
  </sheetData>
  <mergeCells count="9">
    <mergeCell ref="A1:D1"/>
    <mergeCell ref="A2:D2"/>
    <mergeCell ref="B3:D3"/>
    <mergeCell ref="C4:D4"/>
    <mergeCell ref="C5:D5"/>
    <mergeCell ref="A18:B18"/>
    <mergeCell ref="A19:B19"/>
    <mergeCell ref="B7:I7"/>
    <mergeCell ref="A14:B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zoomScale="90" zoomScaleNormal="90" workbookViewId="0">
      <selection activeCell="G14" sqref="G14"/>
    </sheetView>
  </sheetViews>
  <sheetFormatPr baseColWidth="10" defaultRowHeight="15" x14ac:dyDescent="0.25"/>
  <cols>
    <col min="1" max="1" width="16.7109375" customWidth="1"/>
    <col min="3" max="3" width="17.85546875" customWidth="1"/>
    <col min="4" max="4" width="20.7109375" customWidth="1"/>
    <col min="5" max="5" width="34.28515625" customWidth="1"/>
    <col min="6" max="6" width="21.42578125" customWidth="1"/>
    <col min="7" max="7" width="20.42578125" customWidth="1"/>
    <col min="8" max="8" width="16" customWidth="1"/>
    <col min="9" max="9" width="20.28515625" customWidth="1"/>
    <col min="10" max="10" width="19.28515625" customWidth="1"/>
    <col min="11" max="11" width="56.85546875" customWidth="1"/>
  </cols>
  <sheetData>
    <row r="1" spans="1:11" x14ac:dyDescent="0.25">
      <c r="A1" s="81" t="str">
        <f>+'Eval. Tecnica'!A3:C3</f>
        <v>PROCESO VJ-VPRE-MC-010-2017</v>
      </c>
      <c r="B1" s="81"/>
      <c r="C1" s="81"/>
      <c r="D1" s="81"/>
    </row>
    <row r="2" spans="1:11" ht="15" customHeight="1" x14ac:dyDescent="0.25">
      <c r="A2" s="82" t="s">
        <v>0</v>
      </c>
      <c r="B2" s="82"/>
      <c r="C2" s="82"/>
      <c r="D2" s="82"/>
      <c r="E2" s="5"/>
      <c r="F2" s="5"/>
      <c r="G2" s="38" t="s">
        <v>30</v>
      </c>
      <c r="H2" s="39">
        <v>3775275</v>
      </c>
    </row>
    <row r="3" spans="1:11" ht="24.75" customHeight="1" x14ac:dyDescent="0.25">
      <c r="A3" s="42" t="s">
        <v>2</v>
      </c>
      <c r="B3" s="86" t="s">
        <v>52</v>
      </c>
      <c r="C3" s="86"/>
      <c r="D3" s="86"/>
      <c r="G3" t="s">
        <v>31</v>
      </c>
      <c r="H3" s="12">
        <v>737717</v>
      </c>
      <c r="I3" s="98">
        <f>+H2/H3</f>
        <v>5.1175111865390113</v>
      </c>
    </row>
    <row r="4" spans="1:11" ht="15.75" x14ac:dyDescent="0.25">
      <c r="A4" s="42" t="s">
        <v>20</v>
      </c>
      <c r="B4" s="24" t="s">
        <v>3</v>
      </c>
      <c r="C4" s="84" t="s">
        <v>77</v>
      </c>
      <c r="D4" s="84"/>
      <c r="H4" s="2"/>
      <c r="I4" s="2"/>
    </row>
    <row r="5" spans="1:11" ht="30" customHeight="1" x14ac:dyDescent="0.25">
      <c r="A5" s="42" t="s">
        <v>1</v>
      </c>
      <c r="B5" s="24"/>
      <c r="C5" s="87" t="s">
        <v>79</v>
      </c>
      <c r="D5" s="88"/>
    </row>
    <row r="7" spans="1:11" ht="52.5" customHeight="1" x14ac:dyDescent="0.25">
      <c r="A7" s="32" t="s">
        <v>1</v>
      </c>
      <c r="B7" s="78" t="s">
        <v>25</v>
      </c>
      <c r="C7" s="78"/>
      <c r="D7" s="78"/>
      <c r="E7" s="78"/>
      <c r="F7" s="78"/>
      <c r="G7" s="78"/>
      <c r="H7" s="78"/>
      <c r="I7" s="78"/>
    </row>
    <row r="8" spans="1:11" ht="30" x14ac:dyDescent="0.25">
      <c r="A8" s="23" t="s">
        <v>4</v>
      </c>
      <c r="B8" s="23" t="s">
        <v>42</v>
      </c>
      <c r="C8" s="23" t="s">
        <v>27</v>
      </c>
      <c r="D8" s="23" t="s">
        <v>56</v>
      </c>
      <c r="E8" s="23" t="s">
        <v>13</v>
      </c>
      <c r="F8" s="28" t="s">
        <v>55</v>
      </c>
      <c r="G8" s="23" t="s">
        <v>28</v>
      </c>
      <c r="H8" s="23" t="s">
        <v>5</v>
      </c>
      <c r="I8" s="23" t="s">
        <v>9</v>
      </c>
      <c r="J8" s="23" t="s">
        <v>11</v>
      </c>
      <c r="K8" s="54"/>
    </row>
    <row r="9" spans="1:11" s="1" customFormat="1" ht="34.5" customHeight="1" x14ac:dyDescent="0.25">
      <c r="A9" s="22">
        <v>1</v>
      </c>
      <c r="B9" s="25" t="s">
        <v>58</v>
      </c>
      <c r="C9" s="26">
        <v>10440000</v>
      </c>
      <c r="D9" s="25" t="s">
        <v>59</v>
      </c>
      <c r="E9" s="52" t="s">
        <v>60</v>
      </c>
      <c r="F9" s="59" t="s">
        <v>61</v>
      </c>
      <c r="G9" s="37">
        <v>0</v>
      </c>
      <c r="H9" s="6">
        <v>42698</v>
      </c>
      <c r="I9" s="6">
        <v>42728</v>
      </c>
      <c r="J9" s="53" t="s">
        <v>39</v>
      </c>
      <c r="K9" s="55"/>
    </row>
    <row r="10" spans="1:11" ht="39.75" customHeight="1" x14ac:dyDescent="0.25">
      <c r="A10" s="22">
        <v>2</v>
      </c>
      <c r="B10" s="25" t="s">
        <v>62</v>
      </c>
      <c r="C10" s="26">
        <v>0</v>
      </c>
      <c r="D10" s="26" t="s">
        <v>63</v>
      </c>
      <c r="E10" s="52" t="s">
        <v>64</v>
      </c>
      <c r="F10" s="59" t="s">
        <v>61</v>
      </c>
      <c r="G10" s="37">
        <f t="shared" ref="G10:G13" si="0">+C10/$H$3</f>
        <v>0</v>
      </c>
      <c r="H10" s="6">
        <v>42767</v>
      </c>
      <c r="I10" s="60">
        <v>43131</v>
      </c>
      <c r="J10" s="53" t="s">
        <v>39</v>
      </c>
      <c r="K10" s="55"/>
    </row>
    <row r="11" spans="1:11" ht="60" customHeight="1" x14ac:dyDescent="0.25">
      <c r="A11" s="22">
        <v>3</v>
      </c>
      <c r="B11" s="25" t="s">
        <v>67</v>
      </c>
      <c r="C11" s="26">
        <v>0</v>
      </c>
      <c r="D11" s="25" t="s">
        <v>66</v>
      </c>
      <c r="E11" s="52" t="s">
        <v>68</v>
      </c>
      <c r="F11" s="59" t="s">
        <v>61</v>
      </c>
      <c r="G11" s="37">
        <f t="shared" si="0"/>
        <v>0</v>
      </c>
      <c r="H11" s="6">
        <v>40466</v>
      </c>
      <c r="I11" s="6">
        <v>40830</v>
      </c>
      <c r="J11" s="53" t="s">
        <v>39</v>
      </c>
      <c r="K11" s="55"/>
    </row>
    <row r="12" spans="1:11" ht="45" x14ac:dyDescent="0.25">
      <c r="A12" s="22">
        <v>4</v>
      </c>
      <c r="B12" s="21" t="s">
        <v>69</v>
      </c>
      <c r="C12" s="26">
        <v>0</v>
      </c>
      <c r="D12" s="25" t="s">
        <v>70</v>
      </c>
      <c r="E12" s="52" t="s">
        <v>71</v>
      </c>
      <c r="F12" s="61" t="s">
        <v>61</v>
      </c>
      <c r="G12" s="37">
        <f t="shared" si="0"/>
        <v>0</v>
      </c>
      <c r="H12" s="6">
        <v>42278</v>
      </c>
      <c r="I12" s="6">
        <v>42461</v>
      </c>
      <c r="J12" s="53" t="s">
        <v>39</v>
      </c>
      <c r="K12" s="62"/>
    </row>
    <row r="13" spans="1:11" ht="33.75" x14ac:dyDescent="0.25">
      <c r="A13" s="22">
        <v>5</v>
      </c>
      <c r="B13" s="21" t="s">
        <v>65</v>
      </c>
      <c r="C13" s="26">
        <v>605000</v>
      </c>
      <c r="D13" s="25" t="s">
        <v>72</v>
      </c>
      <c r="E13" s="52" t="s">
        <v>73</v>
      </c>
      <c r="F13" s="61" t="s">
        <v>61</v>
      </c>
      <c r="G13" s="97">
        <f t="shared" si="0"/>
        <v>0.82009767973355641</v>
      </c>
      <c r="H13" s="6">
        <v>36565</v>
      </c>
      <c r="I13" s="6">
        <v>36575</v>
      </c>
      <c r="J13" s="53" t="s">
        <v>39</v>
      </c>
      <c r="K13" s="62"/>
    </row>
    <row r="14" spans="1:11" ht="23.25" customHeight="1" x14ac:dyDescent="0.25">
      <c r="A14" s="80"/>
      <c r="B14" s="80"/>
      <c r="C14" s="34"/>
      <c r="D14" s="35"/>
      <c r="E14" s="36" t="s">
        <v>29</v>
      </c>
      <c r="F14" s="57"/>
      <c r="G14" s="99">
        <f>SUM(G9:G13)</f>
        <v>0.82009767973355641</v>
      </c>
      <c r="H14" s="33"/>
      <c r="I14" s="33"/>
    </row>
    <row r="17" spans="1:3" ht="135" customHeight="1" x14ac:dyDescent="0.25">
      <c r="A17" s="75" t="s">
        <v>24</v>
      </c>
      <c r="B17" s="75"/>
      <c r="C17" s="56" t="s">
        <v>10</v>
      </c>
    </row>
    <row r="18" spans="1:3" ht="45" x14ac:dyDescent="0.25">
      <c r="A18" s="76" t="s">
        <v>41</v>
      </c>
      <c r="B18" s="77"/>
      <c r="C18" s="25" t="s">
        <v>54</v>
      </c>
    </row>
  </sheetData>
  <mergeCells count="9">
    <mergeCell ref="A1:D1"/>
    <mergeCell ref="A2:D2"/>
    <mergeCell ref="B3:D3"/>
    <mergeCell ref="C4:D4"/>
    <mergeCell ref="C5:D5"/>
    <mergeCell ref="B7:I7"/>
    <mergeCell ref="A14:B14"/>
    <mergeCell ref="A18:B18"/>
    <mergeCell ref="A17:B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120" zoomScaleNormal="120" workbookViewId="0">
      <selection activeCell="D7" sqref="D7"/>
    </sheetView>
  </sheetViews>
  <sheetFormatPr baseColWidth="10" defaultRowHeight="15" x14ac:dyDescent="0.25"/>
  <cols>
    <col min="1" max="1" width="8" customWidth="1"/>
    <col min="2" max="2" width="43.42578125" customWidth="1"/>
    <col min="3" max="3" width="13.140625" customWidth="1"/>
    <col min="4" max="4" width="20" customWidth="1"/>
    <col min="5" max="5" width="14.7109375" customWidth="1"/>
    <col min="6" max="6" width="5" customWidth="1"/>
  </cols>
  <sheetData>
    <row r="1" spans="1:10" x14ac:dyDescent="0.25">
      <c r="A1" s="89" t="s">
        <v>14</v>
      </c>
      <c r="B1" s="89"/>
      <c r="C1" s="89"/>
      <c r="D1" s="89"/>
    </row>
    <row r="2" spans="1:10" ht="15.75" thickBot="1" x14ac:dyDescent="0.3">
      <c r="A2" s="90" t="s">
        <v>76</v>
      </c>
      <c r="B2" s="90"/>
      <c r="C2" s="90"/>
      <c r="D2" s="90"/>
    </row>
    <row r="3" spans="1:10" ht="79.5" x14ac:dyDescent="0.25">
      <c r="A3" s="29" t="s">
        <v>15</v>
      </c>
      <c r="B3" s="30" t="s">
        <v>16</v>
      </c>
      <c r="C3" s="30" t="s">
        <v>17</v>
      </c>
      <c r="D3" s="46" t="s">
        <v>22</v>
      </c>
      <c r="E3" s="65" t="s">
        <v>75</v>
      </c>
      <c r="F3" s="64"/>
      <c r="G3" s="93" t="s">
        <v>74</v>
      </c>
      <c r="H3" s="93"/>
      <c r="I3" s="93"/>
      <c r="J3" s="93"/>
    </row>
    <row r="4" spans="1:10" ht="72" customHeight="1" thickBot="1" x14ac:dyDescent="0.3">
      <c r="A4" s="44" t="s">
        <v>20</v>
      </c>
      <c r="B4" s="79" t="s">
        <v>21</v>
      </c>
      <c r="C4" s="95" t="s">
        <v>36</v>
      </c>
      <c r="D4" s="48">
        <v>2142000</v>
      </c>
      <c r="E4" s="48" t="s">
        <v>10</v>
      </c>
      <c r="F4" s="63"/>
      <c r="G4" s="93"/>
      <c r="H4" s="93"/>
      <c r="I4" s="93"/>
      <c r="J4" s="93"/>
    </row>
    <row r="5" spans="1:10" ht="64.5" customHeight="1" thickBot="1" x14ac:dyDescent="0.3">
      <c r="A5" s="45" t="s">
        <v>37</v>
      </c>
      <c r="B5" s="94"/>
      <c r="C5" s="96"/>
      <c r="D5" s="49">
        <v>2200000</v>
      </c>
      <c r="E5" s="49" t="s">
        <v>10</v>
      </c>
      <c r="F5" s="63"/>
      <c r="G5" s="93"/>
      <c r="H5" s="93"/>
      <c r="I5" s="93"/>
      <c r="J5" s="93"/>
    </row>
    <row r="6" spans="1:10" ht="15" customHeight="1" x14ac:dyDescent="0.25">
      <c r="B6" s="91"/>
    </row>
    <row r="7" spans="1:10" ht="48" customHeight="1" x14ac:dyDescent="0.25">
      <c r="B7" s="92"/>
    </row>
    <row r="8" spans="1:10" ht="49.5" customHeight="1" x14ac:dyDescent="0.25">
      <c r="B8" s="31"/>
      <c r="C8" s="31"/>
    </row>
    <row r="9" spans="1:10" x14ac:dyDescent="0.25">
      <c r="C9" s="17"/>
    </row>
    <row r="10" spans="1:10" x14ac:dyDescent="0.25">
      <c r="B10" s="18"/>
      <c r="C10" s="19"/>
    </row>
    <row r="11" spans="1:10" x14ac:dyDescent="0.25">
      <c r="B11" s="18"/>
      <c r="C11" s="19"/>
    </row>
  </sheetData>
  <mergeCells count="6">
    <mergeCell ref="A1:D1"/>
    <mergeCell ref="A2:D2"/>
    <mergeCell ref="B6:B7"/>
    <mergeCell ref="G3:J5"/>
    <mergeCell ref="B4:B5"/>
    <mergeCell ref="C4:C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Eval. Tecnica</vt:lpstr>
      <vt:lpstr>EXPERIENCIA P01</vt:lpstr>
      <vt:lpstr>EXPERIENCIA P02</vt:lpstr>
      <vt:lpstr>ECONOMICO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Juan Carlos Avendaño Ariza</cp:lastModifiedBy>
  <dcterms:created xsi:type="dcterms:W3CDTF">2015-04-14T19:09:39Z</dcterms:created>
  <dcterms:modified xsi:type="dcterms:W3CDTF">2017-06-22T22:52:34Z</dcterms:modified>
</cp:coreProperties>
</file>