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ramos\Documents\backups lframos\ANI - FABIAN RAMOS\Presupuesto y Compras\AÑO 2018\4. MANTENIMIENTO VEHICULOS\carolina\"/>
    </mc:Choice>
  </mc:AlternateContent>
  <bookViews>
    <workbookView xWindow="0" yWindow="0" windowWidth="24000" windowHeight="9510"/>
  </bookViews>
  <sheets>
    <sheet name="Anexo Oferta Economic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Q96" i="1" s="1"/>
  <c r="P95" i="1"/>
  <c r="P96" i="1" s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S87" i="1"/>
  <c r="R87" i="1"/>
  <c r="S86" i="1"/>
  <c r="R86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5" i="1"/>
  <c r="R75" i="1"/>
  <c r="S74" i="1"/>
  <c r="R74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S62" i="1"/>
  <c r="R62" i="1"/>
  <c r="S61" i="1"/>
  <c r="R61" i="1"/>
  <c r="S60" i="1"/>
  <c r="R60" i="1"/>
  <c r="S58" i="1"/>
  <c r="R58" i="1"/>
  <c r="S57" i="1"/>
  <c r="R57" i="1"/>
  <c r="S56" i="1"/>
  <c r="R56" i="1"/>
  <c r="S55" i="1"/>
  <c r="R55" i="1"/>
  <c r="S54" i="1"/>
  <c r="R54" i="1"/>
  <c r="S53" i="1"/>
  <c r="R53" i="1"/>
  <c r="S52" i="1"/>
  <c r="R52" i="1"/>
  <c r="S51" i="1"/>
  <c r="R51" i="1"/>
  <c r="S50" i="1"/>
  <c r="R50" i="1"/>
  <c r="S49" i="1"/>
  <c r="R49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5" i="1"/>
  <c r="R35" i="1"/>
  <c r="S34" i="1"/>
  <c r="R34" i="1"/>
  <c r="S33" i="1"/>
  <c r="R33" i="1"/>
  <c r="S32" i="1"/>
  <c r="R32" i="1"/>
  <c r="S31" i="1"/>
  <c r="R31" i="1"/>
  <c r="S29" i="1"/>
  <c r="R29" i="1"/>
  <c r="S28" i="1"/>
  <c r="R28" i="1"/>
  <c r="S27" i="1"/>
  <c r="R27" i="1"/>
  <c r="S25" i="1"/>
  <c r="R25" i="1"/>
  <c r="S24" i="1"/>
  <c r="R24" i="1"/>
  <c r="S23" i="1"/>
  <c r="R23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O95" i="1"/>
  <c r="O96" i="1" s="1"/>
  <c r="O97" i="1" s="1"/>
  <c r="N95" i="1"/>
  <c r="K95" i="1"/>
  <c r="J95" i="1"/>
  <c r="G95" i="1"/>
  <c r="G96" i="1" s="1"/>
  <c r="G97" i="1" s="1"/>
  <c r="F95" i="1"/>
  <c r="F96" i="1" s="1"/>
  <c r="F97" i="1" s="1"/>
  <c r="C95" i="1"/>
  <c r="C96" i="1" s="1"/>
  <c r="B95" i="1"/>
  <c r="R95" i="1" l="1"/>
  <c r="R96" i="1" s="1"/>
  <c r="R97" i="1" s="1"/>
  <c r="S95" i="1"/>
  <c r="S96" i="1" s="1"/>
  <c r="Q97" i="1"/>
  <c r="P97" i="1"/>
  <c r="N96" i="1"/>
  <c r="N97" i="1" s="1"/>
  <c r="J96" i="1"/>
  <c r="J97" i="1" s="1"/>
  <c r="K96" i="1"/>
  <c r="K97" i="1" s="1"/>
  <c r="C97" i="1"/>
  <c r="B96" i="1"/>
  <c r="B97" i="1" s="1"/>
  <c r="U95" i="1"/>
  <c r="U96" i="1" s="1"/>
  <c r="U97" i="1" s="1"/>
  <c r="T95" i="1"/>
  <c r="T96" i="1" s="1"/>
  <c r="T97" i="1" s="1"/>
  <c r="M95" i="1"/>
  <c r="M96" i="1" s="1"/>
  <c r="L95" i="1"/>
  <c r="L96" i="1" s="1"/>
  <c r="L97" i="1" s="1"/>
  <c r="H95" i="1"/>
  <c r="I95" i="1"/>
  <c r="E95" i="1"/>
  <c r="E96" i="1" s="1"/>
  <c r="E97" i="1" s="1"/>
  <c r="D95" i="1"/>
  <c r="D96" i="1" s="1"/>
  <c r="D97" i="1" s="1"/>
  <c r="S97" i="1" l="1"/>
  <c r="H96" i="1"/>
  <c r="H97" i="1" s="1"/>
  <c r="I96" i="1"/>
  <c r="I97" i="1" s="1"/>
  <c r="M97" i="1" l="1"/>
  <c r="U98" i="1" s="1"/>
</calcChain>
</file>

<file path=xl/sharedStrings.xml><?xml version="1.0" encoding="utf-8"?>
<sst xmlns="http://schemas.openxmlformats.org/spreadsheetml/2006/main" count="130" uniqueCount="106">
  <si>
    <t>Mantenimiento Preventivo y Correctivo Incluye Mano de Obra y Repuestos</t>
  </si>
  <si>
    <t>MOTOR</t>
  </si>
  <si>
    <t>Reparacion General de Motor</t>
  </si>
  <si>
    <t>Desmontar y Montar Culata Cambio de Empaque</t>
  </si>
  <si>
    <t>Sincronizar Motor convencional y/o Inyección</t>
  </si>
  <si>
    <t>Cambio Bomba de Agua</t>
  </si>
  <si>
    <t>Cambio Bomba de Aceite</t>
  </si>
  <si>
    <t>Cambio Bomba de Gasolina</t>
  </si>
  <si>
    <t>Cambio Correa de Repartición</t>
  </si>
  <si>
    <t>Lavado de Inyectores</t>
  </si>
  <si>
    <t>Cambiar Reten Cigüeñal</t>
  </si>
  <si>
    <t>Cambiar Reten Polea Cigüeñal</t>
  </si>
  <si>
    <t>Cambio Empaquetadura Culata</t>
  </si>
  <si>
    <t>Desmontar y Montar Radiadores Mantenimiento</t>
  </si>
  <si>
    <t>Cambiar Cable Cierre Tapa Motor</t>
  </si>
  <si>
    <t>Cambiar Cable de Acelerador</t>
  </si>
  <si>
    <t>EMBRAGUE</t>
  </si>
  <si>
    <t>Cambiar Embrague</t>
  </si>
  <si>
    <t>Cambiar Bomba Principal Embrague</t>
  </si>
  <si>
    <t>Cambiar de Bomba Auxiliar Embrague</t>
  </si>
  <si>
    <t>CAJA</t>
  </si>
  <si>
    <t>Desmontar y Montar Caja de Velocidad Mecánica</t>
  </si>
  <si>
    <t>Reparar Caja Velocidad Mecánica</t>
  </si>
  <si>
    <t>Reparar Diferencial Trasera</t>
  </si>
  <si>
    <t>DIRECCION</t>
  </si>
  <si>
    <t>Desmontar y Montar Caja Direccion</t>
  </si>
  <si>
    <t>Reparar Caja Direccion Mecanica y/o Hidraulica</t>
  </si>
  <si>
    <t>Cambiar Dos Terminales de la Direccion</t>
  </si>
  <si>
    <t>Cambiar Brazo Axial</t>
  </si>
  <si>
    <t>Cambiar Amortiguadores Direccion</t>
  </si>
  <si>
    <t>SUSPENSION</t>
  </si>
  <si>
    <t>Cambio Rotula Inferior</t>
  </si>
  <si>
    <t>Cambio Rotula Superior</t>
  </si>
  <si>
    <t>Cambio Rodamiento Rueda Delantera</t>
  </si>
  <si>
    <t>Cambiar Rodamiento Rueda Trasera</t>
  </si>
  <si>
    <t>Cambiar Bujes Centrales de la Barra Estabilizadora</t>
  </si>
  <si>
    <t>Cambio de Amortiguadores Delanteros</t>
  </si>
  <si>
    <t>Cambio de Amortiguadores Traseros</t>
  </si>
  <si>
    <t>Cambiar Bujes Tijera Inferior</t>
  </si>
  <si>
    <t>Cambiar Bujes Tijera Superior</t>
  </si>
  <si>
    <t>Cambiar Semieje Delantero</t>
  </si>
  <si>
    <t>Cambiar Bujes Muelle Trasero</t>
  </si>
  <si>
    <t>FRENOS</t>
  </si>
  <si>
    <t>Reparacion General de Frenos</t>
  </si>
  <si>
    <t>Cambiar Pastillas Delanteras</t>
  </si>
  <si>
    <t>Reparacion Caliper Delantero</t>
  </si>
  <si>
    <t>Cambiar Banda Freno Trasero Una Rueda</t>
  </si>
  <si>
    <t>Desmontar Una Campana Trasera</t>
  </si>
  <si>
    <t>Rectificar Una Campana Trasera</t>
  </si>
  <si>
    <t>Diagnostico al Sistema de Frenos ABC</t>
  </si>
  <si>
    <t>Desmontar y Montar Sensor de ABC de una Rueda</t>
  </si>
  <si>
    <t>Cambio de Bomba Freno Principal</t>
  </si>
  <si>
    <t>Cambio de Manguera de Freno</t>
  </si>
  <si>
    <t>ELECTRICIDAD</t>
  </si>
  <si>
    <t>Diagnostico al Sistema de Carga y Arranque</t>
  </si>
  <si>
    <t>Cambiar Alternador</t>
  </si>
  <si>
    <t>Reparar Alternador</t>
  </si>
  <si>
    <t>Cambiar Motor de Arranque</t>
  </si>
  <si>
    <t>Reparar Motor de Arranque</t>
  </si>
  <si>
    <t>Cambiar el Motor Limpia Brisas</t>
  </si>
  <si>
    <t>Cambiar Farola Delantera</t>
  </si>
  <si>
    <t>Cambiar Bombillos Farolas Delanteras</t>
  </si>
  <si>
    <t>Cambiar Bombillos Stop</t>
  </si>
  <si>
    <t>Cambiar Bombillos Cocuyos</t>
  </si>
  <si>
    <t>Cambiar Bombillos de Direccional</t>
  </si>
  <si>
    <t>Alineacion de Luces</t>
  </si>
  <si>
    <t>Cambiar Correa del Alternador</t>
  </si>
  <si>
    <t>REFRIGERACION</t>
  </si>
  <si>
    <t>Cargue Aire Acondicionado</t>
  </si>
  <si>
    <t>Mantenimiento Aire Acondicionado</t>
  </si>
  <si>
    <t>CARROCERIA</t>
  </si>
  <si>
    <t>Ajuste de Puertas</t>
  </si>
  <si>
    <t>Ajuste de Sillas</t>
  </si>
  <si>
    <t>Ajuste de Millare</t>
  </si>
  <si>
    <t>Desmontar Una Chapa Puerta</t>
  </si>
  <si>
    <t>Cambio Empaque Vidrios Puerta</t>
  </si>
  <si>
    <t>Arreglo Eleva Vidrios</t>
  </si>
  <si>
    <t>Ajuste de Bomper</t>
  </si>
  <si>
    <t>Revision Exosto</t>
  </si>
  <si>
    <t>OTROS</t>
  </si>
  <si>
    <t>Analisis de Gases</t>
  </si>
  <si>
    <t>Cambio de Filtros</t>
  </si>
  <si>
    <t>Cambio de Aceite</t>
  </si>
  <si>
    <t xml:space="preserve">Lavado General </t>
  </si>
  <si>
    <t>Lavado General y Motor</t>
  </si>
  <si>
    <t>Lavado de Tapiceria</t>
  </si>
  <si>
    <t>Alineacion y Balanceo</t>
  </si>
  <si>
    <t>Asistencia Mecanica</t>
  </si>
  <si>
    <t>Servicio de Grua</t>
  </si>
  <si>
    <t>SUBTOTAL</t>
  </si>
  <si>
    <t>IVA 19%</t>
  </si>
  <si>
    <t>TOTAL</t>
  </si>
  <si>
    <t>Vr. Mano de Obra</t>
  </si>
  <si>
    <t>Vr. Repuestos</t>
  </si>
  <si>
    <t xml:space="preserve">AGENCIA NACIONAL DE INFRAESTRUCTURA </t>
  </si>
  <si>
    <t>Valor Mano de Obra</t>
  </si>
  <si>
    <t>Valor. Repuestos</t>
  </si>
  <si>
    <t>ANEXO 4 OFERTA ECONOMICA</t>
  </si>
  <si>
    <t>VALOR DE REFERENCIA</t>
  </si>
  <si>
    <t xml:space="preserve">Camioneta Toyota Prado TX Diesel 3000 cc, Blindada               Modelo 2014
</t>
  </si>
  <si>
    <t>OFERTA ECONOMICA</t>
  </si>
  <si>
    <t xml:space="preserve">Camioneta Toyota Fortuner Diesel 3000 cc,                                  Modelo 2009 - 2015
</t>
  </si>
  <si>
    <t xml:space="preserve">Camioneta Toyota Fortuner Gasolina  2700 y 3000 cc,            Modelo 2014 - 2015
</t>
  </si>
  <si>
    <t xml:space="preserve">Camioneta Nissan URBAN VAN - Diesel 2500 c.c. Modelo 2015
</t>
  </si>
  <si>
    <t xml:space="preserve">Camionetas Renault Duster 2.0  Gasolina Modelos 2013-2014
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</si>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</sst>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9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164" fontId="4" fillId="0" borderId="2" xfId="1" applyNumberFormat="1" applyFont="1" applyBorder="1" applyAlignment="1">
      <alignment horizontal="center" wrapText="1"/>
    </xf>
    <xf numFmtId="164" fontId="4" fillId="0" borderId="3" xfId="1" applyNumberFormat="1" applyFont="1" applyBorder="1" applyAlignment="1">
      <alignment horizontal="center" wrapText="1"/>
    </xf>
    <xf numFmtId="164" fontId="2" fillId="0" borderId="9" xfId="0" applyNumberFormat="1" applyFont="1" applyBorder="1"/>
    <xf numFmtId="164" fontId="2" fillId="0" borderId="9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 wrapText="1"/>
    </xf>
    <xf numFmtId="164" fontId="2" fillId="0" borderId="4" xfId="1" applyNumberFormat="1" applyFont="1" applyBorder="1" applyAlignment="1">
      <alignment horizontal="center"/>
    </xf>
    <xf numFmtId="164" fontId="2" fillId="0" borderId="12" xfId="0" applyNumberFormat="1" applyFont="1" applyBorder="1"/>
    <xf numFmtId="164" fontId="4" fillId="0" borderId="5" xfId="1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2" xfId="1" applyNumberFormat="1" applyFont="1" applyBorder="1"/>
    <xf numFmtId="164" fontId="8" fillId="0" borderId="3" xfId="1" applyNumberFormat="1" applyFont="1" applyBorder="1"/>
    <xf numFmtId="164" fontId="2" fillId="0" borderId="10" xfId="1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6" xfId="0" applyFont="1" applyBorder="1"/>
    <xf numFmtId="0" fontId="6" fillId="0" borderId="16" xfId="0" applyFont="1" applyBorder="1" applyAlignment="1">
      <alignment horizontal="justify" vertical="top" wrapText="1"/>
    </xf>
    <xf numFmtId="164" fontId="2" fillId="0" borderId="6" xfId="1" applyNumberFormat="1" applyFont="1" applyBorder="1"/>
    <xf numFmtId="164" fontId="2" fillId="0" borderId="7" xfId="1" applyNumberFormat="1" applyFont="1" applyBorder="1" applyAlignment="1">
      <alignment horizontal="center"/>
    </xf>
    <xf numFmtId="164" fontId="2" fillId="0" borderId="8" xfId="1" applyNumberFormat="1" applyFont="1" applyBorder="1"/>
    <xf numFmtId="164" fontId="8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0" fillId="0" borderId="0" xfId="0" applyAlignment="1">
      <alignment horizontal="center"/>
    </xf>
    <xf numFmtId="164" fontId="2" fillId="0" borderId="13" xfId="1" applyNumberFormat="1" applyFont="1" applyFill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/>
    </xf>
    <xf numFmtId="0" fontId="0" fillId="0" borderId="0" xfId="0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/>
    <xf numFmtId="164" fontId="2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/>
    <xf numFmtId="164" fontId="2" fillId="0" borderId="8" xfId="1" applyNumberFormat="1" applyFont="1" applyBorder="1" applyAlignment="1">
      <alignment horizontal="center"/>
    </xf>
    <xf numFmtId="164" fontId="2" fillId="0" borderId="9" xfId="1" applyNumberFormat="1" applyFont="1" applyBorder="1" applyAlignment="1"/>
    <xf numFmtId="0" fontId="3" fillId="0" borderId="23" xfId="0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25" xfId="0" applyFont="1" applyBorder="1"/>
    <xf numFmtId="0" fontId="6" fillId="0" borderId="18" xfId="0" applyFont="1" applyBorder="1"/>
    <xf numFmtId="0" fontId="6" fillId="0" borderId="18" xfId="0" applyFont="1" applyBorder="1" applyAlignment="1">
      <alignment horizontal="justify"/>
    </xf>
    <xf numFmtId="0" fontId="6" fillId="0" borderId="17" xfId="0" applyFont="1" applyBorder="1" applyAlignment="1">
      <alignment horizontal="justify" vertical="top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4" fillId="0" borderId="2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164" fontId="8" fillId="0" borderId="22" xfId="1" applyNumberFormat="1" applyFont="1" applyBorder="1" applyAlignment="1">
      <alignment horizontal="center"/>
    </xf>
    <xf numFmtId="164" fontId="4" fillId="0" borderId="23" xfId="1" applyNumberFormat="1" applyFont="1" applyBorder="1" applyAlignment="1">
      <alignment horizontal="center" wrapText="1"/>
    </xf>
    <xf numFmtId="164" fontId="2" fillId="0" borderId="26" xfId="1" applyNumberFormat="1" applyFont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/>
    </xf>
    <xf numFmtId="164" fontId="8" fillId="0" borderId="5" xfId="1" applyNumberFormat="1" applyFont="1" applyBorder="1" applyAlignment="1">
      <alignment horizontal="center"/>
    </xf>
    <xf numFmtId="164" fontId="8" fillId="0" borderId="5" xfId="1" applyNumberFormat="1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164" fontId="2" fillId="0" borderId="21" xfId="1" applyNumberFormat="1" applyFont="1" applyFill="1" applyBorder="1" applyAlignment="1">
      <alignment horizontal="center" vertical="center"/>
    </xf>
    <xf numFmtId="164" fontId="2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64" fontId="5" fillId="0" borderId="16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11" fillId="0" borderId="1" xfId="1" applyNumberFormat="1" applyFont="1" applyBorder="1"/>
    <xf numFmtId="0" fontId="12" fillId="0" borderId="0" xfId="0" applyFont="1"/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9" fillId="0" borderId="21" xfId="1" applyNumberFormat="1" applyFont="1" applyFill="1" applyBorder="1" applyAlignment="1">
      <alignment horizontal="center" vertical="center" wrapText="1"/>
    </xf>
    <xf numFmtId="164" fontId="9" fillId="0" borderId="23" xfId="1" applyNumberFormat="1" applyFont="1" applyFill="1" applyBorder="1" applyAlignment="1">
      <alignment horizontal="center" vertical="center" wrapText="1"/>
    </xf>
    <xf numFmtId="164" fontId="9" fillId="0" borderId="22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topLeftCell="A73" workbookViewId="0">
      <selection activeCell="C88" sqref="C88"/>
    </sheetView>
  </sheetViews>
  <sheetFormatPr baseColWidth="10" defaultRowHeight="15" x14ac:dyDescent="0.25"/>
  <cols>
    <col min="1" max="1" width="34.85546875" customWidth="1"/>
    <col min="2" max="2" width="11.85546875" style="35" bestFit="1" customWidth="1"/>
    <col min="3" max="3" width="11.85546875" style="38" bestFit="1" customWidth="1"/>
    <col min="4" max="5" width="12" bestFit="1" customWidth="1"/>
    <col min="6" max="7" width="12" customWidth="1"/>
    <col min="8" max="9" width="11.85546875" bestFit="1" customWidth="1"/>
    <col min="10" max="10" width="11.85546875" customWidth="1"/>
    <col min="11" max="11" width="12.85546875" bestFit="1" customWidth="1"/>
    <col min="12" max="12" width="11.85546875" bestFit="1" customWidth="1"/>
    <col min="13" max="15" width="12.85546875" customWidth="1"/>
    <col min="16" max="16" width="11.85546875" bestFit="1" customWidth="1"/>
    <col min="17" max="17" width="12" bestFit="1" customWidth="1"/>
    <col min="18" max="19" width="12" customWidth="1"/>
    <col min="20" max="20" width="11.85546875" bestFit="1" customWidth="1"/>
    <col min="21" max="21" width="12" bestFit="1" customWidth="1"/>
  </cols>
  <sheetData>
    <row r="1" spans="1:21" ht="15.75" x14ac:dyDescent="0.25">
      <c r="A1" s="89" t="s">
        <v>94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1" ht="15.75" x14ac:dyDescent="0.25">
      <c r="A2" s="89" t="s">
        <v>97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</row>
    <row r="3" spans="1:21" ht="16.5" thickBo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64.5" customHeight="1" thickBot="1" x14ac:dyDescent="0.3">
      <c r="A4" s="70" t="s">
        <v>0</v>
      </c>
      <c r="B4" s="86" t="s">
        <v>99</v>
      </c>
      <c r="C4" s="87"/>
      <c r="D4" s="87"/>
      <c r="E4" s="88"/>
      <c r="F4" s="86" t="s">
        <v>101</v>
      </c>
      <c r="G4" s="87"/>
      <c r="H4" s="87"/>
      <c r="I4" s="88"/>
      <c r="J4" s="86" t="s">
        <v>102</v>
      </c>
      <c r="K4" s="87"/>
      <c r="L4" s="87"/>
      <c r="M4" s="87"/>
      <c r="N4" s="86" t="s">
        <v>103</v>
      </c>
      <c r="O4" s="87"/>
      <c r="P4" s="87"/>
      <c r="Q4" s="88"/>
      <c r="R4" s="86" t="s">
        <v>104</v>
      </c>
      <c r="S4" s="87"/>
      <c r="T4" s="87"/>
      <c r="U4" s="88"/>
    </row>
    <row r="5" spans="1:21" ht="16.5" customHeight="1" thickBot="1" x14ac:dyDescent="0.3">
      <c r="A5" s="49"/>
      <c r="B5" s="84" t="s">
        <v>98</v>
      </c>
      <c r="C5" s="85"/>
      <c r="D5" s="84" t="s">
        <v>100</v>
      </c>
      <c r="E5" s="85"/>
      <c r="F5" s="84" t="s">
        <v>98</v>
      </c>
      <c r="G5" s="85"/>
      <c r="H5" s="84" t="s">
        <v>100</v>
      </c>
      <c r="I5" s="85"/>
      <c r="J5" s="84" t="s">
        <v>98</v>
      </c>
      <c r="K5" s="85"/>
      <c r="L5" s="84" t="s">
        <v>100</v>
      </c>
      <c r="M5" s="85"/>
      <c r="N5" s="84" t="s">
        <v>98</v>
      </c>
      <c r="O5" s="85"/>
      <c r="P5" s="84" t="s">
        <v>100</v>
      </c>
      <c r="Q5" s="85"/>
      <c r="R5" s="84" t="s">
        <v>98</v>
      </c>
      <c r="S5" s="85"/>
      <c r="T5" s="84" t="s">
        <v>100</v>
      </c>
      <c r="U5" s="85"/>
    </row>
    <row r="6" spans="1:21" ht="27.75" thickBot="1" x14ac:dyDescent="0.3">
      <c r="A6" s="50"/>
      <c r="B6" s="59" t="s">
        <v>95</v>
      </c>
      <c r="C6" s="60" t="s">
        <v>96</v>
      </c>
      <c r="D6" s="2" t="s">
        <v>95</v>
      </c>
      <c r="E6" s="3" t="s">
        <v>96</v>
      </c>
      <c r="F6" s="2" t="s">
        <v>95</v>
      </c>
      <c r="G6" s="3" t="s">
        <v>96</v>
      </c>
      <c r="H6" s="2" t="s">
        <v>95</v>
      </c>
      <c r="I6" s="3" t="s">
        <v>96</v>
      </c>
      <c r="J6" s="62" t="s">
        <v>92</v>
      </c>
      <c r="K6" s="9" t="s">
        <v>93</v>
      </c>
      <c r="L6" s="2" t="s">
        <v>92</v>
      </c>
      <c r="M6" s="3" t="s">
        <v>93</v>
      </c>
      <c r="N6" s="62" t="s">
        <v>92</v>
      </c>
      <c r="O6" s="62" t="s">
        <v>93</v>
      </c>
      <c r="P6" s="2" t="s">
        <v>92</v>
      </c>
      <c r="Q6" s="3" t="s">
        <v>93</v>
      </c>
      <c r="R6" s="6" t="s">
        <v>92</v>
      </c>
      <c r="S6" s="3" t="s">
        <v>93</v>
      </c>
      <c r="T6" s="2" t="s">
        <v>92</v>
      </c>
      <c r="U6" s="3" t="s">
        <v>93</v>
      </c>
    </row>
    <row r="7" spans="1:21" ht="15.75" thickBot="1" x14ac:dyDescent="0.3">
      <c r="A7" s="51" t="s">
        <v>1</v>
      </c>
      <c r="B7" s="39"/>
      <c r="C7" s="40"/>
      <c r="D7" s="10"/>
      <c r="E7" s="11"/>
      <c r="F7" s="68"/>
      <c r="G7" s="69"/>
      <c r="H7" s="10"/>
      <c r="I7" s="11"/>
      <c r="J7" s="51"/>
      <c r="K7" s="45"/>
      <c r="L7" s="10"/>
      <c r="M7" s="11"/>
      <c r="N7" s="51"/>
      <c r="O7" s="71"/>
      <c r="P7" s="10"/>
      <c r="Q7" s="11"/>
      <c r="R7" s="77"/>
      <c r="S7" s="22"/>
      <c r="T7" s="21"/>
      <c r="U7" s="22"/>
    </row>
    <row r="8" spans="1:21" x14ac:dyDescent="0.25">
      <c r="A8" s="52" t="s">
        <v>2</v>
      </c>
      <c r="B8" s="41">
        <v>99000</v>
      </c>
      <c r="C8" s="42">
        <v>1951000</v>
      </c>
      <c r="D8" s="28">
        <v>0</v>
      </c>
      <c r="E8" s="63">
        <v>0</v>
      </c>
      <c r="F8" s="41">
        <v>190500</v>
      </c>
      <c r="G8" s="29">
        <v>1951000</v>
      </c>
      <c r="H8" s="43">
        <v>0</v>
      </c>
      <c r="I8" s="5">
        <v>0</v>
      </c>
      <c r="J8" s="43">
        <v>449000</v>
      </c>
      <c r="K8" s="46">
        <v>3153350</v>
      </c>
      <c r="L8" s="75">
        <v>0</v>
      </c>
      <c r="M8" s="76">
        <v>0</v>
      </c>
      <c r="N8" s="78">
        <v>366500</v>
      </c>
      <c r="O8" s="76">
        <v>2580500</v>
      </c>
      <c r="P8" s="75">
        <v>0</v>
      </c>
      <c r="Q8" s="76">
        <v>0</v>
      </c>
      <c r="R8" s="8">
        <f>AVERAGE(N8+P8)/2</f>
        <v>183250</v>
      </c>
      <c r="S8" s="4">
        <f>AVERAGE(O8+Q8)/2</f>
        <v>1290250</v>
      </c>
      <c r="T8" s="75">
        <v>0</v>
      </c>
      <c r="U8" s="76">
        <v>0</v>
      </c>
    </row>
    <row r="9" spans="1:21" x14ac:dyDescent="0.25">
      <c r="A9" s="24" t="s">
        <v>3</v>
      </c>
      <c r="B9" s="43">
        <v>26450</v>
      </c>
      <c r="C9" s="44">
        <v>0</v>
      </c>
      <c r="D9" s="30">
        <v>0</v>
      </c>
      <c r="E9" s="7">
        <v>0</v>
      </c>
      <c r="F9" s="43">
        <v>26450</v>
      </c>
      <c r="G9" s="5">
        <v>0</v>
      </c>
      <c r="H9" s="43">
        <v>0</v>
      </c>
      <c r="I9" s="5">
        <v>0</v>
      </c>
      <c r="J9" s="43">
        <v>78700</v>
      </c>
      <c r="K9" s="46">
        <v>38500</v>
      </c>
      <c r="L9" s="75">
        <v>0</v>
      </c>
      <c r="M9" s="76">
        <v>0</v>
      </c>
      <c r="N9" s="78">
        <v>67700</v>
      </c>
      <c r="O9" s="76">
        <v>27500</v>
      </c>
      <c r="P9" s="75">
        <v>0</v>
      </c>
      <c r="Q9" s="76">
        <v>0</v>
      </c>
      <c r="R9" s="8">
        <f t="shared" ref="R9:R21" si="0">AVERAGE(N9+P9)/2</f>
        <v>33850</v>
      </c>
      <c r="S9" s="4">
        <f t="shared" ref="S9:S21" si="1">AVERAGE(O9+Q9)/2</f>
        <v>13750</v>
      </c>
      <c r="T9" s="75">
        <v>0</v>
      </c>
      <c r="U9" s="76">
        <v>0</v>
      </c>
    </row>
    <row r="10" spans="1:21" x14ac:dyDescent="0.25">
      <c r="A10" s="25" t="s">
        <v>4</v>
      </c>
      <c r="B10" s="43">
        <v>15850</v>
      </c>
      <c r="C10" s="44">
        <v>130050</v>
      </c>
      <c r="D10" s="30">
        <v>0</v>
      </c>
      <c r="E10" s="7">
        <v>0</v>
      </c>
      <c r="F10" s="43">
        <v>15850</v>
      </c>
      <c r="G10" s="5">
        <v>130050</v>
      </c>
      <c r="H10" s="43">
        <v>0</v>
      </c>
      <c r="I10" s="5">
        <v>0</v>
      </c>
      <c r="J10" s="43">
        <v>73600</v>
      </c>
      <c r="K10" s="46">
        <v>283550</v>
      </c>
      <c r="L10" s="75">
        <v>0</v>
      </c>
      <c r="M10" s="76">
        <v>0</v>
      </c>
      <c r="N10" s="78">
        <v>35100</v>
      </c>
      <c r="O10" s="76">
        <v>183000</v>
      </c>
      <c r="P10" s="75">
        <v>0</v>
      </c>
      <c r="Q10" s="76">
        <v>0</v>
      </c>
      <c r="R10" s="8">
        <f t="shared" si="0"/>
        <v>17550</v>
      </c>
      <c r="S10" s="4">
        <f t="shared" si="1"/>
        <v>91500</v>
      </c>
      <c r="T10" s="75">
        <v>0</v>
      </c>
      <c r="U10" s="76">
        <v>0</v>
      </c>
    </row>
    <row r="11" spans="1:21" x14ac:dyDescent="0.25">
      <c r="A11" s="26" t="s">
        <v>5</v>
      </c>
      <c r="B11" s="43">
        <v>10550</v>
      </c>
      <c r="C11" s="44">
        <v>75850</v>
      </c>
      <c r="D11" s="30">
        <v>0</v>
      </c>
      <c r="E11" s="7">
        <v>0</v>
      </c>
      <c r="F11" s="43">
        <v>10550</v>
      </c>
      <c r="G11" s="5">
        <v>75850</v>
      </c>
      <c r="H11" s="43">
        <v>0</v>
      </c>
      <c r="I11" s="5">
        <v>0</v>
      </c>
      <c r="J11" s="43">
        <v>21550</v>
      </c>
      <c r="K11" s="46">
        <v>158050</v>
      </c>
      <c r="L11" s="75">
        <v>0</v>
      </c>
      <c r="M11" s="76">
        <v>0</v>
      </c>
      <c r="N11" s="78">
        <v>21550</v>
      </c>
      <c r="O11" s="76">
        <v>140650</v>
      </c>
      <c r="P11" s="75">
        <v>0</v>
      </c>
      <c r="Q11" s="76">
        <v>0</v>
      </c>
      <c r="R11" s="8">
        <f t="shared" si="0"/>
        <v>10775</v>
      </c>
      <c r="S11" s="4">
        <f t="shared" si="1"/>
        <v>70325</v>
      </c>
      <c r="T11" s="75">
        <v>0</v>
      </c>
      <c r="U11" s="76">
        <v>0</v>
      </c>
    </row>
    <row r="12" spans="1:21" x14ac:dyDescent="0.25">
      <c r="A12" s="26" t="s">
        <v>6</v>
      </c>
      <c r="B12" s="43">
        <v>10550</v>
      </c>
      <c r="C12" s="44">
        <v>75850</v>
      </c>
      <c r="D12" s="30">
        <v>0</v>
      </c>
      <c r="E12" s="7">
        <v>0</v>
      </c>
      <c r="F12" s="43">
        <v>10550</v>
      </c>
      <c r="G12" s="5">
        <v>75850</v>
      </c>
      <c r="H12" s="43">
        <v>0</v>
      </c>
      <c r="I12" s="5">
        <v>0</v>
      </c>
      <c r="J12" s="43">
        <v>24300</v>
      </c>
      <c r="K12" s="46">
        <v>147050</v>
      </c>
      <c r="L12" s="75">
        <v>0</v>
      </c>
      <c r="M12" s="76">
        <v>0</v>
      </c>
      <c r="N12" s="78">
        <v>24300</v>
      </c>
      <c r="O12" s="76">
        <v>124150</v>
      </c>
      <c r="P12" s="75">
        <v>0</v>
      </c>
      <c r="Q12" s="76">
        <v>0</v>
      </c>
      <c r="R12" s="8">
        <f t="shared" si="0"/>
        <v>12150</v>
      </c>
      <c r="S12" s="4">
        <f t="shared" si="1"/>
        <v>62075</v>
      </c>
      <c r="T12" s="75">
        <v>0</v>
      </c>
      <c r="U12" s="76">
        <v>0</v>
      </c>
    </row>
    <row r="13" spans="1:21" x14ac:dyDescent="0.25">
      <c r="A13" s="26" t="s">
        <v>7</v>
      </c>
      <c r="B13" s="43">
        <v>10550</v>
      </c>
      <c r="C13" s="44">
        <v>97550</v>
      </c>
      <c r="D13" s="30">
        <v>0</v>
      </c>
      <c r="E13" s="7">
        <v>0</v>
      </c>
      <c r="F13" s="43">
        <v>10550</v>
      </c>
      <c r="G13" s="5">
        <v>97550</v>
      </c>
      <c r="H13" s="43">
        <v>0</v>
      </c>
      <c r="I13" s="5">
        <v>0</v>
      </c>
      <c r="J13" s="43">
        <v>24300</v>
      </c>
      <c r="K13" s="46">
        <v>130150</v>
      </c>
      <c r="L13" s="75">
        <v>0</v>
      </c>
      <c r="M13" s="76">
        <v>0</v>
      </c>
      <c r="N13" s="78">
        <v>24300</v>
      </c>
      <c r="O13" s="76">
        <v>129000</v>
      </c>
      <c r="P13" s="75">
        <v>0</v>
      </c>
      <c r="Q13" s="76">
        <v>0</v>
      </c>
      <c r="R13" s="8">
        <f t="shared" si="0"/>
        <v>12150</v>
      </c>
      <c r="S13" s="4">
        <f t="shared" si="1"/>
        <v>64500</v>
      </c>
      <c r="T13" s="75">
        <v>0</v>
      </c>
      <c r="U13" s="76">
        <v>0</v>
      </c>
    </row>
    <row r="14" spans="1:21" x14ac:dyDescent="0.25">
      <c r="A14" s="27" t="s">
        <v>8</v>
      </c>
      <c r="B14" s="43">
        <v>26450</v>
      </c>
      <c r="C14" s="44">
        <v>75850</v>
      </c>
      <c r="D14" s="30">
        <v>0</v>
      </c>
      <c r="E14" s="7">
        <v>0</v>
      </c>
      <c r="F14" s="43">
        <v>26450</v>
      </c>
      <c r="G14" s="5">
        <v>75850</v>
      </c>
      <c r="H14" s="43">
        <v>0</v>
      </c>
      <c r="I14" s="5">
        <v>0</v>
      </c>
      <c r="J14" s="43">
        <v>40200</v>
      </c>
      <c r="K14" s="46">
        <v>86550</v>
      </c>
      <c r="L14" s="75">
        <v>0</v>
      </c>
      <c r="M14" s="76">
        <v>0</v>
      </c>
      <c r="N14" s="78">
        <v>40200</v>
      </c>
      <c r="O14" s="76">
        <v>85650</v>
      </c>
      <c r="P14" s="75">
        <v>0</v>
      </c>
      <c r="Q14" s="76">
        <v>0</v>
      </c>
      <c r="R14" s="8">
        <f t="shared" si="0"/>
        <v>20100</v>
      </c>
      <c r="S14" s="4">
        <f t="shared" si="1"/>
        <v>42825</v>
      </c>
      <c r="T14" s="75">
        <v>0</v>
      </c>
      <c r="U14" s="76">
        <v>0</v>
      </c>
    </row>
    <row r="15" spans="1:21" x14ac:dyDescent="0.25">
      <c r="A15" s="26" t="s">
        <v>9</v>
      </c>
      <c r="B15" s="43">
        <v>15850</v>
      </c>
      <c r="C15" s="44">
        <v>10800</v>
      </c>
      <c r="D15" s="30">
        <v>0</v>
      </c>
      <c r="E15" s="7">
        <v>0</v>
      </c>
      <c r="F15" s="43">
        <v>15850</v>
      </c>
      <c r="G15" s="5">
        <v>10800</v>
      </c>
      <c r="H15" s="43">
        <v>0</v>
      </c>
      <c r="I15" s="5">
        <v>0</v>
      </c>
      <c r="J15" s="43">
        <v>35100</v>
      </c>
      <c r="K15" s="46">
        <v>13500</v>
      </c>
      <c r="L15" s="75">
        <v>0</v>
      </c>
      <c r="M15" s="76">
        <v>0</v>
      </c>
      <c r="N15" s="78">
        <v>32350</v>
      </c>
      <c r="O15" s="76">
        <v>13400</v>
      </c>
      <c r="P15" s="75">
        <v>0</v>
      </c>
      <c r="Q15" s="76">
        <v>0</v>
      </c>
      <c r="R15" s="8">
        <f t="shared" si="0"/>
        <v>16175</v>
      </c>
      <c r="S15" s="4">
        <f t="shared" si="1"/>
        <v>6700</v>
      </c>
      <c r="T15" s="75">
        <v>0</v>
      </c>
      <c r="U15" s="76">
        <v>0</v>
      </c>
    </row>
    <row r="16" spans="1:21" x14ac:dyDescent="0.25">
      <c r="A16" s="26" t="s">
        <v>10</v>
      </c>
      <c r="B16" s="43">
        <v>10550</v>
      </c>
      <c r="C16" s="44">
        <v>21650</v>
      </c>
      <c r="D16" s="30">
        <v>0</v>
      </c>
      <c r="E16" s="7">
        <v>0</v>
      </c>
      <c r="F16" s="43">
        <v>10550</v>
      </c>
      <c r="G16" s="5">
        <v>21650</v>
      </c>
      <c r="H16" s="43">
        <v>0</v>
      </c>
      <c r="I16" s="5">
        <v>0</v>
      </c>
      <c r="J16" s="43">
        <v>24300</v>
      </c>
      <c r="K16" s="46">
        <v>35300</v>
      </c>
      <c r="L16" s="75">
        <v>0</v>
      </c>
      <c r="M16" s="76">
        <v>0</v>
      </c>
      <c r="N16" s="78">
        <v>24300</v>
      </c>
      <c r="O16" s="76">
        <v>35050</v>
      </c>
      <c r="P16" s="75">
        <v>0</v>
      </c>
      <c r="Q16" s="76">
        <v>0</v>
      </c>
      <c r="R16" s="8">
        <f t="shared" si="0"/>
        <v>12150</v>
      </c>
      <c r="S16" s="4">
        <f t="shared" si="1"/>
        <v>17525</v>
      </c>
      <c r="T16" s="75">
        <v>0</v>
      </c>
      <c r="U16" s="76">
        <v>0</v>
      </c>
    </row>
    <row r="17" spans="1:21" x14ac:dyDescent="0.25">
      <c r="A17" s="26" t="s">
        <v>11</v>
      </c>
      <c r="B17" s="43">
        <v>10550</v>
      </c>
      <c r="C17" s="44">
        <v>21650</v>
      </c>
      <c r="D17" s="30">
        <v>0</v>
      </c>
      <c r="E17" s="7">
        <v>0</v>
      </c>
      <c r="F17" s="43">
        <v>10550</v>
      </c>
      <c r="G17" s="5">
        <v>21650</v>
      </c>
      <c r="H17" s="43">
        <v>0</v>
      </c>
      <c r="I17" s="5">
        <v>0</v>
      </c>
      <c r="J17" s="43">
        <v>24300</v>
      </c>
      <c r="K17" s="46">
        <v>32550</v>
      </c>
      <c r="L17" s="75">
        <v>0</v>
      </c>
      <c r="M17" s="76">
        <v>0</v>
      </c>
      <c r="N17" s="78">
        <v>24300</v>
      </c>
      <c r="O17" s="76">
        <v>29550</v>
      </c>
      <c r="P17" s="75">
        <v>0</v>
      </c>
      <c r="Q17" s="76">
        <v>0</v>
      </c>
      <c r="R17" s="8">
        <f t="shared" si="0"/>
        <v>12150</v>
      </c>
      <c r="S17" s="4">
        <f t="shared" si="1"/>
        <v>14775</v>
      </c>
      <c r="T17" s="75">
        <v>0</v>
      </c>
      <c r="U17" s="76">
        <v>0</v>
      </c>
    </row>
    <row r="18" spans="1:21" x14ac:dyDescent="0.25">
      <c r="A18" s="26" t="s">
        <v>12</v>
      </c>
      <c r="B18" s="43">
        <v>21150</v>
      </c>
      <c r="C18" s="44">
        <v>37900</v>
      </c>
      <c r="D18" s="30">
        <v>0</v>
      </c>
      <c r="E18" s="7">
        <v>0</v>
      </c>
      <c r="F18" s="43">
        <v>21150</v>
      </c>
      <c r="G18" s="5">
        <v>37900</v>
      </c>
      <c r="H18" s="43">
        <v>0</v>
      </c>
      <c r="I18" s="5">
        <v>0</v>
      </c>
      <c r="J18" s="43">
        <v>59650</v>
      </c>
      <c r="K18" s="46">
        <v>73500</v>
      </c>
      <c r="L18" s="75">
        <v>0</v>
      </c>
      <c r="M18" s="76">
        <v>0</v>
      </c>
      <c r="N18" s="78">
        <v>37650</v>
      </c>
      <c r="O18" s="76">
        <v>51050</v>
      </c>
      <c r="P18" s="75">
        <v>0</v>
      </c>
      <c r="Q18" s="76">
        <v>0</v>
      </c>
      <c r="R18" s="8">
        <f t="shared" si="0"/>
        <v>18825</v>
      </c>
      <c r="S18" s="4">
        <f t="shared" si="1"/>
        <v>25525</v>
      </c>
      <c r="T18" s="75">
        <v>0</v>
      </c>
      <c r="U18" s="76">
        <v>0</v>
      </c>
    </row>
    <row r="19" spans="1:21" x14ac:dyDescent="0.25">
      <c r="A19" s="25" t="s">
        <v>13</v>
      </c>
      <c r="B19" s="43">
        <v>10550</v>
      </c>
      <c r="C19" s="44">
        <v>0</v>
      </c>
      <c r="D19" s="30">
        <v>0</v>
      </c>
      <c r="E19" s="7">
        <v>0</v>
      </c>
      <c r="F19" s="43">
        <v>10550</v>
      </c>
      <c r="G19" s="5">
        <v>0</v>
      </c>
      <c r="H19" s="43">
        <v>0</v>
      </c>
      <c r="I19" s="5">
        <v>0</v>
      </c>
      <c r="J19" s="43">
        <v>27050</v>
      </c>
      <c r="K19" s="46">
        <v>55000</v>
      </c>
      <c r="L19" s="75">
        <v>0</v>
      </c>
      <c r="M19" s="76">
        <v>0</v>
      </c>
      <c r="N19" s="78">
        <v>27050</v>
      </c>
      <c r="O19" s="76">
        <v>55000</v>
      </c>
      <c r="P19" s="75">
        <v>0</v>
      </c>
      <c r="Q19" s="76">
        <v>0</v>
      </c>
      <c r="R19" s="8">
        <f t="shared" si="0"/>
        <v>13525</v>
      </c>
      <c r="S19" s="4">
        <f t="shared" si="1"/>
        <v>27500</v>
      </c>
      <c r="T19" s="75">
        <v>0</v>
      </c>
      <c r="U19" s="76">
        <v>0</v>
      </c>
    </row>
    <row r="20" spans="1:21" x14ac:dyDescent="0.25">
      <c r="A20" s="25" t="s">
        <v>14</v>
      </c>
      <c r="B20" s="43">
        <v>5250</v>
      </c>
      <c r="C20" s="44">
        <v>27050</v>
      </c>
      <c r="D20" s="30">
        <v>0</v>
      </c>
      <c r="E20" s="7">
        <v>0</v>
      </c>
      <c r="F20" s="43">
        <v>5250</v>
      </c>
      <c r="G20" s="5">
        <v>27050</v>
      </c>
      <c r="H20" s="43">
        <v>0</v>
      </c>
      <c r="I20" s="5">
        <v>0</v>
      </c>
      <c r="J20" s="43">
        <v>10750</v>
      </c>
      <c r="K20" s="46">
        <v>48950</v>
      </c>
      <c r="L20" s="75">
        <v>0</v>
      </c>
      <c r="M20" s="76">
        <v>0</v>
      </c>
      <c r="N20" s="78">
        <v>10750</v>
      </c>
      <c r="O20" s="76">
        <v>48650</v>
      </c>
      <c r="P20" s="75">
        <v>0</v>
      </c>
      <c r="Q20" s="76">
        <v>0</v>
      </c>
      <c r="R20" s="8">
        <f t="shared" si="0"/>
        <v>5375</v>
      </c>
      <c r="S20" s="4">
        <f t="shared" si="1"/>
        <v>24325</v>
      </c>
      <c r="T20" s="75">
        <v>0</v>
      </c>
      <c r="U20" s="76">
        <v>0</v>
      </c>
    </row>
    <row r="21" spans="1:21" ht="15.75" thickBot="1" x14ac:dyDescent="0.3">
      <c r="A21" s="53" t="s">
        <v>15</v>
      </c>
      <c r="B21" s="43">
        <v>5250</v>
      </c>
      <c r="C21" s="44">
        <v>21650</v>
      </c>
      <c r="D21" s="30">
        <v>0</v>
      </c>
      <c r="E21" s="7">
        <v>0</v>
      </c>
      <c r="F21" s="43">
        <v>5250</v>
      </c>
      <c r="G21" s="5">
        <v>21650</v>
      </c>
      <c r="H21" s="43">
        <v>0</v>
      </c>
      <c r="I21" s="5">
        <v>0</v>
      </c>
      <c r="J21" s="43">
        <v>10750</v>
      </c>
      <c r="K21" s="46">
        <v>43550</v>
      </c>
      <c r="L21" s="75">
        <v>0</v>
      </c>
      <c r="M21" s="76">
        <v>0</v>
      </c>
      <c r="N21" s="78">
        <v>10750</v>
      </c>
      <c r="O21" s="76">
        <v>43300</v>
      </c>
      <c r="P21" s="75">
        <v>0</v>
      </c>
      <c r="Q21" s="76">
        <v>0</v>
      </c>
      <c r="R21" s="8">
        <f t="shared" si="0"/>
        <v>5375</v>
      </c>
      <c r="S21" s="4">
        <f t="shared" si="1"/>
        <v>21650</v>
      </c>
      <c r="T21" s="75">
        <v>0</v>
      </c>
      <c r="U21" s="76">
        <v>0</v>
      </c>
    </row>
    <row r="22" spans="1:21" ht="16.5" customHeight="1" thickBot="1" x14ac:dyDescent="0.3">
      <c r="A22" s="50" t="s">
        <v>16</v>
      </c>
      <c r="B22" s="12">
        <v>0</v>
      </c>
      <c r="C22" s="13">
        <v>0</v>
      </c>
      <c r="D22" s="12">
        <v>0</v>
      </c>
      <c r="E22" s="64">
        <v>0</v>
      </c>
      <c r="F22" s="12">
        <v>0</v>
      </c>
      <c r="G22" s="13">
        <v>0</v>
      </c>
      <c r="H22" s="12">
        <v>0</v>
      </c>
      <c r="I22" s="13">
        <v>0</v>
      </c>
      <c r="J22" s="72">
        <v>0</v>
      </c>
      <c r="K22" s="47">
        <v>0</v>
      </c>
      <c r="L22" s="12">
        <v>0</v>
      </c>
      <c r="M22" s="13">
        <v>0</v>
      </c>
      <c r="N22" s="72">
        <v>0</v>
      </c>
      <c r="O22" s="73">
        <v>0</v>
      </c>
      <c r="P22" s="12">
        <v>0</v>
      </c>
      <c r="Q22" s="13">
        <v>0</v>
      </c>
      <c r="R22" s="36">
        <v>0</v>
      </c>
      <c r="S22" s="13">
        <v>0</v>
      </c>
      <c r="T22" s="12">
        <v>0</v>
      </c>
      <c r="U22" s="13">
        <v>0</v>
      </c>
    </row>
    <row r="23" spans="1:21" x14ac:dyDescent="0.25">
      <c r="A23" s="33" t="s">
        <v>17</v>
      </c>
      <c r="B23" s="43">
        <v>21150</v>
      </c>
      <c r="C23" s="44">
        <v>379350</v>
      </c>
      <c r="D23" s="30">
        <v>0</v>
      </c>
      <c r="E23" s="7">
        <v>0</v>
      </c>
      <c r="F23" s="43">
        <v>21150</v>
      </c>
      <c r="G23" s="5">
        <v>379350</v>
      </c>
      <c r="H23" s="43">
        <v>0</v>
      </c>
      <c r="I23" s="5">
        <v>0</v>
      </c>
      <c r="J23" s="43">
        <v>59650</v>
      </c>
      <c r="K23" s="46">
        <v>515350</v>
      </c>
      <c r="L23" s="75">
        <v>0</v>
      </c>
      <c r="M23" s="76">
        <v>0</v>
      </c>
      <c r="N23" s="78">
        <v>59650</v>
      </c>
      <c r="O23" s="76">
        <v>483400</v>
      </c>
      <c r="P23" s="75">
        <v>0</v>
      </c>
      <c r="Q23" s="76">
        <v>0</v>
      </c>
      <c r="R23" s="8">
        <f t="shared" ref="R23:R25" si="2">AVERAGE(N23+P23)/2</f>
        <v>29825</v>
      </c>
      <c r="S23" s="4">
        <f t="shared" ref="S23:S25" si="3">AVERAGE(O23+Q23)/2</f>
        <v>241700</v>
      </c>
      <c r="T23" s="75">
        <v>0</v>
      </c>
      <c r="U23" s="76">
        <v>0</v>
      </c>
    </row>
    <row r="24" spans="1:21" x14ac:dyDescent="0.25">
      <c r="A24" s="24" t="s">
        <v>18</v>
      </c>
      <c r="B24" s="43">
        <v>5250</v>
      </c>
      <c r="C24" s="44">
        <v>65000</v>
      </c>
      <c r="D24" s="30">
        <v>0</v>
      </c>
      <c r="E24" s="7">
        <v>0</v>
      </c>
      <c r="F24" s="43">
        <v>5250</v>
      </c>
      <c r="G24" s="5">
        <v>65000</v>
      </c>
      <c r="H24" s="43">
        <v>0</v>
      </c>
      <c r="I24" s="5">
        <v>0</v>
      </c>
      <c r="J24" s="43">
        <v>33650</v>
      </c>
      <c r="K24" s="46">
        <v>114250</v>
      </c>
      <c r="L24" s="75">
        <v>0</v>
      </c>
      <c r="M24" s="76">
        <v>0</v>
      </c>
      <c r="N24" s="78">
        <v>10750</v>
      </c>
      <c r="O24" s="76">
        <v>113500</v>
      </c>
      <c r="P24" s="75">
        <v>0</v>
      </c>
      <c r="Q24" s="76">
        <v>0</v>
      </c>
      <c r="R24" s="8">
        <f t="shared" si="2"/>
        <v>5375</v>
      </c>
      <c r="S24" s="4">
        <f t="shared" si="3"/>
        <v>56750</v>
      </c>
      <c r="T24" s="75">
        <v>0</v>
      </c>
      <c r="U24" s="76">
        <v>0</v>
      </c>
    </row>
    <row r="25" spans="1:21" ht="15.75" thickBot="1" x14ac:dyDescent="0.3">
      <c r="A25" s="54" t="s">
        <v>19</v>
      </c>
      <c r="B25" s="43">
        <v>5250</v>
      </c>
      <c r="C25" s="44">
        <v>65000</v>
      </c>
      <c r="D25" s="30">
        <v>0</v>
      </c>
      <c r="E25" s="7">
        <v>0</v>
      </c>
      <c r="F25" s="43">
        <v>5250</v>
      </c>
      <c r="G25" s="5">
        <v>65000</v>
      </c>
      <c r="H25" s="43">
        <v>0</v>
      </c>
      <c r="I25" s="5">
        <v>0</v>
      </c>
      <c r="J25" s="43">
        <v>33650</v>
      </c>
      <c r="K25" s="46">
        <v>103250</v>
      </c>
      <c r="L25" s="75">
        <v>0</v>
      </c>
      <c r="M25" s="76">
        <v>0</v>
      </c>
      <c r="N25" s="78">
        <v>10750</v>
      </c>
      <c r="O25" s="76">
        <v>97000</v>
      </c>
      <c r="P25" s="75">
        <v>0</v>
      </c>
      <c r="Q25" s="76">
        <v>0</v>
      </c>
      <c r="R25" s="8">
        <f t="shared" si="2"/>
        <v>5375</v>
      </c>
      <c r="S25" s="4">
        <f t="shared" si="3"/>
        <v>48500</v>
      </c>
      <c r="T25" s="75">
        <v>0</v>
      </c>
      <c r="U25" s="76">
        <v>0</v>
      </c>
    </row>
    <row r="26" spans="1:21" ht="16.5" customHeight="1" thickBot="1" x14ac:dyDescent="0.3">
      <c r="A26" s="50" t="s">
        <v>20</v>
      </c>
      <c r="B26" s="12">
        <v>0</v>
      </c>
      <c r="C26" s="13">
        <v>0</v>
      </c>
      <c r="D26" s="12">
        <v>0</v>
      </c>
      <c r="E26" s="64">
        <v>0</v>
      </c>
      <c r="F26" s="12">
        <v>0</v>
      </c>
      <c r="G26" s="13">
        <v>0</v>
      </c>
      <c r="H26" s="12">
        <v>0</v>
      </c>
      <c r="I26" s="13">
        <v>0</v>
      </c>
      <c r="J26" s="72">
        <v>0</v>
      </c>
      <c r="K26" s="47">
        <v>0</v>
      </c>
      <c r="L26" s="12">
        <v>0</v>
      </c>
      <c r="M26" s="13">
        <v>0</v>
      </c>
      <c r="N26" s="72">
        <v>0</v>
      </c>
      <c r="O26" s="73">
        <v>0</v>
      </c>
      <c r="P26" s="12">
        <v>0</v>
      </c>
      <c r="Q26" s="13">
        <v>0</v>
      </c>
      <c r="R26" s="36">
        <v>0</v>
      </c>
      <c r="S26" s="13">
        <v>0</v>
      </c>
      <c r="T26" s="12">
        <v>0</v>
      </c>
      <c r="U26" s="13">
        <v>0</v>
      </c>
    </row>
    <row r="27" spans="1:21" x14ac:dyDescent="0.25">
      <c r="A27" s="55" t="s">
        <v>21</v>
      </c>
      <c r="B27" s="43">
        <v>52900</v>
      </c>
      <c r="C27" s="44">
        <v>0</v>
      </c>
      <c r="D27" s="30">
        <v>0</v>
      </c>
      <c r="E27" s="7">
        <v>0</v>
      </c>
      <c r="F27" s="43">
        <v>52900</v>
      </c>
      <c r="G27" s="5">
        <v>0</v>
      </c>
      <c r="H27" s="43">
        <v>0</v>
      </c>
      <c r="I27" s="5">
        <v>0</v>
      </c>
      <c r="J27" s="43">
        <v>74900</v>
      </c>
      <c r="K27" s="46">
        <v>44000</v>
      </c>
      <c r="L27" s="75">
        <v>0</v>
      </c>
      <c r="M27" s="76">
        <v>0</v>
      </c>
      <c r="N27" s="78">
        <v>74900</v>
      </c>
      <c r="O27" s="76">
        <v>44000</v>
      </c>
      <c r="P27" s="75">
        <v>0</v>
      </c>
      <c r="Q27" s="76">
        <v>0</v>
      </c>
      <c r="R27" s="8">
        <f t="shared" ref="R27:R29" si="4">AVERAGE(N27+P27)/2</f>
        <v>37450</v>
      </c>
      <c r="S27" s="4">
        <f t="shared" ref="S27:S29" si="5">AVERAGE(O27+Q27)/2</f>
        <v>22000</v>
      </c>
      <c r="T27" s="75">
        <v>0</v>
      </c>
      <c r="U27" s="76">
        <v>0</v>
      </c>
    </row>
    <row r="28" spans="1:21" x14ac:dyDescent="0.25">
      <c r="A28" s="27" t="s">
        <v>22</v>
      </c>
      <c r="B28" s="43">
        <v>79350</v>
      </c>
      <c r="C28" s="44">
        <v>146300</v>
      </c>
      <c r="D28" s="30">
        <v>0</v>
      </c>
      <c r="E28" s="7">
        <v>0</v>
      </c>
      <c r="F28" s="43">
        <v>79350</v>
      </c>
      <c r="G28" s="5">
        <v>146300</v>
      </c>
      <c r="H28" s="43">
        <v>0</v>
      </c>
      <c r="I28" s="5">
        <v>0</v>
      </c>
      <c r="J28" s="43">
        <v>87600</v>
      </c>
      <c r="K28" s="46">
        <v>137500</v>
      </c>
      <c r="L28" s="75">
        <v>0</v>
      </c>
      <c r="M28" s="76">
        <v>0</v>
      </c>
      <c r="N28" s="78">
        <v>148100</v>
      </c>
      <c r="O28" s="76">
        <v>234750</v>
      </c>
      <c r="P28" s="75">
        <v>0</v>
      </c>
      <c r="Q28" s="76">
        <v>0</v>
      </c>
      <c r="R28" s="8">
        <f t="shared" si="4"/>
        <v>74050</v>
      </c>
      <c r="S28" s="4">
        <f t="shared" si="5"/>
        <v>117375</v>
      </c>
      <c r="T28" s="75">
        <v>0</v>
      </c>
      <c r="U28" s="76">
        <v>0</v>
      </c>
    </row>
    <row r="29" spans="1:21" ht="15.75" thickBot="1" x14ac:dyDescent="0.3">
      <c r="A29" s="53" t="s">
        <v>23</v>
      </c>
      <c r="B29" s="43">
        <v>52900</v>
      </c>
      <c r="C29" s="44">
        <v>135450</v>
      </c>
      <c r="D29" s="30">
        <v>0</v>
      </c>
      <c r="E29" s="7"/>
      <c r="F29" s="43">
        <v>52900</v>
      </c>
      <c r="G29" s="5">
        <v>135450</v>
      </c>
      <c r="H29" s="43">
        <v>0</v>
      </c>
      <c r="I29" s="5">
        <v>0</v>
      </c>
      <c r="J29" s="43">
        <v>74900</v>
      </c>
      <c r="K29" s="46">
        <v>231200</v>
      </c>
      <c r="L29" s="75">
        <v>0</v>
      </c>
      <c r="M29" s="76">
        <v>0</v>
      </c>
      <c r="N29" s="78">
        <v>74900</v>
      </c>
      <c r="O29" s="76">
        <v>229600</v>
      </c>
      <c r="P29" s="75">
        <v>0</v>
      </c>
      <c r="Q29" s="76">
        <v>0</v>
      </c>
      <c r="R29" s="8">
        <f t="shared" si="4"/>
        <v>37450</v>
      </c>
      <c r="S29" s="4">
        <f t="shared" si="5"/>
        <v>114800</v>
      </c>
      <c r="T29" s="75">
        <v>0</v>
      </c>
      <c r="U29" s="76">
        <v>0</v>
      </c>
    </row>
    <row r="30" spans="1:21" ht="16.5" customHeight="1" thickBot="1" x14ac:dyDescent="0.3">
      <c r="A30" s="50" t="s">
        <v>24</v>
      </c>
      <c r="B30" s="12">
        <v>0</v>
      </c>
      <c r="C30" s="13">
        <v>0</v>
      </c>
      <c r="D30" s="12">
        <v>0</v>
      </c>
      <c r="E30" s="64">
        <v>0</v>
      </c>
      <c r="F30" s="12">
        <v>0</v>
      </c>
      <c r="G30" s="13">
        <v>0</v>
      </c>
      <c r="H30" s="12">
        <v>0</v>
      </c>
      <c r="I30" s="13">
        <v>0</v>
      </c>
      <c r="J30" s="72">
        <v>0</v>
      </c>
      <c r="K30" s="47">
        <v>0</v>
      </c>
      <c r="L30" s="12">
        <v>0</v>
      </c>
      <c r="M30" s="13">
        <v>0</v>
      </c>
      <c r="N30" s="72">
        <v>0</v>
      </c>
      <c r="O30" s="73">
        <v>0</v>
      </c>
      <c r="P30" s="12">
        <v>0</v>
      </c>
      <c r="Q30" s="13">
        <v>0</v>
      </c>
      <c r="R30" s="36">
        <v>0</v>
      </c>
      <c r="S30" s="13">
        <v>0</v>
      </c>
      <c r="T30" s="12">
        <v>0</v>
      </c>
      <c r="U30" s="13">
        <v>0</v>
      </c>
    </row>
    <row r="31" spans="1:21" x14ac:dyDescent="0.25">
      <c r="A31" s="56" t="s">
        <v>25</v>
      </c>
      <c r="B31" s="43">
        <v>15850</v>
      </c>
      <c r="C31" s="44">
        <v>0</v>
      </c>
      <c r="D31" s="30">
        <v>0</v>
      </c>
      <c r="E31" s="7">
        <v>0</v>
      </c>
      <c r="F31" s="43">
        <v>15850</v>
      </c>
      <c r="G31" s="5">
        <v>0</v>
      </c>
      <c r="H31" s="43">
        <v>0</v>
      </c>
      <c r="I31" s="5">
        <v>0</v>
      </c>
      <c r="J31" s="43">
        <v>24100</v>
      </c>
      <c r="K31" s="46">
        <v>27500</v>
      </c>
      <c r="L31" s="75">
        <v>0</v>
      </c>
      <c r="M31" s="76">
        <v>0</v>
      </c>
      <c r="N31" s="78">
        <v>24100</v>
      </c>
      <c r="O31" s="76">
        <v>27500</v>
      </c>
      <c r="P31" s="75">
        <v>0</v>
      </c>
      <c r="Q31" s="76">
        <v>0</v>
      </c>
      <c r="R31" s="8">
        <f t="shared" ref="R31:R35" si="6">AVERAGE(N31+P31)/2</f>
        <v>12050</v>
      </c>
      <c r="S31" s="4">
        <f t="shared" ref="S31:S35" si="7">AVERAGE(O31+Q31)/2</f>
        <v>13750</v>
      </c>
      <c r="T31" s="75">
        <v>0</v>
      </c>
      <c r="U31" s="76">
        <v>0</v>
      </c>
    </row>
    <row r="32" spans="1:21" x14ac:dyDescent="0.25">
      <c r="A32" s="24" t="s">
        <v>26</v>
      </c>
      <c r="B32" s="43">
        <v>37000</v>
      </c>
      <c r="C32" s="44">
        <v>86700</v>
      </c>
      <c r="D32" s="30">
        <v>0</v>
      </c>
      <c r="E32" s="7">
        <v>0</v>
      </c>
      <c r="F32" s="43">
        <v>37000</v>
      </c>
      <c r="G32" s="5">
        <v>86700</v>
      </c>
      <c r="H32" s="43">
        <v>0</v>
      </c>
      <c r="I32" s="5">
        <v>0</v>
      </c>
      <c r="J32" s="43">
        <v>72750</v>
      </c>
      <c r="K32" s="46">
        <v>108350</v>
      </c>
      <c r="L32" s="75">
        <v>0</v>
      </c>
      <c r="M32" s="76">
        <v>0</v>
      </c>
      <c r="N32" s="78">
        <v>72750</v>
      </c>
      <c r="O32" s="76">
        <v>107350</v>
      </c>
      <c r="P32" s="75">
        <v>0</v>
      </c>
      <c r="Q32" s="76">
        <v>0</v>
      </c>
      <c r="R32" s="8">
        <f t="shared" si="6"/>
        <v>36375</v>
      </c>
      <c r="S32" s="4">
        <f t="shared" si="7"/>
        <v>53675</v>
      </c>
      <c r="T32" s="75">
        <v>0</v>
      </c>
      <c r="U32" s="76">
        <v>0</v>
      </c>
    </row>
    <row r="33" spans="1:21" x14ac:dyDescent="0.25">
      <c r="A33" s="24" t="s">
        <v>27</v>
      </c>
      <c r="B33" s="43">
        <v>21150</v>
      </c>
      <c r="C33" s="44">
        <v>86700</v>
      </c>
      <c r="D33" s="30">
        <v>0</v>
      </c>
      <c r="E33" s="7">
        <v>0</v>
      </c>
      <c r="F33" s="43">
        <v>21150</v>
      </c>
      <c r="G33" s="5">
        <v>86700</v>
      </c>
      <c r="H33" s="43">
        <v>0</v>
      </c>
      <c r="I33" s="5">
        <v>0</v>
      </c>
      <c r="J33" s="43">
        <v>21150</v>
      </c>
      <c r="K33" s="46">
        <v>97350</v>
      </c>
      <c r="L33" s="75">
        <v>0</v>
      </c>
      <c r="M33" s="76">
        <v>0</v>
      </c>
      <c r="N33" s="78">
        <v>21150</v>
      </c>
      <c r="O33" s="76">
        <v>96350</v>
      </c>
      <c r="P33" s="75">
        <v>0</v>
      </c>
      <c r="Q33" s="76">
        <v>0</v>
      </c>
      <c r="R33" s="8">
        <f t="shared" si="6"/>
        <v>10575</v>
      </c>
      <c r="S33" s="4">
        <f t="shared" si="7"/>
        <v>48175</v>
      </c>
      <c r="T33" s="75">
        <v>0</v>
      </c>
      <c r="U33" s="76">
        <v>0</v>
      </c>
    </row>
    <row r="34" spans="1:21" x14ac:dyDescent="0.25">
      <c r="A34" s="23" t="s">
        <v>28</v>
      </c>
      <c r="B34" s="43">
        <v>10550</v>
      </c>
      <c r="C34" s="44">
        <v>65000</v>
      </c>
      <c r="D34" s="30">
        <v>0</v>
      </c>
      <c r="E34" s="7">
        <v>0</v>
      </c>
      <c r="F34" s="43">
        <v>10550</v>
      </c>
      <c r="G34" s="5">
        <v>65000</v>
      </c>
      <c r="H34" s="43">
        <v>0</v>
      </c>
      <c r="I34" s="5">
        <v>0</v>
      </c>
      <c r="J34" s="43">
        <v>13300</v>
      </c>
      <c r="K34" s="46">
        <v>97750</v>
      </c>
      <c r="L34" s="75">
        <v>0</v>
      </c>
      <c r="M34" s="76">
        <v>0</v>
      </c>
      <c r="N34" s="78">
        <v>13300</v>
      </c>
      <c r="O34" s="76">
        <v>69500</v>
      </c>
      <c r="P34" s="75">
        <v>0</v>
      </c>
      <c r="Q34" s="76">
        <v>0</v>
      </c>
      <c r="R34" s="8">
        <f t="shared" si="6"/>
        <v>6650</v>
      </c>
      <c r="S34" s="4">
        <f t="shared" si="7"/>
        <v>34750</v>
      </c>
      <c r="T34" s="75">
        <v>0</v>
      </c>
      <c r="U34" s="76">
        <v>0</v>
      </c>
    </row>
    <row r="35" spans="1:21" ht="15.75" thickBot="1" x14ac:dyDescent="0.3">
      <c r="A35" s="57" t="s">
        <v>29</v>
      </c>
      <c r="B35" s="43">
        <v>10550</v>
      </c>
      <c r="C35" s="44">
        <v>75850</v>
      </c>
      <c r="D35" s="30">
        <v>0</v>
      </c>
      <c r="E35" s="7">
        <v>0</v>
      </c>
      <c r="F35" s="43">
        <v>10550</v>
      </c>
      <c r="G35" s="5">
        <v>75850</v>
      </c>
      <c r="H35" s="43">
        <v>0</v>
      </c>
      <c r="I35" s="5">
        <v>0</v>
      </c>
      <c r="J35" s="43">
        <v>13300</v>
      </c>
      <c r="K35" s="46">
        <v>92050</v>
      </c>
      <c r="L35" s="75">
        <v>0</v>
      </c>
      <c r="M35" s="76">
        <v>0</v>
      </c>
      <c r="N35" s="78">
        <v>13300</v>
      </c>
      <c r="O35" s="76">
        <v>91150</v>
      </c>
      <c r="P35" s="75">
        <v>0</v>
      </c>
      <c r="Q35" s="76">
        <v>0</v>
      </c>
      <c r="R35" s="8">
        <f t="shared" si="6"/>
        <v>6650</v>
      </c>
      <c r="S35" s="4">
        <f t="shared" si="7"/>
        <v>45575</v>
      </c>
      <c r="T35" s="75">
        <v>0</v>
      </c>
      <c r="U35" s="76">
        <v>0</v>
      </c>
    </row>
    <row r="36" spans="1:21" ht="16.5" customHeight="1" thickBot="1" x14ac:dyDescent="0.3">
      <c r="A36" s="50" t="s">
        <v>30</v>
      </c>
      <c r="B36" s="12">
        <v>0</v>
      </c>
      <c r="C36" s="13">
        <v>0</v>
      </c>
      <c r="D36" s="12">
        <v>0</v>
      </c>
      <c r="E36" s="64">
        <v>0</v>
      </c>
      <c r="F36" s="12">
        <v>0</v>
      </c>
      <c r="G36" s="13">
        <v>0</v>
      </c>
      <c r="H36" s="12">
        <v>0</v>
      </c>
      <c r="I36" s="13">
        <v>0</v>
      </c>
      <c r="J36" s="72">
        <v>0</v>
      </c>
      <c r="K36" s="47">
        <v>0</v>
      </c>
      <c r="L36" s="12">
        <v>0</v>
      </c>
      <c r="M36" s="13">
        <v>0</v>
      </c>
      <c r="N36" s="72">
        <v>0</v>
      </c>
      <c r="O36" s="73">
        <v>0</v>
      </c>
      <c r="P36" s="12">
        <v>0</v>
      </c>
      <c r="Q36" s="13">
        <v>0</v>
      </c>
      <c r="R36" s="36">
        <v>0</v>
      </c>
      <c r="S36" s="13">
        <v>0</v>
      </c>
      <c r="T36" s="12">
        <v>0</v>
      </c>
      <c r="U36" s="13">
        <v>0</v>
      </c>
    </row>
    <row r="37" spans="1:21" x14ac:dyDescent="0.25">
      <c r="A37" s="33" t="s">
        <v>31</v>
      </c>
      <c r="B37" s="43">
        <v>7400</v>
      </c>
      <c r="C37" s="44">
        <v>65000</v>
      </c>
      <c r="D37" s="30">
        <v>0</v>
      </c>
      <c r="E37" s="7">
        <v>0</v>
      </c>
      <c r="F37" s="43">
        <v>7400</v>
      </c>
      <c r="G37" s="5">
        <v>65000</v>
      </c>
      <c r="H37" s="43">
        <v>0</v>
      </c>
      <c r="I37" s="5">
        <v>0</v>
      </c>
      <c r="J37" s="43">
        <v>14550</v>
      </c>
      <c r="K37" s="46">
        <v>81250</v>
      </c>
      <c r="L37" s="75">
        <v>0</v>
      </c>
      <c r="M37" s="76">
        <v>0</v>
      </c>
      <c r="N37" s="78">
        <v>14550</v>
      </c>
      <c r="O37" s="76">
        <v>80500</v>
      </c>
      <c r="P37" s="75">
        <v>0</v>
      </c>
      <c r="Q37" s="76">
        <v>0</v>
      </c>
      <c r="R37" s="8">
        <f t="shared" ref="R37:R47" si="8">AVERAGE(N37+P37)/2</f>
        <v>7275</v>
      </c>
      <c r="S37" s="4">
        <f t="shared" ref="S37:S47" si="9">AVERAGE(O37+Q37)/2</f>
        <v>40250</v>
      </c>
      <c r="T37" s="75">
        <v>0</v>
      </c>
      <c r="U37" s="76">
        <v>0</v>
      </c>
    </row>
    <row r="38" spans="1:21" x14ac:dyDescent="0.25">
      <c r="A38" s="23" t="s">
        <v>32</v>
      </c>
      <c r="B38" s="43">
        <v>7400</v>
      </c>
      <c r="C38" s="44">
        <v>54150</v>
      </c>
      <c r="D38" s="30">
        <v>0</v>
      </c>
      <c r="E38" s="7">
        <v>0</v>
      </c>
      <c r="F38" s="43">
        <v>7400</v>
      </c>
      <c r="G38" s="5">
        <v>54150</v>
      </c>
      <c r="H38" s="43">
        <v>0</v>
      </c>
      <c r="I38" s="5">
        <v>0</v>
      </c>
      <c r="J38" s="43">
        <v>14550</v>
      </c>
      <c r="K38" s="46">
        <v>75950</v>
      </c>
      <c r="L38" s="43">
        <v>0</v>
      </c>
      <c r="M38" s="5">
        <v>0</v>
      </c>
      <c r="N38" s="79">
        <v>14550</v>
      </c>
      <c r="O38" s="5">
        <v>75300</v>
      </c>
      <c r="P38" s="43">
        <v>0</v>
      </c>
      <c r="Q38" s="5">
        <v>0</v>
      </c>
      <c r="R38" s="8">
        <f t="shared" si="8"/>
        <v>7275</v>
      </c>
      <c r="S38" s="4">
        <f t="shared" si="9"/>
        <v>37650</v>
      </c>
      <c r="T38" s="43">
        <v>0</v>
      </c>
      <c r="U38" s="5">
        <v>0</v>
      </c>
    </row>
    <row r="39" spans="1:21" x14ac:dyDescent="0.25">
      <c r="A39" s="24" t="s">
        <v>33</v>
      </c>
      <c r="B39" s="43">
        <v>10550</v>
      </c>
      <c r="C39" s="44">
        <v>157150</v>
      </c>
      <c r="D39" s="30">
        <v>0</v>
      </c>
      <c r="E39" s="7">
        <v>0</v>
      </c>
      <c r="F39" s="43">
        <v>10550</v>
      </c>
      <c r="G39" s="5">
        <v>157150</v>
      </c>
      <c r="H39" s="43">
        <v>0</v>
      </c>
      <c r="I39" s="5">
        <v>0</v>
      </c>
      <c r="J39" s="43">
        <v>21550</v>
      </c>
      <c r="K39" s="46">
        <v>175800</v>
      </c>
      <c r="L39" s="43">
        <v>0</v>
      </c>
      <c r="M39" s="5">
        <v>0</v>
      </c>
      <c r="N39" s="79">
        <v>18800</v>
      </c>
      <c r="O39" s="5">
        <v>51050</v>
      </c>
      <c r="P39" s="43">
        <v>0</v>
      </c>
      <c r="Q39" s="5">
        <v>0</v>
      </c>
      <c r="R39" s="8">
        <f t="shared" si="8"/>
        <v>9400</v>
      </c>
      <c r="S39" s="4">
        <f t="shared" si="9"/>
        <v>25525</v>
      </c>
      <c r="T39" s="43">
        <v>0</v>
      </c>
      <c r="U39" s="5">
        <v>0</v>
      </c>
    </row>
    <row r="40" spans="1:21" x14ac:dyDescent="0.25">
      <c r="A40" s="24" t="s">
        <v>34</v>
      </c>
      <c r="B40" s="43">
        <v>10550</v>
      </c>
      <c r="C40" s="44">
        <v>59600</v>
      </c>
      <c r="D40" s="30">
        <v>0</v>
      </c>
      <c r="E40" s="7">
        <v>0</v>
      </c>
      <c r="F40" s="43">
        <v>10550</v>
      </c>
      <c r="G40" s="5">
        <v>59600</v>
      </c>
      <c r="H40" s="43">
        <v>0</v>
      </c>
      <c r="I40" s="5">
        <v>0</v>
      </c>
      <c r="J40" s="43">
        <v>21550</v>
      </c>
      <c r="K40" s="46">
        <v>70350</v>
      </c>
      <c r="L40" s="43">
        <v>0</v>
      </c>
      <c r="M40" s="5">
        <v>0</v>
      </c>
      <c r="N40" s="79">
        <v>21550</v>
      </c>
      <c r="O40" s="5">
        <v>59300</v>
      </c>
      <c r="P40" s="43">
        <v>0</v>
      </c>
      <c r="Q40" s="5">
        <v>0</v>
      </c>
      <c r="R40" s="8">
        <f t="shared" si="8"/>
        <v>10775</v>
      </c>
      <c r="S40" s="4">
        <f t="shared" si="9"/>
        <v>29650</v>
      </c>
      <c r="T40" s="43">
        <v>0</v>
      </c>
      <c r="U40" s="5">
        <v>0</v>
      </c>
    </row>
    <row r="41" spans="1:21" x14ac:dyDescent="0.25">
      <c r="A41" s="24" t="s">
        <v>35</v>
      </c>
      <c r="B41" s="43">
        <v>7400</v>
      </c>
      <c r="C41" s="44">
        <v>16250</v>
      </c>
      <c r="D41" s="30">
        <v>0</v>
      </c>
      <c r="E41" s="7">
        <v>0</v>
      </c>
      <c r="F41" s="43">
        <v>7400</v>
      </c>
      <c r="G41" s="5">
        <v>16250</v>
      </c>
      <c r="H41" s="43">
        <v>0</v>
      </c>
      <c r="I41" s="5">
        <v>0</v>
      </c>
      <c r="J41" s="43">
        <v>11800</v>
      </c>
      <c r="K41" s="46">
        <v>24400</v>
      </c>
      <c r="L41" s="43">
        <v>0</v>
      </c>
      <c r="M41" s="5">
        <v>0</v>
      </c>
      <c r="N41" s="79">
        <v>11800</v>
      </c>
      <c r="O41" s="5">
        <v>24250</v>
      </c>
      <c r="P41" s="43">
        <v>0</v>
      </c>
      <c r="Q41" s="5">
        <v>0</v>
      </c>
      <c r="R41" s="8">
        <f t="shared" si="8"/>
        <v>5900</v>
      </c>
      <c r="S41" s="4">
        <f t="shared" si="9"/>
        <v>12125</v>
      </c>
      <c r="T41" s="43">
        <v>0</v>
      </c>
      <c r="U41" s="5">
        <v>0</v>
      </c>
    </row>
    <row r="42" spans="1:21" x14ac:dyDescent="0.25">
      <c r="A42" s="24" t="s">
        <v>36</v>
      </c>
      <c r="B42" s="43">
        <v>10550</v>
      </c>
      <c r="C42" s="44">
        <v>119200</v>
      </c>
      <c r="D42" s="30">
        <v>0</v>
      </c>
      <c r="E42" s="7">
        <v>0</v>
      </c>
      <c r="F42" s="43">
        <v>10550</v>
      </c>
      <c r="G42" s="5">
        <v>119200</v>
      </c>
      <c r="H42" s="43">
        <v>0</v>
      </c>
      <c r="I42" s="5">
        <v>0</v>
      </c>
      <c r="J42" s="43">
        <v>16050</v>
      </c>
      <c r="K42" s="46">
        <v>157250</v>
      </c>
      <c r="L42" s="43">
        <v>0</v>
      </c>
      <c r="M42" s="5">
        <v>0</v>
      </c>
      <c r="N42" s="79">
        <v>16050</v>
      </c>
      <c r="O42" s="5">
        <v>155850</v>
      </c>
      <c r="P42" s="43">
        <v>0</v>
      </c>
      <c r="Q42" s="5">
        <v>0</v>
      </c>
      <c r="R42" s="8">
        <f t="shared" si="8"/>
        <v>8025</v>
      </c>
      <c r="S42" s="4">
        <f t="shared" si="9"/>
        <v>77925</v>
      </c>
      <c r="T42" s="43">
        <v>0</v>
      </c>
      <c r="U42" s="5">
        <v>0</v>
      </c>
    </row>
    <row r="43" spans="1:21" x14ac:dyDescent="0.25">
      <c r="A43" s="24" t="s">
        <v>37</v>
      </c>
      <c r="B43" s="43">
        <v>10550</v>
      </c>
      <c r="C43" s="44">
        <v>119200</v>
      </c>
      <c r="D43" s="30">
        <v>0</v>
      </c>
      <c r="E43" s="7">
        <v>0</v>
      </c>
      <c r="F43" s="43">
        <v>10550</v>
      </c>
      <c r="G43" s="5">
        <v>119200</v>
      </c>
      <c r="H43" s="43">
        <v>0</v>
      </c>
      <c r="I43" s="5">
        <v>0</v>
      </c>
      <c r="J43" s="43">
        <v>16050</v>
      </c>
      <c r="K43" s="46">
        <v>157250</v>
      </c>
      <c r="L43" s="43">
        <v>0</v>
      </c>
      <c r="M43" s="5">
        <v>0</v>
      </c>
      <c r="N43" s="79">
        <v>16050</v>
      </c>
      <c r="O43" s="5">
        <v>155850</v>
      </c>
      <c r="P43" s="43">
        <v>0</v>
      </c>
      <c r="Q43" s="5">
        <v>0</v>
      </c>
      <c r="R43" s="8">
        <f t="shared" si="8"/>
        <v>8025</v>
      </c>
      <c r="S43" s="4">
        <f t="shared" si="9"/>
        <v>77925</v>
      </c>
      <c r="T43" s="43">
        <v>0</v>
      </c>
      <c r="U43" s="5">
        <v>0</v>
      </c>
    </row>
    <row r="44" spans="1:21" x14ac:dyDescent="0.25">
      <c r="A44" s="23" t="s">
        <v>38</v>
      </c>
      <c r="B44" s="43">
        <v>15850</v>
      </c>
      <c r="C44" s="44">
        <v>32500</v>
      </c>
      <c r="D44" s="30">
        <v>0</v>
      </c>
      <c r="E44" s="7">
        <v>0</v>
      </c>
      <c r="F44" s="43">
        <v>15850</v>
      </c>
      <c r="G44" s="5">
        <v>32500</v>
      </c>
      <c r="H44" s="43">
        <v>0</v>
      </c>
      <c r="I44" s="5">
        <v>0</v>
      </c>
      <c r="J44" s="43">
        <v>24100</v>
      </c>
      <c r="K44" s="46">
        <v>43350</v>
      </c>
      <c r="L44" s="43">
        <v>0</v>
      </c>
      <c r="M44" s="5">
        <v>0</v>
      </c>
      <c r="N44" s="79">
        <v>24100</v>
      </c>
      <c r="O44" s="5">
        <v>43000</v>
      </c>
      <c r="P44" s="43">
        <v>0</v>
      </c>
      <c r="Q44" s="5">
        <v>0</v>
      </c>
      <c r="R44" s="8">
        <f t="shared" si="8"/>
        <v>12050</v>
      </c>
      <c r="S44" s="4">
        <f t="shared" si="9"/>
        <v>21500</v>
      </c>
      <c r="T44" s="43">
        <v>0</v>
      </c>
      <c r="U44" s="5">
        <v>0</v>
      </c>
    </row>
    <row r="45" spans="1:21" x14ac:dyDescent="0.25">
      <c r="A45" s="23" t="s">
        <v>39</v>
      </c>
      <c r="B45" s="43">
        <v>15850</v>
      </c>
      <c r="C45" s="44">
        <v>32500</v>
      </c>
      <c r="D45" s="30">
        <v>0</v>
      </c>
      <c r="E45" s="7">
        <v>0</v>
      </c>
      <c r="F45" s="43">
        <v>15850</v>
      </c>
      <c r="G45" s="5">
        <v>32500</v>
      </c>
      <c r="H45" s="43">
        <v>0</v>
      </c>
      <c r="I45" s="5">
        <v>0</v>
      </c>
      <c r="J45" s="43">
        <v>24100</v>
      </c>
      <c r="K45" s="46">
        <v>43350</v>
      </c>
      <c r="L45" s="43">
        <v>0</v>
      </c>
      <c r="M45" s="5">
        <v>0</v>
      </c>
      <c r="N45" s="79">
        <v>24100</v>
      </c>
      <c r="O45" s="5">
        <v>43000</v>
      </c>
      <c r="P45" s="43">
        <v>0</v>
      </c>
      <c r="Q45" s="5">
        <v>0</v>
      </c>
      <c r="R45" s="8">
        <f t="shared" si="8"/>
        <v>12050</v>
      </c>
      <c r="S45" s="4">
        <f t="shared" si="9"/>
        <v>21500</v>
      </c>
      <c r="T45" s="43">
        <v>0</v>
      </c>
      <c r="U45" s="5">
        <v>0</v>
      </c>
    </row>
    <row r="46" spans="1:21" x14ac:dyDescent="0.25">
      <c r="A46" s="23" t="s">
        <v>40</v>
      </c>
      <c r="B46" s="43">
        <v>10550</v>
      </c>
      <c r="C46" s="44">
        <v>130050</v>
      </c>
      <c r="D46" s="30">
        <v>0</v>
      </c>
      <c r="E46" s="7">
        <v>0</v>
      </c>
      <c r="F46" s="43">
        <v>10550</v>
      </c>
      <c r="G46" s="5">
        <v>130050</v>
      </c>
      <c r="H46" s="43">
        <v>0</v>
      </c>
      <c r="I46" s="5">
        <v>0</v>
      </c>
      <c r="J46" s="43">
        <v>21550</v>
      </c>
      <c r="K46" s="46">
        <v>162550</v>
      </c>
      <c r="L46" s="43">
        <v>0</v>
      </c>
      <c r="M46" s="5">
        <v>0</v>
      </c>
      <c r="N46" s="79">
        <v>4125</v>
      </c>
      <c r="O46" s="5">
        <v>33000</v>
      </c>
      <c r="P46" s="43">
        <v>0</v>
      </c>
      <c r="Q46" s="5">
        <v>0</v>
      </c>
      <c r="R46" s="8">
        <f t="shared" si="8"/>
        <v>2062.5</v>
      </c>
      <c r="S46" s="4">
        <f t="shared" si="9"/>
        <v>16500</v>
      </c>
      <c r="T46" s="43">
        <v>0</v>
      </c>
      <c r="U46" s="5">
        <v>0</v>
      </c>
    </row>
    <row r="47" spans="1:21" ht="15.75" thickBot="1" x14ac:dyDescent="0.3">
      <c r="A47" s="34" t="s">
        <v>41</v>
      </c>
      <c r="B47" s="43">
        <v>10550</v>
      </c>
      <c r="C47" s="44">
        <v>5400</v>
      </c>
      <c r="D47" s="30">
        <v>0</v>
      </c>
      <c r="E47" s="7">
        <v>0</v>
      </c>
      <c r="F47" s="43">
        <v>10550</v>
      </c>
      <c r="G47" s="5">
        <v>5400</v>
      </c>
      <c r="H47" s="43">
        <v>0</v>
      </c>
      <c r="I47" s="5">
        <v>0</v>
      </c>
      <c r="J47" s="43">
        <v>9175</v>
      </c>
      <c r="K47" s="46">
        <v>8650</v>
      </c>
      <c r="L47" s="43">
        <v>0</v>
      </c>
      <c r="M47" s="5">
        <v>0</v>
      </c>
      <c r="N47" s="79">
        <v>16050</v>
      </c>
      <c r="O47" s="5">
        <v>24550</v>
      </c>
      <c r="P47" s="43">
        <v>0</v>
      </c>
      <c r="Q47" s="5">
        <v>0</v>
      </c>
      <c r="R47" s="8">
        <f t="shared" si="8"/>
        <v>8025</v>
      </c>
      <c r="S47" s="4">
        <f t="shared" si="9"/>
        <v>12275</v>
      </c>
      <c r="T47" s="43">
        <v>0</v>
      </c>
      <c r="U47" s="5">
        <v>0</v>
      </c>
    </row>
    <row r="48" spans="1:21" ht="16.5" customHeight="1" thickBot="1" x14ac:dyDescent="0.3">
      <c r="A48" s="50" t="s">
        <v>42</v>
      </c>
      <c r="B48" s="12">
        <v>0</v>
      </c>
      <c r="C48" s="13">
        <v>0</v>
      </c>
      <c r="D48" s="12">
        <v>0</v>
      </c>
      <c r="E48" s="64">
        <v>0</v>
      </c>
      <c r="F48" s="12">
        <v>0</v>
      </c>
      <c r="G48" s="13">
        <v>0</v>
      </c>
      <c r="H48" s="12">
        <v>0</v>
      </c>
      <c r="I48" s="13">
        <v>0</v>
      </c>
      <c r="J48" s="72">
        <v>0</v>
      </c>
      <c r="K48" s="47">
        <v>0</v>
      </c>
      <c r="L48" s="12">
        <v>0</v>
      </c>
      <c r="M48" s="13">
        <v>0</v>
      </c>
      <c r="N48" s="72">
        <v>0</v>
      </c>
      <c r="O48" s="73">
        <v>0</v>
      </c>
      <c r="P48" s="12">
        <v>0</v>
      </c>
      <c r="Q48" s="13">
        <v>0</v>
      </c>
      <c r="R48" s="36">
        <v>0</v>
      </c>
      <c r="S48" s="13">
        <v>0</v>
      </c>
      <c r="T48" s="12">
        <v>0</v>
      </c>
      <c r="U48" s="13">
        <v>0</v>
      </c>
    </row>
    <row r="49" spans="1:21" x14ac:dyDescent="0.25">
      <c r="A49" s="33" t="s">
        <v>43</v>
      </c>
      <c r="B49" s="43">
        <v>10550</v>
      </c>
      <c r="C49" s="44">
        <v>65000</v>
      </c>
      <c r="D49" s="30">
        <v>0</v>
      </c>
      <c r="E49" s="7">
        <v>0</v>
      </c>
      <c r="F49" s="43">
        <v>10550</v>
      </c>
      <c r="G49" s="5">
        <v>65000</v>
      </c>
      <c r="H49" s="43">
        <v>0</v>
      </c>
      <c r="I49" s="5">
        <v>0</v>
      </c>
      <c r="J49" s="43">
        <v>21550</v>
      </c>
      <c r="K49" s="46">
        <v>130750</v>
      </c>
      <c r="L49" s="75">
        <v>0</v>
      </c>
      <c r="M49" s="76">
        <v>0</v>
      </c>
      <c r="N49" s="78">
        <v>21550</v>
      </c>
      <c r="O49" s="76">
        <v>130000</v>
      </c>
      <c r="P49" s="75">
        <v>0</v>
      </c>
      <c r="Q49" s="76">
        <v>0</v>
      </c>
      <c r="R49" s="8">
        <f t="shared" ref="R49:R58" si="10">AVERAGE(N49+P49)/2</f>
        <v>10775</v>
      </c>
      <c r="S49" s="4">
        <f t="shared" ref="S49:S58" si="11">AVERAGE(O49+Q49)/2</f>
        <v>65000</v>
      </c>
      <c r="T49" s="75">
        <v>0</v>
      </c>
      <c r="U49" s="76">
        <v>0</v>
      </c>
    </row>
    <row r="50" spans="1:21" x14ac:dyDescent="0.25">
      <c r="A50" s="23" t="s">
        <v>44</v>
      </c>
      <c r="B50" s="43">
        <v>9500</v>
      </c>
      <c r="C50" s="44">
        <v>97550</v>
      </c>
      <c r="D50" s="30">
        <v>0</v>
      </c>
      <c r="E50" s="7">
        <v>0</v>
      </c>
      <c r="F50" s="43">
        <v>9500</v>
      </c>
      <c r="G50" s="5">
        <v>97550</v>
      </c>
      <c r="H50" s="43">
        <v>0</v>
      </c>
      <c r="I50" s="5">
        <v>0</v>
      </c>
      <c r="J50" s="43">
        <v>12800</v>
      </c>
      <c r="K50" s="46">
        <v>113650</v>
      </c>
      <c r="L50" s="75">
        <v>0</v>
      </c>
      <c r="M50" s="76">
        <v>0</v>
      </c>
      <c r="N50" s="78">
        <v>12800</v>
      </c>
      <c r="O50" s="76">
        <v>96000</v>
      </c>
      <c r="P50" s="75">
        <v>0</v>
      </c>
      <c r="Q50" s="76">
        <v>0</v>
      </c>
      <c r="R50" s="8">
        <f t="shared" si="10"/>
        <v>6400</v>
      </c>
      <c r="S50" s="4">
        <f t="shared" si="11"/>
        <v>48000</v>
      </c>
      <c r="T50" s="75">
        <v>0</v>
      </c>
      <c r="U50" s="76">
        <v>0</v>
      </c>
    </row>
    <row r="51" spans="1:21" x14ac:dyDescent="0.25">
      <c r="A51" s="23" t="s">
        <v>45</v>
      </c>
      <c r="B51" s="43">
        <v>10550</v>
      </c>
      <c r="C51" s="44">
        <v>21650</v>
      </c>
      <c r="D51" s="30">
        <v>0</v>
      </c>
      <c r="E51" s="7">
        <v>0</v>
      </c>
      <c r="F51" s="43">
        <v>10550</v>
      </c>
      <c r="G51" s="5">
        <v>21650</v>
      </c>
      <c r="H51" s="43">
        <v>0</v>
      </c>
      <c r="I51" s="5">
        <v>0</v>
      </c>
      <c r="J51" s="43">
        <v>13300</v>
      </c>
      <c r="K51" s="46">
        <v>24300</v>
      </c>
      <c r="L51" s="75">
        <v>0</v>
      </c>
      <c r="M51" s="76">
        <v>0</v>
      </c>
      <c r="N51" s="78">
        <v>13300</v>
      </c>
      <c r="O51" s="76">
        <v>24050</v>
      </c>
      <c r="P51" s="75">
        <v>0</v>
      </c>
      <c r="Q51" s="76">
        <v>0</v>
      </c>
      <c r="R51" s="8">
        <f t="shared" si="10"/>
        <v>6650</v>
      </c>
      <c r="S51" s="4">
        <f t="shared" si="11"/>
        <v>12025</v>
      </c>
      <c r="T51" s="75">
        <v>0</v>
      </c>
      <c r="U51" s="76">
        <v>0</v>
      </c>
    </row>
    <row r="52" spans="1:21" x14ac:dyDescent="0.25">
      <c r="A52" s="24" t="s">
        <v>46</v>
      </c>
      <c r="B52" s="43">
        <v>10550</v>
      </c>
      <c r="C52" s="44">
        <v>32500</v>
      </c>
      <c r="D52" s="30">
        <v>0</v>
      </c>
      <c r="E52" s="7">
        <v>0</v>
      </c>
      <c r="F52" s="43">
        <v>10550</v>
      </c>
      <c r="G52" s="5">
        <v>32500</v>
      </c>
      <c r="H52" s="43">
        <v>0</v>
      </c>
      <c r="I52" s="5">
        <v>0</v>
      </c>
      <c r="J52" s="43">
        <v>13300</v>
      </c>
      <c r="K52" s="46">
        <v>48850</v>
      </c>
      <c r="L52" s="75">
        <v>0</v>
      </c>
      <c r="M52" s="76">
        <v>0</v>
      </c>
      <c r="N52" s="78">
        <v>13300</v>
      </c>
      <c r="O52" s="76">
        <v>48500</v>
      </c>
      <c r="P52" s="75">
        <v>0</v>
      </c>
      <c r="Q52" s="76">
        <v>0</v>
      </c>
      <c r="R52" s="8">
        <f t="shared" si="10"/>
        <v>6650</v>
      </c>
      <c r="S52" s="4">
        <f t="shared" si="11"/>
        <v>24250</v>
      </c>
      <c r="T52" s="75">
        <v>0</v>
      </c>
      <c r="U52" s="76">
        <v>0</v>
      </c>
    </row>
    <row r="53" spans="1:21" x14ac:dyDescent="0.25">
      <c r="A53" s="24" t="s">
        <v>47</v>
      </c>
      <c r="B53" s="43">
        <v>5250</v>
      </c>
      <c r="C53" s="44">
        <v>0</v>
      </c>
      <c r="D53" s="30">
        <v>0</v>
      </c>
      <c r="E53" s="7">
        <v>0</v>
      </c>
      <c r="F53" s="43">
        <v>5250</v>
      </c>
      <c r="G53" s="5">
        <v>0</v>
      </c>
      <c r="H53" s="43">
        <v>0</v>
      </c>
      <c r="I53" s="5">
        <v>0</v>
      </c>
      <c r="J53" s="43">
        <v>8000</v>
      </c>
      <c r="K53" s="46">
        <v>41250</v>
      </c>
      <c r="L53" s="75">
        <v>0</v>
      </c>
      <c r="M53" s="76">
        <v>0</v>
      </c>
      <c r="N53" s="78">
        <v>8000</v>
      </c>
      <c r="O53" s="76">
        <v>33000</v>
      </c>
      <c r="P53" s="75">
        <v>0</v>
      </c>
      <c r="Q53" s="76">
        <v>0</v>
      </c>
      <c r="R53" s="8">
        <f t="shared" si="10"/>
        <v>4000</v>
      </c>
      <c r="S53" s="4">
        <f t="shared" si="11"/>
        <v>16500</v>
      </c>
      <c r="T53" s="75">
        <v>0</v>
      </c>
      <c r="U53" s="76">
        <v>0</v>
      </c>
    </row>
    <row r="54" spans="1:21" x14ac:dyDescent="0.25">
      <c r="A54" s="24" t="s">
        <v>48</v>
      </c>
      <c r="B54" s="43">
        <v>10550</v>
      </c>
      <c r="C54" s="44">
        <v>0</v>
      </c>
      <c r="D54" s="30">
        <v>0</v>
      </c>
      <c r="E54" s="7">
        <v>0</v>
      </c>
      <c r="F54" s="43">
        <v>10550</v>
      </c>
      <c r="G54" s="5">
        <v>0</v>
      </c>
      <c r="H54" s="43">
        <v>0</v>
      </c>
      <c r="I54" s="5">
        <v>0</v>
      </c>
      <c r="J54" s="43">
        <v>16050</v>
      </c>
      <c r="K54" s="46">
        <v>0</v>
      </c>
      <c r="L54" s="75">
        <v>0</v>
      </c>
      <c r="M54" s="76">
        <v>0</v>
      </c>
      <c r="N54" s="78">
        <v>16050</v>
      </c>
      <c r="O54" s="76">
        <v>0</v>
      </c>
      <c r="P54" s="75">
        <v>0</v>
      </c>
      <c r="Q54" s="76">
        <v>0</v>
      </c>
      <c r="R54" s="8">
        <f t="shared" si="10"/>
        <v>8025</v>
      </c>
      <c r="S54" s="4">
        <f t="shared" si="11"/>
        <v>0</v>
      </c>
      <c r="T54" s="75">
        <v>0</v>
      </c>
      <c r="U54" s="76">
        <v>0</v>
      </c>
    </row>
    <row r="55" spans="1:21" x14ac:dyDescent="0.25">
      <c r="A55" s="24" t="s">
        <v>49</v>
      </c>
      <c r="B55" s="43">
        <v>5105</v>
      </c>
      <c r="C55" s="44">
        <v>0</v>
      </c>
      <c r="D55" s="30">
        <v>0</v>
      </c>
      <c r="E55" s="7">
        <v>0</v>
      </c>
      <c r="F55" s="43">
        <v>5105</v>
      </c>
      <c r="G55" s="5">
        <v>0</v>
      </c>
      <c r="H55" s="43">
        <v>0</v>
      </c>
      <c r="I55" s="5">
        <v>0</v>
      </c>
      <c r="J55" s="43">
        <v>13300</v>
      </c>
      <c r="K55" s="46">
        <v>0</v>
      </c>
      <c r="L55" s="75">
        <v>0</v>
      </c>
      <c r="M55" s="76">
        <v>0</v>
      </c>
      <c r="N55" s="78">
        <v>13300</v>
      </c>
      <c r="O55" s="76">
        <v>0</v>
      </c>
      <c r="P55" s="75">
        <v>0</v>
      </c>
      <c r="Q55" s="76">
        <v>0</v>
      </c>
      <c r="R55" s="8">
        <f t="shared" si="10"/>
        <v>6650</v>
      </c>
      <c r="S55" s="4">
        <f t="shared" si="11"/>
        <v>0</v>
      </c>
      <c r="T55" s="75">
        <v>0</v>
      </c>
      <c r="U55" s="76">
        <v>0</v>
      </c>
    </row>
    <row r="56" spans="1:21" x14ac:dyDescent="0.25">
      <c r="A56" s="24" t="s">
        <v>50</v>
      </c>
      <c r="B56" s="43">
        <v>5250</v>
      </c>
      <c r="C56" s="44">
        <v>27.5</v>
      </c>
      <c r="D56" s="30">
        <v>0</v>
      </c>
      <c r="E56" s="7">
        <v>0</v>
      </c>
      <c r="F56" s="43">
        <v>5250</v>
      </c>
      <c r="G56" s="5">
        <v>27.5</v>
      </c>
      <c r="H56" s="43">
        <v>0</v>
      </c>
      <c r="I56" s="5">
        <v>0</v>
      </c>
      <c r="J56" s="43">
        <v>13500</v>
      </c>
      <c r="K56" s="46">
        <v>19250</v>
      </c>
      <c r="L56" s="75">
        <v>0</v>
      </c>
      <c r="M56" s="76">
        <v>0</v>
      </c>
      <c r="N56" s="78">
        <v>13500</v>
      </c>
      <c r="O56" s="76">
        <v>19250</v>
      </c>
      <c r="P56" s="75">
        <v>0</v>
      </c>
      <c r="Q56" s="76">
        <v>0</v>
      </c>
      <c r="R56" s="8">
        <f t="shared" si="10"/>
        <v>6750</v>
      </c>
      <c r="S56" s="4">
        <f t="shared" si="11"/>
        <v>9625</v>
      </c>
      <c r="T56" s="75">
        <v>0</v>
      </c>
      <c r="U56" s="76">
        <v>0</v>
      </c>
    </row>
    <row r="57" spans="1:21" x14ac:dyDescent="0.25">
      <c r="A57" s="24" t="s">
        <v>51</v>
      </c>
      <c r="B57" s="43">
        <v>10550</v>
      </c>
      <c r="C57" s="44">
        <v>124600</v>
      </c>
      <c r="D57" s="30">
        <v>0</v>
      </c>
      <c r="E57" s="7">
        <v>0</v>
      </c>
      <c r="F57" s="43">
        <v>10550</v>
      </c>
      <c r="G57" s="5">
        <v>124600</v>
      </c>
      <c r="H57" s="43">
        <v>0</v>
      </c>
      <c r="I57" s="5">
        <v>0</v>
      </c>
      <c r="J57" s="43">
        <v>16050</v>
      </c>
      <c r="K57" s="46">
        <v>165400</v>
      </c>
      <c r="L57" s="75">
        <v>0</v>
      </c>
      <c r="M57" s="76">
        <v>0</v>
      </c>
      <c r="N57" s="78">
        <v>16050</v>
      </c>
      <c r="O57" s="76">
        <v>163900</v>
      </c>
      <c r="P57" s="75">
        <v>0</v>
      </c>
      <c r="Q57" s="76">
        <v>0</v>
      </c>
      <c r="R57" s="8">
        <f t="shared" si="10"/>
        <v>8025</v>
      </c>
      <c r="S57" s="4">
        <f t="shared" si="11"/>
        <v>81950</v>
      </c>
      <c r="T57" s="75">
        <v>0</v>
      </c>
      <c r="U57" s="76">
        <v>0</v>
      </c>
    </row>
    <row r="58" spans="1:21" ht="15.75" thickBot="1" x14ac:dyDescent="0.3">
      <c r="A58" s="34" t="s">
        <v>52</v>
      </c>
      <c r="B58" s="43">
        <v>10550</v>
      </c>
      <c r="C58" s="44">
        <v>21650</v>
      </c>
      <c r="D58" s="30">
        <v>0</v>
      </c>
      <c r="E58" s="7">
        <v>0</v>
      </c>
      <c r="F58" s="43">
        <v>10550</v>
      </c>
      <c r="G58" s="5">
        <v>21650</v>
      </c>
      <c r="H58" s="43">
        <v>0</v>
      </c>
      <c r="I58" s="5">
        <v>0</v>
      </c>
      <c r="J58" s="43">
        <v>10550</v>
      </c>
      <c r="K58" s="46">
        <v>24300</v>
      </c>
      <c r="L58" s="75">
        <v>0</v>
      </c>
      <c r="M58" s="76">
        <v>0</v>
      </c>
      <c r="N58" s="78">
        <v>10550</v>
      </c>
      <c r="O58" s="76">
        <v>24050</v>
      </c>
      <c r="P58" s="75">
        <v>0</v>
      </c>
      <c r="Q58" s="76">
        <v>0</v>
      </c>
      <c r="R58" s="8">
        <f t="shared" si="10"/>
        <v>5275</v>
      </c>
      <c r="S58" s="4">
        <f t="shared" si="11"/>
        <v>12025</v>
      </c>
      <c r="T58" s="75">
        <v>0</v>
      </c>
      <c r="U58" s="76">
        <v>0</v>
      </c>
    </row>
    <row r="59" spans="1:21" ht="16.5" customHeight="1" thickBot="1" x14ac:dyDescent="0.3">
      <c r="A59" s="50" t="s">
        <v>53</v>
      </c>
      <c r="B59" s="12">
        <v>0</v>
      </c>
      <c r="C59" s="13">
        <v>0</v>
      </c>
      <c r="D59" s="12">
        <v>0</v>
      </c>
      <c r="E59" s="64">
        <v>0</v>
      </c>
      <c r="F59" s="12">
        <v>0</v>
      </c>
      <c r="G59" s="13">
        <v>0</v>
      </c>
      <c r="H59" s="12">
        <v>0</v>
      </c>
      <c r="I59" s="13">
        <v>0</v>
      </c>
      <c r="J59" s="72">
        <v>0</v>
      </c>
      <c r="K59" s="47">
        <v>0</v>
      </c>
      <c r="L59" s="12">
        <v>0</v>
      </c>
      <c r="M59" s="13">
        <v>0</v>
      </c>
      <c r="N59" s="72">
        <v>0</v>
      </c>
      <c r="O59" s="73">
        <v>0</v>
      </c>
      <c r="P59" s="12">
        <v>0</v>
      </c>
      <c r="Q59" s="13">
        <v>0</v>
      </c>
      <c r="R59" s="36">
        <v>0</v>
      </c>
      <c r="S59" s="13">
        <v>0</v>
      </c>
      <c r="T59" s="12">
        <v>0</v>
      </c>
      <c r="U59" s="13">
        <v>0</v>
      </c>
    </row>
    <row r="60" spans="1:21" x14ac:dyDescent="0.25">
      <c r="A60" s="56" t="s">
        <v>54</v>
      </c>
      <c r="B60" s="43">
        <v>11250</v>
      </c>
      <c r="C60" s="44">
        <v>0</v>
      </c>
      <c r="D60" s="30">
        <v>0</v>
      </c>
      <c r="E60" s="7">
        <v>0</v>
      </c>
      <c r="F60" s="43">
        <v>11250</v>
      </c>
      <c r="G60" s="5">
        <v>0</v>
      </c>
      <c r="H60" s="43">
        <v>0</v>
      </c>
      <c r="I60" s="5">
        <v>0</v>
      </c>
      <c r="J60" s="43">
        <v>15650</v>
      </c>
      <c r="K60" s="46">
        <v>0</v>
      </c>
      <c r="L60" s="43">
        <v>0</v>
      </c>
      <c r="M60" s="5">
        <v>0</v>
      </c>
      <c r="N60" s="79">
        <v>15650</v>
      </c>
      <c r="O60" s="5">
        <v>0</v>
      </c>
      <c r="P60" s="43">
        <v>0</v>
      </c>
      <c r="Q60" s="5">
        <v>0</v>
      </c>
      <c r="R60" s="8">
        <f t="shared" ref="R60:R72" si="12">AVERAGE(N60+P60)/2</f>
        <v>7825</v>
      </c>
      <c r="S60" s="4">
        <f t="shared" ref="S60:S72" si="13">AVERAGE(O60+Q60)/2</f>
        <v>0</v>
      </c>
      <c r="T60" s="43">
        <v>0</v>
      </c>
      <c r="U60" s="5">
        <v>0</v>
      </c>
    </row>
    <row r="61" spans="1:21" x14ac:dyDescent="0.25">
      <c r="A61" s="23" t="s">
        <v>55</v>
      </c>
      <c r="B61" s="43">
        <v>5250</v>
      </c>
      <c r="C61" s="44">
        <v>119200</v>
      </c>
      <c r="D61" s="30">
        <v>0</v>
      </c>
      <c r="E61" s="7">
        <v>0</v>
      </c>
      <c r="F61" s="43">
        <v>5250</v>
      </c>
      <c r="G61" s="5">
        <v>119200</v>
      </c>
      <c r="H61" s="43">
        <v>0</v>
      </c>
      <c r="I61" s="5">
        <v>0</v>
      </c>
      <c r="J61" s="43">
        <v>10750</v>
      </c>
      <c r="K61" s="46">
        <v>250750</v>
      </c>
      <c r="L61" s="43">
        <v>0</v>
      </c>
      <c r="M61" s="5">
        <v>0</v>
      </c>
      <c r="N61" s="79">
        <v>10750</v>
      </c>
      <c r="O61" s="5">
        <v>249350</v>
      </c>
      <c r="P61" s="43">
        <v>0</v>
      </c>
      <c r="Q61" s="5">
        <v>0</v>
      </c>
      <c r="R61" s="8">
        <f t="shared" si="12"/>
        <v>5375</v>
      </c>
      <c r="S61" s="4">
        <f t="shared" si="13"/>
        <v>124675</v>
      </c>
      <c r="T61" s="43">
        <v>0</v>
      </c>
      <c r="U61" s="5">
        <v>0</v>
      </c>
    </row>
    <row r="62" spans="1:21" x14ac:dyDescent="0.25">
      <c r="A62" s="23" t="s">
        <v>56</v>
      </c>
      <c r="B62" s="43">
        <v>31750</v>
      </c>
      <c r="C62" s="44">
        <v>75850</v>
      </c>
      <c r="D62" s="30">
        <v>0</v>
      </c>
      <c r="E62" s="7">
        <v>0</v>
      </c>
      <c r="F62" s="43">
        <v>31750</v>
      </c>
      <c r="G62" s="5">
        <v>75850</v>
      </c>
      <c r="H62" s="43">
        <v>0</v>
      </c>
      <c r="I62" s="5">
        <v>0</v>
      </c>
      <c r="J62" s="43">
        <v>37250</v>
      </c>
      <c r="K62" s="46">
        <v>92050</v>
      </c>
      <c r="L62" s="43">
        <v>0</v>
      </c>
      <c r="M62" s="5">
        <v>0</v>
      </c>
      <c r="N62" s="79">
        <v>37250</v>
      </c>
      <c r="O62" s="5">
        <v>91150</v>
      </c>
      <c r="P62" s="43">
        <v>0</v>
      </c>
      <c r="Q62" s="5">
        <v>0</v>
      </c>
      <c r="R62" s="8">
        <f t="shared" si="12"/>
        <v>18625</v>
      </c>
      <c r="S62" s="4">
        <f t="shared" si="13"/>
        <v>45575</v>
      </c>
      <c r="T62" s="43">
        <v>0</v>
      </c>
      <c r="U62" s="5">
        <v>0</v>
      </c>
    </row>
    <row r="63" spans="1:21" x14ac:dyDescent="0.25">
      <c r="A63" s="23" t="s">
        <v>57</v>
      </c>
      <c r="B63" s="43">
        <v>5250</v>
      </c>
      <c r="C63" s="44">
        <v>108350</v>
      </c>
      <c r="D63" s="30">
        <v>0</v>
      </c>
      <c r="E63" s="7">
        <v>0</v>
      </c>
      <c r="F63" s="43">
        <v>5250</v>
      </c>
      <c r="G63" s="5">
        <v>108350</v>
      </c>
      <c r="H63" s="43">
        <v>0</v>
      </c>
      <c r="I63" s="5">
        <v>0</v>
      </c>
      <c r="J63" s="43">
        <v>10750</v>
      </c>
      <c r="K63" s="46">
        <v>228950</v>
      </c>
      <c r="L63" s="43">
        <v>0</v>
      </c>
      <c r="M63" s="5">
        <v>0</v>
      </c>
      <c r="N63" s="79">
        <v>10750</v>
      </c>
      <c r="O63" s="5">
        <v>227650</v>
      </c>
      <c r="P63" s="43">
        <v>0</v>
      </c>
      <c r="Q63" s="5">
        <v>0</v>
      </c>
      <c r="R63" s="8">
        <f t="shared" si="12"/>
        <v>5375</v>
      </c>
      <c r="S63" s="4">
        <f t="shared" si="13"/>
        <v>113825</v>
      </c>
      <c r="T63" s="43">
        <v>0</v>
      </c>
      <c r="U63" s="5">
        <v>0</v>
      </c>
    </row>
    <row r="64" spans="1:21" x14ac:dyDescent="0.25">
      <c r="A64" s="23" t="s">
        <v>58</v>
      </c>
      <c r="B64" s="43">
        <v>31750</v>
      </c>
      <c r="C64" s="44">
        <v>86700</v>
      </c>
      <c r="D64" s="30">
        <v>0</v>
      </c>
      <c r="E64" s="7">
        <v>0</v>
      </c>
      <c r="F64" s="43">
        <v>31750</v>
      </c>
      <c r="G64" s="5">
        <v>86700</v>
      </c>
      <c r="H64" s="43">
        <v>0</v>
      </c>
      <c r="I64" s="5">
        <v>0</v>
      </c>
      <c r="J64" s="43">
        <v>37250</v>
      </c>
      <c r="K64" s="46">
        <v>97350</v>
      </c>
      <c r="L64" s="43">
        <v>0</v>
      </c>
      <c r="M64" s="5">
        <v>0</v>
      </c>
      <c r="N64" s="79">
        <v>37250</v>
      </c>
      <c r="O64" s="5">
        <v>96350</v>
      </c>
      <c r="P64" s="43">
        <v>0</v>
      </c>
      <c r="Q64" s="5">
        <v>0</v>
      </c>
      <c r="R64" s="8">
        <f t="shared" si="12"/>
        <v>18625</v>
      </c>
      <c r="S64" s="4">
        <f t="shared" si="13"/>
        <v>48175</v>
      </c>
      <c r="T64" s="43">
        <v>0</v>
      </c>
      <c r="U64" s="5">
        <v>0</v>
      </c>
    </row>
    <row r="65" spans="1:21" x14ac:dyDescent="0.25">
      <c r="A65" s="23" t="s">
        <v>59</v>
      </c>
      <c r="B65" s="43">
        <v>5250</v>
      </c>
      <c r="C65" s="44">
        <v>92100</v>
      </c>
      <c r="D65" s="30">
        <v>0</v>
      </c>
      <c r="E65" s="7">
        <v>0</v>
      </c>
      <c r="F65" s="43">
        <v>5250</v>
      </c>
      <c r="G65" s="5">
        <v>92100</v>
      </c>
      <c r="H65" s="43">
        <v>0</v>
      </c>
      <c r="I65" s="5">
        <v>0</v>
      </c>
      <c r="J65" s="43">
        <v>10750</v>
      </c>
      <c r="K65" s="46">
        <v>127500</v>
      </c>
      <c r="L65" s="43">
        <v>0</v>
      </c>
      <c r="M65" s="5">
        <v>0</v>
      </c>
      <c r="N65" s="79">
        <v>10750</v>
      </c>
      <c r="O65" s="5">
        <v>126400</v>
      </c>
      <c r="P65" s="43">
        <v>0</v>
      </c>
      <c r="Q65" s="5">
        <v>0</v>
      </c>
      <c r="R65" s="8">
        <f t="shared" si="12"/>
        <v>5375</v>
      </c>
      <c r="S65" s="4">
        <f t="shared" si="13"/>
        <v>63200</v>
      </c>
      <c r="T65" s="43">
        <v>0</v>
      </c>
      <c r="U65" s="5">
        <v>0</v>
      </c>
    </row>
    <row r="66" spans="1:21" x14ac:dyDescent="0.25">
      <c r="A66" s="23" t="s">
        <v>60</v>
      </c>
      <c r="B66" s="43">
        <v>5250</v>
      </c>
      <c r="C66" s="44">
        <v>70450</v>
      </c>
      <c r="D66" s="30">
        <v>0</v>
      </c>
      <c r="E66" s="7">
        <v>0</v>
      </c>
      <c r="F66" s="43">
        <v>5250</v>
      </c>
      <c r="G66" s="5">
        <v>70450</v>
      </c>
      <c r="H66" s="43">
        <v>0</v>
      </c>
      <c r="I66" s="5">
        <v>0</v>
      </c>
      <c r="J66" s="43">
        <v>8000</v>
      </c>
      <c r="K66" s="46">
        <v>83900</v>
      </c>
      <c r="L66" s="43">
        <v>0</v>
      </c>
      <c r="M66" s="5">
        <v>0</v>
      </c>
      <c r="N66" s="79">
        <v>8000</v>
      </c>
      <c r="O66" s="5">
        <v>83100</v>
      </c>
      <c r="P66" s="43">
        <v>0</v>
      </c>
      <c r="Q66" s="5">
        <v>0</v>
      </c>
      <c r="R66" s="8">
        <f t="shared" si="12"/>
        <v>4000</v>
      </c>
      <c r="S66" s="4">
        <f t="shared" si="13"/>
        <v>41550</v>
      </c>
      <c r="T66" s="43">
        <v>0</v>
      </c>
      <c r="U66" s="5">
        <v>0</v>
      </c>
    </row>
    <row r="67" spans="1:21" x14ac:dyDescent="0.25">
      <c r="A67" s="24" t="s">
        <v>61</v>
      </c>
      <c r="B67" s="43">
        <v>5600</v>
      </c>
      <c r="C67" s="44">
        <v>44125</v>
      </c>
      <c r="D67" s="30">
        <v>0</v>
      </c>
      <c r="E67" s="7">
        <v>0</v>
      </c>
      <c r="F67" s="43">
        <v>5600</v>
      </c>
      <c r="G67" s="5">
        <v>8125</v>
      </c>
      <c r="H67" s="43">
        <v>0</v>
      </c>
      <c r="I67" s="5">
        <v>0</v>
      </c>
      <c r="J67" s="43">
        <v>10550</v>
      </c>
      <c r="K67" s="46">
        <v>14950</v>
      </c>
      <c r="L67" s="43">
        <v>0</v>
      </c>
      <c r="M67" s="5">
        <v>0</v>
      </c>
      <c r="N67" s="79">
        <v>10550</v>
      </c>
      <c r="O67" s="5">
        <v>15000</v>
      </c>
      <c r="P67" s="43">
        <v>0</v>
      </c>
      <c r="Q67" s="5">
        <v>0</v>
      </c>
      <c r="R67" s="8">
        <f t="shared" si="12"/>
        <v>5275</v>
      </c>
      <c r="S67" s="4">
        <f t="shared" si="13"/>
        <v>7500</v>
      </c>
      <c r="T67" s="43">
        <v>0</v>
      </c>
      <c r="U67" s="5">
        <v>0</v>
      </c>
    </row>
    <row r="68" spans="1:21" x14ac:dyDescent="0.25">
      <c r="A68" s="23" t="s">
        <v>62</v>
      </c>
      <c r="B68" s="43">
        <v>5600</v>
      </c>
      <c r="C68" s="44">
        <v>8825</v>
      </c>
      <c r="D68" s="30">
        <v>0</v>
      </c>
      <c r="E68" s="7">
        <v>0</v>
      </c>
      <c r="F68" s="43">
        <v>5600</v>
      </c>
      <c r="G68" s="5">
        <v>8825</v>
      </c>
      <c r="H68" s="43">
        <v>0</v>
      </c>
      <c r="I68" s="5">
        <v>0</v>
      </c>
      <c r="J68" s="43">
        <v>7800</v>
      </c>
      <c r="K68" s="46">
        <v>10750</v>
      </c>
      <c r="L68" s="43">
        <v>0</v>
      </c>
      <c r="M68" s="5">
        <v>0</v>
      </c>
      <c r="N68" s="79">
        <v>7800</v>
      </c>
      <c r="O68" s="5">
        <v>10750</v>
      </c>
      <c r="P68" s="43">
        <v>0</v>
      </c>
      <c r="Q68" s="5">
        <v>0</v>
      </c>
      <c r="R68" s="8">
        <f t="shared" si="12"/>
        <v>3900</v>
      </c>
      <c r="S68" s="4">
        <f t="shared" si="13"/>
        <v>5375</v>
      </c>
      <c r="T68" s="43">
        <v>0</v>
      </c>
      <c r="U68" s="5">
        <v>0</v>
      </c>
    </row>
    <row r="69" spans="1:21" x14ac:dyDescent="0.25">
      <c r="A69" s="23" t="s">
        <v>63</v>
      </c>
      <c r="B69" s="43">
        <v>5600</v>
      </c>
      <c r="C69" s="44">
        <v>8825</v>
      </c>
      <c r="D69" s="30">
        <v>0</v>
      </c>
      <c r="E69" s="7">
        <v>0</v>
      </c>
      <c r="F69" s="43">
        <v>5600</v>
      </c>
      <c r="G69" s="5">
        <v>8825</v>
      </c>
      <c r="H69" s="43">
        <v>0</v>
      </c>
      <c r="I69" s="5">
        <v>0</v>
      </c>
      <c r="J69" s="43">
        <v>7800</v>
      </c>
      <c r="K69" s="46">
        <v>10750</v>
      </c>
      <c r="L69" s="43">
        <v>0</v>
      </c>
      <c r="M69" s="5">
        <v>0</v>
      </c>
      <c r="N69" s="79">
        <v>7800</v>
      </c>
      <c r="O69" s="5">
        <v>10750</v>
      </c>
      <c r="P69" s="43">
        <v>0</v>
      </c>
      <c r="Q69" s="5">
        <v>0</v>
      </c>
      <c r="R69" s="8">
        <f t="shared" si="12"/>
        <v>3900</v>
      </c>
      <c r="S69" s="4">
        <f t="shared" si="13"/>
        <v>5375</v>
      </c>
      <c r="T69" s="43">
        <v>0</v>
      </c>
      <c r="U69" s="5">
        <v>0</v>
      </c>
    </row>
    <row r="70" spans="1:21" x14ac:dyDescent="0.25">
      <c r="A70" s="24" t="s">
        <v>64</v>
      </c>
      <c r="B70" s="43">
        <v>5600</v>
      </c>
      <c r="C70" s="44">
        <v>8825</v>
      </c>
      <c r="D70" s="30">
        <v>0</v>
      </c>
      <c r="E70" s="7">
        <v>0</v>
      </c>
      <c r="F70" s="43">
        <v>5600</v>
      </c>
      <c r="G70" s="5">
        <v>8825</v>
      </c>
      <c r="H70" s="43">
        <v>0</v>
      </c>
      <c r="I70" s="5">
        <v>0</v>
      </c>
      <c r="J70" s="43">
        <v>7800</v>
      </c>
      <c r="K70" s="46">
        <v>10750</v>
      </c>
      <c r="L70" s="43">
        <v>0</v>
      </c>
      <c r="M70" s="5">
        <v>0</v>
      </c>
      <c r="N70" s="79">
        <v>7800</v>
      </c>
      <c r="O70" s="5">
        <v>10750</v>
      </c>
      <c r="P70" s="43">
        <v>0</v>
      </c>
      <c r="Q70" s="5">
        <v>0</v>
      </c>
      <c r="R70" s="8">
        <f t="shared" si="12"/>
        <v>3900</v>
      </c>
      <c r="S70" s="4">
        <f t="shared" si="13"/>
        <v>5375</v>
      </c>
      <c r="T70" s="43">
        <v>0</v>
      </c>
      <c r="U70" s="5">
        <v>0</v>
      </c>
    </row>
    <row r="71" spans="1:21" x14ac:dyDescent="0.25">
      <c r="A71" s="23" t="s">
        <v>65</v>
      </c>
      <c r="B71" s="43">
        <v>11250</v>
      </c>
      <c r="C71" s="44">
        <v>0</v>
      </c>
      <c r="D71" s="30">
        <v>0</v>
      </c>
      <c r="E71" s="7">
        <v>0</v>
      </c>
      <c r="F71" s="43">
        <v>11250</v>
      </c>
      <c r="G71" s="5">
        <v>0</v>
      </c>
      <c r="H71" s="43">
        <v>0</v>
      </c>
      <c r="I71" s="5">
        <v>0</v>
      </c>
      <c r="J71" s="43">
        <v>18400</v>
      </c>
      <c r="K71" s="46">
        <v>0</v>
      </c>
      <c r="L71" s="43">
        <v>0</v>
      </c>
      <c r="M71" s="5">
        <v>0</v>
      </c>
      <c r="N71" s="79">
        <v>18400</v>
      </c>
      <c r="O71" s="5">
        <v>0</v>
      </c>
      <c r="P71" s="43">
        <v>0</v>
      </c>
      <c r="Q71" s="5">
        <v>0</v>
      </c>
      <c r="R71" s="8">
        <f t="shared" si="12"/>
        <v>9200</v>
      </c>
      <c r="S71" s="4">
        <f t="shared" si="13"/>
        <v>0</v>
      </c>
      <c r="T71" s="43">
        <v>0</v>
      </c>
      <c r="U71" s="5">
        <v>0</v>
      </c>
    </row>
    <row r="72" spans="1:21" ht="15.75" thickBot="1" x14ac:dyDescent="0.3">
      <c r="A72" s="34" t="s">
        <v>66</v>
      </c>
      <c r="B72" s="43">
        <v>5250</v>
      </c>
      <c r="C72" s="44">
        <v>27050</v>
      </c>
      <c r="D72" s="30">
        <v>0</v>
      </c>
      <c r="E72" s="7">
        <v>0</v>
      </c>
      <c r="F72" s="43">
        <v>5250</v>
      </c>
      <c r="G72" s="5">
        <v>27050</v>
      </c>
      <c r="H72" s="43">
        <v>0</v>
      </c>
      <c r="I72" s="5">
        <v>0</v>
      </c>
      <c r="J72" s="43">
        <v>5250</v>
      </c>
      <c r="K72" s="46">
        <v>29700</v>
      </c>
      <c r="L72" s="43">
        <v>0</v>
      </c>
      <c r="M72" s="5">
        <v>0</v>
      </c>
      <c r="N72" s="79">
        <v>5250</v>
      </c>
      <c r="O72" s="5">
        <v>29400</v>
      </c>
      <c r="P72" s="43">
        <v>0</v>
      </c>
      <c r="Q72" s="5">
        <v>0</v>
      </c>
      <c r="R72" s="8">
        <f t="shared" si="12"/>
        <v>2625</v>
      </c>
      <c r="S72" s="4">
        <f t="shared" si="13"/>
        <v>14700</v>
      </c>
      <c r="T72" s="43">
        <v>0</v>
      </c>
      <c r="U72" s="5">
        <v>0</v>
      </c>
    </row>
    <row r="73" spans="1:21" ht="16.5" customHeight="1" thickBot="1" x14ac:dyDescent="0.3">
      <c r="A73" s="50" t="s">
        <v>67</v>
      </c>
      <c r="B73" s="12">
        <v>0</v>
      </c>
      <c r="C73" s="13">
        <v>0</v>
      </c>
      <c r="D73" s="12">
        <v>0</v>
      </c>
      <c r="E73" s="64">
        <v>0</v>
      </c>
      <c r="F73" s="12">
        <v>0</v>
      </c>
      <c r="G73" s="13">
        <v>0</v>
      </c>
      <c r="H73" s="12">
        <v>0</v>
      </c>
      <c r="I73" s="13">
        <v>0</v>
      </c>
      <c r="J73" s="72">
        <v>0</v>
      </c>
      <c r="K73" s="47">
        <v>0</v>
      </c>
      <c r="L73" s="12">
        <v>0</v>
      </c>
      <c r="M73" s="13">
        <v>0</v>
      </c>
      <c r="N73" s="72">
        <v>0</v>
      </c>
      <c r="O73" s="73">
        <v>0</v>
      </c>
      <c r="P73" s="12">
        <v>0</v>
      </c>
      <c r="Q73" s="13">
        <v>0</v>
      </c>
      <c r="R73" s="36">
        <v>0</v>
      </c>
      <c r="S73" s="13">
        <v>0</v>
      </c>
      <c r="T73" s="12">
        <v>0</v>
      </c>
      <c r="U73" s="13">
        <v>0</v>
      </c>
    </row>
    <row r="74" spans="1:21" x14ac:dyDescent="0.25">
      <c r="A74" s="33" t="s">
        <v>68</v>
      </c>
      <c r="B74" s="43">
        <v>21150</v>
      </c>
      <c r="C74" s="44">
        <v>5500</v>
      </c>
      <c r="D74" s="30">
        <v>0</v>
      </c>
      <c r="E74" s="7">
        <v>0</v>
      </c>
      <c r="F74" s="43">
        <v>21150</v>
      </c>
      <c r="G74" s="5">
        <v>10800</v>
      </c>
      <c r="H74" s="43">
        <v>0</v>
      </c>
      <c r="I74" s="5">
        <v>0</v>
      </c>
      <c r="J74" s="43">
        <v>51400</v>
      </c>
      <c r="K74" s="46">
        <v>5250</v>
      </c>
      <c r="L74" s="43">
        <v>0</v>
      </c>
      <c r="M74" s="5">
        <v>0</v>
      </c>
      <c r="N74" s="79">
        <v>51400</v>
      </c>
      <c r="O74" s="5">
        <v>5150</v>
      </c>
      <c r="P74" s="43">
        <v>0</v>
      </c>
      <c r="Q74" s="5">
        <v>0</v>
      </c>
      <c r="R74" s="8">
        <f t="shared" ref="R74:R75" si="14">AVERAGE(N74+P74)/2</f>
        <v>25700</v>
      </c>
      <c r="S74" s="4">
        <f t="shared" ref="S74:S75" si="15">AVERAGE(O74+Q74)/2</f>
        <v>2575</v>
      </c>
      <c r="T74" s="43">
        <v>0</v>
      </c>
      <c r="U74" s="5">
        <v>0</v>
      </c>
    </row>
    <row r="75" spans="1:21" ht="15.75" thickBot="1" x14ac:dyDescent="0.3">
      <c r="A75" s="57" t="s">
        <v>69</v>
      </c>
      <c r="B75" s="43">
        <v>21150</v>
      </c>
      <c r="C75" s="44">
        <v>0</v>
      </c>
      <c r="D75" s="30">
        <v>0</v>
      </c>
      <c r="E75" s="7">
        <v>0</v>
      </c>
      <c r="F75" s="43">
        <v>21150</v>
      </c>
      <c r="G75" s="5">
        <v>0</v>
      </c>
      <c r="H75" s="43">
        <v>0</v>
      </c>
      <c r="I75" s="5">
        <v>0</v>
      </c>
      <c r="J75" s="43">
        <v>43150</v>
      </c>
      <c r="K75" s="46">
        <v>0</v>
      </c>
      <c r="L75" s="43">
        <v>0</v>
      </c>
      <c r="M75" s="5">
        <v>0</v>
      </c>
      <c r="N75" s="79">
        <v>43150</v>
      </c>
      <c r="O75" s="5">
        <v>0</v>
      </c>
      <c r="P75" s="43">
        <v>0</v>
      </c>
      <c r="Q75" s="5">
        <v>0</v>
      </c>
      <c r="R75" s="8">
        <f t="shared" si="14"/>
        <v>21575</v>
      </c>
      <c r="S75" s="4">
        <f t="shared" si="15"/>
        <v>0</v>
      </c>
      <c r="T75" s="43">
        <v>0</v>
      </c>
      <c r="U75" s="5">
        <v>0</v>
      </c>
    </row>
    <row r="76" spans="1:21" ht="16.5" customHeight="1" thickBot="1" x14ac:dyDescent="0.3">
      <c r="A76" s="50" t="s">
        <v>70</v>
      </c>
      <c r="B76" s="12">
        <v>0</v>
      </c>
      <c r="C76" s="13">
        <v>0</v>
      </c>
      <c r="D76" s="12">
        <v>0</v>
      </c>
      <c r="E76" s="64">
        <v>0</v>
      </c>
      <c r="F76" s="12">
        <v>0</v>
      </c>
      <c r="G76" s="13">
        <v>0</v>
      </c>
      <c r="H76" s="12">
        <v>0</v>
      </c>
      <c r="I76" s="13">
        <v>0</v>
      </c>
      <c r="J76" s="72">
        <v>0</v>
      </c>
      <c r="K76" s="47">
        <v>0</v>
      </c>
      <c r="L76" s="12">
        <v>0</v>
      </c>
      <c r="M76" s="13">
        <v>0</v>
      </c>
      <c r="N76" s="72">
        <v>0</v>
      </c>
      <c r="O76" s="73">
        <v>0</v>
      </c>
      <c r="P76" s="12">
        <v>0</v>
      </c>
      <c r="Q76" s="13">
        <v>0</v>
      </c>
      <c r="R76" s="36">
        <v>0</v>
      </c>
      <c r="S76" s="13">
        <v>0</v>
      </c>
      <c r="T76" s="12">
        <v>0</v>
      </c>
      <c r="U76" s="13">
        <v>0</v>
      </c>
    </row>
    <row r="77" spans="1:21" x14ac:dyDescent="0.25">
      <c r="A77" s="56" t="s">
        <v>71</v>
      </c>
      <c r="B77" s="43">
        <v>10550</v>
      </c>
      <c r="C77" s="44">
        <v>0</v>
      </c>
      <c r="D77" s="30">
        <v>0</v>
      </c>
      <c r="E77" s="7">
        <v>0</v>
      </c>
      <c r="F77" s="43">
        <v>10550</v>
      </c>
      <c r="G77" s="5">
        <v>0</v>
      </c>
      <c r="H77" s="43">
        <v>0</v>
      </c>
      <c r="I77" s="5">
        <v>0</v>
      </c>
      <c r="J77" s="43">
        <v>27050</v>
      </c>
      <c r="K77" s="46">
        <v>0</v>
      </c>
      <c r="L77" s="75">
        <v>0</v>
      </c>
      <c r="M77" s="76">
        <v>0</v>
      </c>
      <c r="N77" s="78">
        <v>27050</v>
      </c>
      <c r="O77" s="76">
        <v>0</v>
      </c>
      <c r="P77" s="75">
        <v>0</v>
      </c>
      <c r="Q77" s="76">
        <v>0</v>
      </c>
      <c r="R77" s="8">
        <f t="shared" ref="R77:R84" si="16">AVERAGE(N77+P77)/2</f>
        <v>13525</v>
      </c>
      <c r="S77" s="4">
        <f t="shared" ref="S77:S84" si="17">AVERAGE(O77+Q77)/2</f>
        <v>0</v>
      </c>
      <c r="T77" s="75">
        <v>0</v>
      </c>
      <c r="U77" s="76">
        <v>0</v>
      </c>
    </row>
    <row r="78" spans="1:21" x14ac:dyDescent="0.25">
      <c r="A78" s="24" t="s">
        <v>72</v>
      </c>
      <c r="B78" s="43">
        <v>10550</v>
      </c>
      <c r="C78" s="44">
        <v>0</v>
      </c>
      <c r="D78" s="30">
        <v>0</v>
      </c>
      <c r="E78" s="7">
        <v>0</v>
      </c>
      <c r="F78" s="43">
        <v>10550</v>
      </c>
      <c r="G78" s="5">
        <v>0</v>
      </c>
      <c r="H78" s="43">
        <v>0</v>
      </c>
      <c r="I78" s="5">
        <v>0</v>
      </c>
      <c r="J78" s="43">
        <v>21550</v>
      </c>
      <c r="K78" s="46">
        <v>0</v>
      </c>
      <c r="L78" s="75">
        <v>0</v>
      </c>
      <c r="M78" s="76">
        <v>0</v>
      </c>
      <c r="N78" s="78">
        <v>21550</v>
      </c>
      <c r="O78" s="76">
        <v>0</v>
      </c>
      <c r="P78" s="75">
        <v>0</v>
      </c>
      <c r="Q78" s="76">
        <v>0</v>
      </c>
      <c r="R78" s="8">
        <f t="shared" si="16"/>
        <v>10775</v>
      </c>
      <c r="S78" s="4">
        <f t="shared" si="17"/>
        <v>0</v>
      </c>
      <c r="T78" s="75">
        <v>0</v>
      </c>
      <c r="U78" s="76">
        <v>0</v>
      </c>
    </row>
    <row r="79" spans="1:21" x14ac:dyDescent="0.25">
      <c r="A79" s="24" t="s">
        <v>73</v>
      </c>
      <c r="B79" s="43">
        <v>10550</v>
      </c>
      <c r="C79" s="44">
        <v>0</v>
      </c>
      <c r="D79" s="30">
        <v>0</v>
      </c>
      <c r="E79" s="7">
        <v>0</v>
      </c>
      <c r="F79" s="43">
        <v>10550</v>
      </c>
      <c r="G79" s="5">
        <v>0</v>
      </c>
      <c r="H79" s="43">
        <v>0</v>
      </c>
      <c r="I79" s="5">
        <v>0</v>
      </c>
      <c r="J79" s="43">
        <v>24300</v>
      </c>
      <c r="K79" s="46">
        <v>0</v>
      </c>
      <c r="L79" s="75">
        <v>0</v>
      </c>
      <c r="M79" s="76">
        <v>0</v>
      </c>
      <c r="N79" s="78">
        <v>24300</v>
      </c>
      <c r="O79" s="76">
        <v>0</v>
      </c>
      <c r="P79" s="75">
        <v>0</v>
      </c>
      <c r="Q79" s="76">
        <v>0</v>
      </c>
      <c r="R79" s="8">
        <f t="shared" si="16"/>
        <v>12150</v>
      </c>
      <c r="S79" s="4">
        <f t="shared" si="17"/>
        <v>0</v>
      </c>
      <c r="T79" s="75">
        <v>0</v>
      </c>
      <c r="U79" s="76">
        <v>0</v>
      </c>
    </row>
    <row r="80" spans="1:21" x14ac:dyDescent="0.25">
      <c r="A80" s="24" t="s">
        <v>74</v>
      </c>
      <c r="B80" s="43">
        <v>5250</v>
      </c>
      <c r="C80" s="44">
        <v>0</v>
      </c>
      <c r="D80" s="30">
        <v>0</v>
      </c>
      <c r="E80" s="7">
        <v>0</v>
      </c>
      <c r="F80" s="43">
        <v>5250</v>
      </c>
      <c r="G80" s="5">
        <v>0</v>
      </c>
      <c r="H80" s="43">
        <v>0</v>
      </c>
      <c r="I80" s="5">
        <v>0</v>
      </c>
      <c r="J80" s="43">
        <v>13500</v>
      </c>
      <c r="K80" s="46">
        <v>27500</v>
      </c>
      <c r="L80" s="75">
        <v>0</v>
      </c>
      <c r="M80" s="76">
        <v>0</v>
      </c>
      <c r="N80" s="78">
        <v>13500</v>
      </c>
      <c r="O80" s="76">
        <v>27500</v>
      </c>
      <c r="P80" s="75">
        <v>0</v>
      </c>
      <c r="Q80" s="76">
        <v>0</v>
      </c>
      <c r="R80" s="8">
        <f t="shared" si="16"/>
        <v>6750</v>
      </c>
      <c r="S80" s="4">
        <f t="shared" si="17"/>
        <v>13750</v>
      </c>
      <c r="T80" s="75">
        <v>0</v>
      </c>
      <c r="U80" s="76">
        <v>0</v>
      </c>
    </row>
    <row r="81" spans="1:21" x14ac:dyDescent="0.25">
      <c r="A81" s="24" t="s">
        <v>75</v>
      </c>
      <c r="B81" s="43">
        <v>10550</v>
      </c>
      <c r="C81" s="44">
        <v>43350</v>
      </c>
      <c r="D81" s="30">
        <v>0</v>
      </c>
      <c r="E81" s="7">
        <v>0</v>
      </c>
      <c r="F81" s="43">
        <v>10550</v>
      </c>
      <c r="G81" s="5">
        <v>43350</v>
      </c>
      <c r="H81" s="43">
        <v>0</v>
      </c>
      <c r="I81" s="5">
        <v>0</v>
      </c>
      <c r="J81" s="43">
        <v>16050</v>
      </c>
      <c r="K81" s="46">
        <v>62400</v>
      </c>
      <c r="L81" s="75">
        <v>0</v>
      </c>
      <c r="M81" s="76">
        <v>0</v>
      </c>
      <c r="N81" s="78">
        <v>16050</v>
      </c>
      <c r="O81" s="76">
        <v>61900</v>
      </c>
      <c r="P81" s="75">
        <v>0</v>
      </c>
      <c r="Q81" s="76">
        <v>0</v>
      </c>
      <c r="R81" s="8">
        <f t="shared" si="16"/>
        <v>8025</v>
      </c>
      <c r="S81" s="4">
        <f t="shared" si="17"/>
        <v>30950</v>
      </c>
      <c r="T81" s="75">
        <v>0</v>
      </c>
      <c r="U81" s="76">
        <v>0</v>
      </c>
    </row>
    <row r="82" spans="1:21" x14ac:dyDescent="0.25">
      <c r="A82" s="24" t="s">
        <v>76</v>
      </c>
      <c r="B82" s="43">
        <v>10550</v>
      </c>
      <c r="C82" s="44">
        <v>0</v>
      </c>
      <c r="D82" s="30">
        <v>0</v>
      </c>
      <c r="E82" s="7">
        <v>0</v>
      </c>
      <c r="F82" s="43">
        <v>10550</v>
      </c>
      <c r="G82" s="5">
        <v>0</v>
      </c>
      <c r="H82" s="43">
        <v>0</v>
      </c>
      <c r="I82" s="5">
        <v>0</v>
      </c>
      <c r="J82" s="43">
        <v>18800</v>
      </c>
      <c r="K82" s="46">
        <v>0</v>
      </c>
      <c r="L82" s="75">
        <v>0</v>
      </c>
      <c r="M82" s="76">
        <v>0</v>
      </c>
      <c r="N82" s="78">
        <v>18800</v>
      </c>
      <c r="O82" s="76">
        <v>0</v>
      </c>
      <c r="P82" s="75">
        <v>0</v>
      </c>
      <c r="Q82" s="76">
        <v>0</v>
      </c>
      <c r="R82" s="8">
        <f t="shared" si="16"/>
        <v>9400</v>
      </c>
      <c r="S82" s="4">
        <f t="shared" si="17"/>
        <v>0</v>
      </c>
      <c r="T82" s="75">
        <v>0</v>
      </c>
      <c r="U82" s="76">
        <v>0</v>
      </c>
    </row>
    <row r="83" spans="1:21" x14ac:dyDescent="0.25">
      <c r="A83" s="24" t="s">
        <v>77</v>
      </c>
      <c r="B83" s="43">
        <v>15850</v>
      </c>
      <c r="C83" s="44">
        <v>0</v>
      </c>
      <c r="D83" s="30">
        <v>0</v>
      </c>
      <c r="E83" s="7">
        <v>0</v>
      </c>
      <c r="F83" s="43">
        <v>15850</v>
      </c>
      <c r="G83" s="5">
        <v>0</v>
      </c>
      <c r="H83" s="43">
        <v>0</v>
      </c>
      <c r="I83" s="5">
        <v>0</v>
      </c>
      <c r="J83" s="43">
        <v>21350</v>
      </c>
      <c r="K83" s="46">
        <v>0</v>
      </c>
      <c r="L83" s="75">
        <v>0</v>
      </c>
      <c r="M83" s="76">
        <v>0</v>
      </c>
      <c r="N83" s="78">
        <v>21350</v>
      </c>
      <c r="O83" s="76">
        <v>0</v>
      </c>
      <c r="P83" s="75">
        <v>0</v>
      </c>
      <c r="Q83" s="76">
        <v>0</v>
      </c>
      <c r="R83" s="8">
        <f t="shared" si="16"/>
        <v>10675</v>
      </c>
      <c r="S83" s="4">
        <f t="shared" si="17"/>
        <v>0</v>
      </c>
      <c r="T83" s="75">
        <v>0</v>
      </c>
      <c r="U83" s="76">
        <v>0</v>
      </c>
    </row>
    <row r="84" spans="1:21" ht="15.75" thickBot="1" x14ac:dyDescent="0.3">
      <c r="A84" s="57" t="s">
        <v>78</v>
      </c>
      <c r="B84" s="43">
        <v>2775</v>
      </c>
      <c r="C84" s="44">
        <v>0</v>
      </c>
      <c r="D84" s="30">
        <v>0</v>
      </c>
      <c r="E84" s="7">
        <v>0</v>
      </c>
      <c r="F84" s="43">
        <v>2775</v>
      </c>
      <c r="G84" s="5">
        <v>0</v>
      </c>
      <c r="H84" s="43">
        <v>0</v>
      </c>
      <c r="I84" s="5">
        <v>0</v>
      </c>
      <c r="J84" s="43">
        <v>10750</v>
      </c>
      <c r="K84" s="46">
        <v>0</v>
      </c>
      <c r="L84" s="75">
        <v>0</v>
      </c>
      <c r="M84" s="76">
        <v>0</v>
      </c>
      <c r="N84" s="78">
        <v>10750</v>
      </c>
      <c r="O84" s="76">
        <v>0</v>
      </c>
      <c r="P84" s="75">
        <v>0</v>
      </c>
      <c r="Q84" s="76">
        <v>0</v>
      </c>
      <c r="R84" s="8">
        <f t="shared" si="16"/>
        <v>5375</v>
      </c>
      <c r="S84" s="4">
        <f t="shared" si="17"/>
        <v>0</v>
      </c>
      <c r="T84" s="75">
        <v>0</v>
      </c>
      <c r="U84" s="76">
        <v>0</v>
      </c>
    </row>
    <row r="85" spans="1:21" ht="15.75" thickBot="1" x14ac:dyDescent="0.3">
      <c r="A85" s="58" t="s">
        <v>79</v>
      </c>
      <c r="B85" s="12">
        <v>0</v>
      </c>
      <c r="C85" s="13">
        <v>0</v>
      </c>
      <c r="D85" s="12">
        <v>0</v>
      </c>
      <c r="E85" s="64">
        <v>0</v>
      </c>
      <c r="F85" s="12">
        <v>0</v>
      </c>
      <c r="G85" s="13">
        <v>0</v>
      </c>
      <c r="H85" s="12">
        <v>0</v>
      </c>
      <c r="I85" s="13">
        <v>0</v>
      </c>
      <c r="J85" s="72">
        <v>0</v>
      </c>
      <c r="K85" s="47">
        <v>0</v>
      </c>
      <c r="L85" s="12">
        <v>0</v>
      </c>
      <c r="M85" s="13">
        <v>0</v>
      </c>
      <c r="N85" s="72">
        <v>0</v>
      </c>
      <c r="O85" s="73">
        <v>0</v>
      </c>
      <c r="P85" s="12">
        <v>0</v>
      </c>
      <c r="Q85" s="13">
        <v>0</v>
      </c>
      <c r="R85" s="36">
        <v>0</v>
      </c>
      <c r="S85" s="13">
        <v>0</v>
      </c>
      <c r="T85" s="12">
        <v>0</v>
      </c>
      <c r="U85" s="13">
        <v>0</v>
      </c>
    </row>
    <row r="86" spans="1:21" x14ac:dyDescent="0.25">
      <c r="A86" s="56" t="s">
        <v>80</v>
      </c>
      <c r="B86" s="43">
        <v>13300</v>
      </c>
      <c r="C86" s="44">
        <v>0</v>
      </c>
      <c r="D86" s="30">
        <v>0</v>
      </c>
      <c r="E86" s="7">
        <v>0</v>
      </c>
      <c r="F86" s="43">
        <v>13300</v>
      </c>
      <c r="G86" s="5">
        <v>0</v>
      </c>
      <c r="H86" s="43">
        <v>0</v>
      </c>
      <c r="I86" s="5">
        <v>0</v>
      </c>
      <c r="J86" s="43">
        <v>13300</v>
      </c>
      <c r="K86" s="46">
        <v>0</v>
      </c>
      <c r="L86" s="75">
        <v>0</v>
      </c>
      <c r="M86" s="76">
        <v>0</v>
      </c>
      <c r="N86" s="78">
        <v>13300</v>
      </c>
      <c r="O86" s="76">
        <v>0</v>
      </c>
      <c r="P86" s="75">
        <v>0</v>
      </c>
      <c r="Q86" s="76">
        <v>0</v>
      </c>
      <c r="R86" s="8">
        <f t="shared" ref="R86:R94" si="18">AVERAGE(N86+P86)/2</f>
        <v>6650</v>
      </c>
      <c r="S86" s="4">
        <f t="shared" ref="S86:S94" si="19">AVERAGE(O86+Q86)/2</f>
        <v>0</v>
      </c>
      <c r="T86" s="75">
        <v>0</v>
      </c>
      <c r="U86" s="76">
        <v>0</v>
      </c>
    </row>
    <row r="87" spans="1:21" x14ac:dyDescent="0.25">
      <c r="A87" s="23" t="s">
        <v>81</v>
      </c>
      <c r="B87" s="43">
        <v>8000</v>
      </c>
      <c r="C87" s="44">
        <v>59650</v>
      </c>
      <c r="D87" s="30">
        <v>0</v>
      </c>
      <c r="E87" s="7">
        <v>0</v>
      </c>
      <c r="F87" s="43">
        <v>8000</v>
      </c>
      <c r="G87" s="5">
        <v>59650</v>
      </c>
      <c r="H87" s="43">
        <v>0</v>
      </c>
      <c r="I87" s="5">
        <v>0</v>
      </c>
      <c r="J87" s="43">
        <v>8000</v>
      </c>
      <c r="K87" s="46">
        <v>59450</v>
      </c>
      <c r="L87" s="75">
        <v>0</v>
      </c>
      <c r="M87" s="76">
        <v>0</v>
      </c>
      <c r="N87" s="78">
        <v>8000</v>
      </c>
      <c r="O87" s="76">
        <v>58800</v>
      </c>
      <c r="P87" s="43">
        <v>0</v>
      </c>
      <c r="Q87" s="76">
        <v>0</v>
      </c>
      <c r="R87" s="8">
        <f t="shared" si="18"/>
        <v>4000</v>
      </c>
      <c r="S87" s="4">
        <f t="shared" si="19"/>
        <v>29400</v>
      </c>
      <c r="T87" s="75">
        <v>0</v>
      </c>
      <c r="U87" s="76">
        <v>0</v>
      </c>
    </row>
    <row r="88" spans="1:21" x14ac:dyDescent="0.25">
      <c r="A88" s="23" t="s">
        <v>82</v>
      </c>
      <c r="B88" s="43">
        <v>8000</v>
      </c>
      <c r="C88" s="44">
        <v>48850</v>
      </c>
      <c r="D88" s="30">
        <v>0</v>
      </c>
      <c r="E88" s="7">
        <v>0</v>
      </c>
      <c r="F88" s="43">
        <v>8000</v>
      </c>
      <c r="G88" s="5">
        <v>48850</v>
      </c>
      <c r="H88" s="43">
        <v>0</v>
      </c>
      <c r="I88" s="5">
        <v>0</v>
      </c>
      <c r="J88" s="43">
        <v>8000</v>
      </c>
      <c r="K88" s="46">
        <v>48650</v>
      </c>
      <c r="L88" s="75">
        <v>0</v>
      </c>
      <c r="M88" s="76">
        <v>0</v>
      </c>
      <c r="N88" s="78">
        <v>8000</v>
      </c>
      <c r="O88" s="76">
        <v>48150</v>
      </c>
      <c r="P88" s="43">
        <v>0</v>
      </c>
      <c r="Q88" s="76">
        <v>0</v>
      </c>
      <c r="R88" s="8">
        <f t="shared" si="18"/>
        <v>4000</v>
      </c>
      <c r="S88" s="4">
        <f t="shared" si="19"/>
        <v>24075</v>
      </c>
      <c r="T88" s="75">
        <v>0</v>
      </c>
      <c r="U88" s="76">
        <v>0</v>
      </c>
    </row>
    <row r="89" spans="1:21" x14ac:dyDescent="0.25">
      <c r="A89" s="23" t="s">
        <v>83</v>
      </c>
      <c r="B89" s="43">
        <v>15850</v>
      </c>
      <c r="C89" s="44">
        <v>0</v>
      </c>
      <c r="D89" s="30">
        <v>0</v>
      </c>
      <c r="E89" s="7">
        <v>0</v>
      </c>
      <c r="F89" s="43">
        <v>15850</v>
      </c>
      <c r="G89" s="5">
        <v>0</v>
      </c>
      <c r="H89" s="43">
        <v>0</v>
      </c>
      <c r="I89" s="5">
        <v>0</v>
      </c>
      <c r="J89" s="43">
        <v>15850</v>
      </c>
      <c r="K89" s="46">
        <v>0</v>
      </c>
      <c r="L89" s="75">
        <v>0</v>
      </c>
      <c r="M89" s="76">
        <v>0</v>
      </c>
      <c r="N89" s="78">
        <v>15850</v>
      </c>
      <c r="O89" s="76">
        <v>0</v>
      </c>
      <c r="P89" s="43">
        <v>0</v>
      </c>
      <c r="Q89" s="76">
        <v>0</v>
      </c>
      <c r="R89" s="8">
        <f t="shared" si="18"/>
        <v>7925</v>
      </c>
      <c r="S89" s="4">
        <f t="shared" si="19"/>
        <v>0</v>
      </c>
      <c r="T89" s="75">
        <v>0</v>
      </c>
      <c r="U89" s="76">
        <v>0</v>
      </c>
    </row>
    <row r="90" spans="1:21" x14ac:dyDescent="0.25">
      <c r="A90" s="23" t="s">
        <v>84</v>
      </c>
      <c r="B90" s="43">
        <v>21150</v>
      </c>
      <c r="C90" s="44">
        <v>0</v>
      </c>
      <c r="D90" s="30">
        <v>0</v>
      </c>
      <c r="E90" s="7">
        <v>0</v>
      </c>
      <c r="F90" s="43">
        <v>21150</v>
      </c>
      <c r="G90" s="5">
        <v>0</v>
      </c>
      <c r="H90" s="43">
        <v>0</v>
      </c>
      <c r="I90" s="5">
        <v>0</v>
      </c>
      <c r="J90" s="43">
        <v>21150</v>
      </c>
      <c r="K90" s="46">
        <v>0</v>
      </c>
      <c r="L90" s="75">
        <v>0</v>
      </c>
      <c r="M90" s="76">
        <v>0</v>
      </c>
      <c r="N90" s="78">
        <v>21150</v>
      </c>
      <c r="O90" s="76">
        <v>0</v>
      </c>
      <c r="P90" s="43">
        <v>0</v>
      </c>
      <c r="Q90" s="76">
        <v>0</v>
      </c>
      <c r="R90" s="8">
        <f t="shared" si="18"/>
        <v>10575</v>
      </c>
      <c r="S90" s="4">
        <f t="shared" si="19"/>
        <v>0</v>
      </c>
      <c r="T90" s="75">
        <v>0</v>
      </c>
      <c r="U90" s="76">
        <v>0</v>
      </c>
    </row>
    <row r="91" spans="1:21" x14ac:dyDescent="0.25">
      <c r="A91" s="23" t="s">
        <v>85</v>
      </c>
      <c r="B91" s="43">
        <v>95650</v>
      </c>
      <c r="C91" s="44">
        <v>0</v>
      </c>
      <c r="D91" s="30">
        <v>0</v>
      </c>
      <c r="E91" s="7">
        <v>0</v>
      </c>
      <c r="F91" s="43">
        <v>95650</v>
      </c>
      <c r="G91" s="5">
        <v>0</v>
      </c>
      <c r="H91" s="43">
        <v>0</v>
      </c>
      <c r="I91" s="5">
        <v>0</v>
      </c>
      <c r="J91" s="43">
        <v>95650</v>
      </c>
      <c r="K91" s="46">
        <v>0</v>
      </c>
      <c r="L91" s="75">
        <v>0</v>
      </c>
      <c r="M91" s="76">
        <v>0</v>
      </c>
      <c r="N91" s="78">
        <v>95650</v>
      </c>
      <c r="O91" s="76">
        <v>0</v>
      </c>
      <c r="P91" s="43">
        <v>0</v>
      </c>
      <c r="Q91" s="76">
        <v>0</v>
      </c>
      <c r="R91" s="8">
        <f t="shared" si="18"/>
        <v>47825</v>
      </c>
      <c r="S91" s="4">
        <f t="shared" si="19"/>
        <v>0</v>
      </c>
      <c r="T91" s="75">
        <v>0</v>
      </c>
      <c r="U91" s="76">
        <v>0</v>
      </c>
    </row>
    <row r="92" spans="1:21" x14ac:dyDescent="0.25">
      <c r="A92" s="23" t="s">
        <v>86</v>
      </c>
      <c r="B92" s="43">
        <v>45050</v>
      </c>
      <c r="C92" s="44">
        <v>0</v>
      </c>
      <c r="D92" s="30">
        <v>0</v>
      </c>
      <c r="E92" s="7">
        <v>0</v>
      </c>
      <c r="F92" s="43">
        <v>45050</v>
      </c>
      <c r="G92" s="5">
        <v>0</v>
      </c>
      <c r="H92" s="43">
        <v>0</v>
      </c>
      <c r="I92" s="5">
        <v>0</v>
      </c>
      <c r="J92" s="43">
        <v>45050</v>
      </c>
      <c r="K92" s="46">
        <v>0</v>
      </c>
      <c r="L92" s="75">
        <v>0</v>
      </c>
      <c r="M92" s="76">
        <v>0</v>
      </c>
      <c r="N92" s="78">
        <v>45050</v>
      </c>
      <c r="O92" s="76">
        <v>0</v>
      </c>
      <c r="P92" s="43">
        <v>0</v>
      </c>
      <c r="Q92" s="76">
        <v>0</v>
      </c>
      <c r="R92" s="8">
        <f t="shared" si="18"/>
        <v>22525</v>
      </c>
      <c r="S92" s="4">
        <f t="shared" si="19"/>
        <v>0</v>
      </c>
      <c r="T92" s="75">
        <v>0</v>
      </c>
      <c r="U92" s="76">
        <v>0</v>
      </c>
    </row>
    <row r="93" spans="1:21" x14ac:dyDescent="0.25">
      <c r="A93" s="23" t="s">
        <v>87</v>
      </c>
      <c r="B93" s="43">
        <v>36400</v>
      </c>
      <c r="C93" s="44">
        <v>0</v>
      </c>
      <c r="D93" s="30">
        <v>0</v>
      </c>
      <c r="E93" s="7">
        <v>0</v>
      </c>
      <c r="F93" s="43">
        <v>13500</v>
      </c>
      <c r="G93" s="5">
        <v>0</v>
      </c>
      <c r="H93" s="43">
        <v>0</v>
      </c>
      <c r="I93" s="5">
        <v>0</v>
      </c>
      <c r="J93" s="43">
        <v>36400</v>
      </c>
      <c r="K93" s="46">
        <v>0</v>
      </c>
      <c r="L93" s="75">
        <v>0</v>
      </c>
      <c r="M93" s="76">
        <v>0</v>
      </c>
      <c r="N93" s="78">
        <v>36400</v>
      </c>
      <c r="O93" s="76">
        <v>0</v>
      </c>
      <c r="P93" s="43">
        <v>0</v>
      </c>
      <c r="Q93" s="76">
        <v>0</v>
      </c>
      <c r="R93" s="8">
        <f t="shared" si="18"/>
        <v>18200</v>
      </c>
      <c r="S93" s="4">
        <f t="shared" si="19"/>
        <v>0</v>
      </c>
      <c r="T93" s="75">
        <v>0</v>
      </c>
      <c r="U93" s="76">
        <v>0</v>
      </c>
    </row>
    <row r="94" spans="1:21" ht="15.75" thickBot="1" x14ac:dyDescent="0.3">
      <c r="A94" s="34" t="s">
        <v>88</v>
      </c>
      <c r="B94" s="43">
        <v>67900</v>
      </c>
      <c r="C94" s="44">
        <v>0</v>
      </c>
      <c r="D94" s="18">
        <v>0</v>
      </c>
      <c r="E94" s="65">
        <v>0</v>
      </c>
      <c r="F94" s="43">
        <v>67900</v>
      </c>
      <c r="G94" s="5">
        <v>0</v>
      </c>
      <c r="H94" s="43">
        <v>0</v>
      </c>
      <c r="I94" s="5">
        <v>0</v>
      </c>
      <c r="J94" s="43">
        <v>67900</v>
      </c>
      <c r="K94" s="46">
        <v>0</v>
      </c>
      <c r="L94" s="75">
        <v>0</v>
      </c>
      <c r="M94" s="76">
        <v>0</v>
      </c>
      <c r="N94" s="78">
        <v>67900</v>
      </c>
      <c r="O94" s="76">
        <v>0</v>
      </c>
      <c r="P94" s="43">
        <v>0</v>
      </c>
      <c r="Q94" s="76">
        <v>0</v>
      </c>
      <c r="R94" s="8">
        <f t="shared" si="18"/>
        <v>33950</v>
      </c>
      <c r="S94" s="4">
        <f t="shared" si="19"/>
        <v>0</v>
      </c>
      <c r="T94" s="75">
        <v>0</v>
      </c>
      <c r="U94" s="76">
        <v>0</v>
      </c>
    </row>
    <row r="95" spans="1:21" ht="16.5" thickBot="1" x14ac:dyDescent="0.3">
      <c r="A95" s="50" t="s">
        <v>89</v>
      </c>
      <c r="B95" s="14">
        <f>SUM(B8:B94)</f>
        <v>1360930</v>
      </c>
      <c r="C95" s="61">
        <f>SUM(C8:C94)</f>
        <v>5613827.5</v>
      </c>
      <c r="D95" s="14">
        <f t="shared" ref="D95:U95" si="20">SUM(D8:D94)</f>
        <v>0</v>
      </c>
      <c r="E95" s="66">
        <f t="shared" si="20"/>
        <v>0</v>
      </c>
      <c r="F95" s="14">
        <f>SUM(F8:F94)</f>
        <v>1429530</v>
      </c>
      <c r="G95" s="61">
        <f>SUM(G8:G94)</f>
        <v>5583127.5</v>
      </c>
      <c r="H95" s="14">
        <f t="shared" si="20"/>
        <v>0</v>
      </c>
      <c r="I95" s="15">
        <f t="shared" si="20"/>
        <v>0</v>
      </c>
      <c r="J95" s="74">
        <f>SUM(J8:J94)</f>
        <v>2493125</v>
      </c>
      <c r="K95" s="74">
        <f>SUM(K8:K94)</f>
        <v>8596650</v>
      </c>
      <c r="L95" s="14">
        <f t="shared" si="20"/>
        <v>0</v>
      </c>
      <c r="M95" s="15">
        <f t="shared" si="20"/>
        <v>0</v>
      </c>
      <c r="N95" s="74">
        <f t="shared" ref="N95:S95" si="21">SUM(N8:N94)</f>
        <v>2337775</v>
      </c>
      <c r="O95" s="31">
        <f t="shared" si="21"/>
        <v>7577100</v>
      </c>
      <c r="P95" s="74">
        <f t="shared" si="21"/>
        <v>0</v>
      </c>
      <c r="Q95" s="31">
        <f t="shared" si="21"/>
        <v>0</v>
      </c>
      <c r="R95" s="37">
        <f t="shared" si="21"/>
        <v>1168887.5</v>
      </c>
      <c r="S95" s="37">
        <f t="shared" si="21"/>
        <v>3788550</v>
      </c>
      <c r="T95" s="14">
        <f t="shared" si="20"/>
        <v>0</v>
      </c>
      <c r="U95" s="31">
        <f t="shared" si="20"/>
        <v>0</v>
      </c>
    </row>
    <row r="96" spans="1:21" ht="16.5" thickBot="1" x14ac:dyDescent="0.3">
      <c r="A96" s="50" t="s">
        <v>90</v>
      </c>
      <c r="B96" s="14">
        <f>+B95*19%</f>
        <v>258576.7</v>
      </c>
      <c r="C96" s="61">
        <f>+C95*19%</f>
        <v>1066627.2250000001</v>
      </c>
      <c r="D96" s="14">
        <f t="shared" ref="D96:M96" si="22">+D95*19%</f>
        <v>0</v>
      </c>
      <c r="E96" s="66">
        <f t="shared" si="22"/>
        <v>0</v>
      </c>
      <c r="F96" s="14">
        <f>+F95*19%</f>
        <v>271610.7</v>
      </c>
      <c r="G96" s="61">
        <f>+G95*19%</f>
        <v>1060794.2250000001</v>
      </c>
      <c r="H96" s="14">
        <f t="shared" si="22"/>
        <v>0</v>
      </c>
      <c r="I96" s="15">
        <f t="shared" si="22"/>
        <v>0</v>
      </c>
      <c r="J96" s="61">
        <f>+J95*19%</f>
        <v>473693.75</v>
      </c>
      <c r="K96" s="48">
        <f>+K95*19%</f>
        <v>1633363.5</v>
      </c>
      <c r="L96" s="14">
        <f t="shared" si="22"/>
        <v>0</v>
      </c>
      <c r="M96" s="15">
        <f t="shared" si="22"/>
        <v>0</v>
      </c>
      <c r="N96" s="31">
        <f t="shared" ref="N96:U96" si="23">+N95*19%</f>
        <v>444177.25</v>
      </c>
      <c r="O96" s="61">
        <f t="shared" si="23"/>
        <v>1439649</v>
      </c>
      <c r="P96" s="31">
        <f t="shared" si="23"/>
        <v>0</v>
      </c>
      <c r="Q96" s="61">
        <f t="shared" si="23"/>
        <v>0</v>
      </c>
      <c r="R96" s="61">
        <f t="shared" si="23"/>
        <v>222088.625</v>
      </c>
      <c r="S96" s="61">
        <f t="shared" si="23"/>
        <v>719824.5</v>
      </c>
      <c r="T96" s="14">
        <f t="shared" si="23"/>
        <v>0</v>
      </c>
      <c r="U96" s="15">
        <f t="shared" si="23"/>
        <v>0</v>
      </c>
    </row>
    <row r="97" spans="1:21" ht="16.5" thickBot="1" x14ac:dyDescent="0.3">
      <c r="A97" s="50" t="s">
        <v>91</v>
      </c>
      <c r="B97" s="14">
        <f>+B95+B96</f>
        <v>1619506.7</v>
      </c>
      <c r="C97" s="61">
        <f>+C95+C96</f>
        <v>6680454.7249999996</v>
      </c>
      <c r="D97" s="16">
        <f t="shared" ref="D97:L97" si="24">+D95+D96</f>
        <v>0</v>
      </c>
      <c r="E97" s="67">
        <f t="shared" si="24"/>
        <v>0</v>
      </c>
      <c r="F97" s="14">
        <f>+F95+F96</f>
        <v>1701140.7</v>
      </c>
      <c r="G97" s="61">
        <f>+G95+G96</f>
        <v>6643921.7249999996</v>
      </c>
      <c r="H97" s="16">
        <f t="shared" si="24"/>
        <v>0</v>
      </c>
      <c r="I97" s="17">
        <f t="shared" si="24"/>
        <v>0</v>
      </c>
      <c r="J97" s="61">
        <f>+J95+J96</f>
        <v>2966818.75</v>
      </c>
      <c r="K97" s="48">
        <f>+K95+K96</f>
        <v>10230013.5</v>
      </c>
      <c r="L97" s="16">
        <f t="shared" si="24"/>
        <v>0</v>
      </c>
      <c r="M97" s="17">
        <f t="shared" ref="M97" si="25">+M95+M96</f>
        <v>0</v>
      </c>
      <c r="N97" s="31">
        <f t="shared" ref="N97:U97" si="26">+N95+N96</f>
        <v>2781952.25</v>
      </c>
      <c r="O97" s="61">
        <f t="shared" si="26"/>
        <v>9016749</v>
      </c>
      <c r="P97" s="31">
        <f t="shared" si="26"/>
        <v>0</v>
      </c>
      <c r="Q97" s="61">
        <f t="shared" si="26"/>
        <v>0</v>
      </c>
      <c r="R97" s="61">
        <f t="shared" si="26"/>
        <v>1390976.125</v>
      </c>
      <c r="S97" s="61">
        <f t="shared" si="26"/>
        <v>4508374.5</v>
      </c>
      <c r="T97" s="19">
        <f t="shared" si="26"/>
        <v>0</v>
      </c>
      <c r="U97" s="20">
        <f t="shared" si="26"/>
        <v>0</v>
      </c>
    </row>
    <row r="98" spans="1:21" ht="18.75" thickBot="1" x14ac:dyDescent="0.3">
      <c r="A98" s="82" t="s">
        <v>105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0">
        <f>D97+E97+H97+I97+L97+M97+P97+Q97+T97+U97</f>
        <v>0</v>
      </c>
    </row>
    <row r="99" spans="1:21" x14ac:dyDescent="0.25">
      <c r="D99" s="1"/>
    </row>
    <row r="100" spans="1:21" x14ac:dyDescent="0.25">
      <c r="D100" s="1"/>
    </row>
    <row r="101" spans="1:21" ht="18" x14ac:dyDescent="0.25">
      <c r="U101" s="81"/>
    </row>
    <row r="103" spans="1:21" x14ac:dyDescent="0.25">
      <c r="D103" s="1"/>
    </row>
  </sheetData>
  <sheetProtection algorithmName="SHA-512" hashValue="x6S6xiZqqF//L8BNCx2ryULuk5gbl3fyANEFVwMO8Eo+d72Wc4T+TVdzJfP9ziiC9rGoCjOx9ROnWQXiBingqQ==" saltValue="HwqxS4cRjxD80cZKj1GDpw==" spinCount="100000" sheet="1" objects="1" scenarios="1"/>
  <mergeCells count="18">
    <mergeCell ref="A1:U1"/>
    <mergeCell ref="A2:U2"/>
    <mergeCell ref="A98:T98"/>
    <mergeCell ref="P5:Q5"/>
    <mergeCell ref="N4:Q4"/>
    <mergeCell ref="R5:S5"/>
    <mergeCell ref="T5:U5"/>
    <mergeCell ref="R4:U4"/>
    <mergeCell ref="B5:C5"/>
    <mergeCell ref="D5:E5"/>
    <mergeCell ref="F5:G5"/>
    <mergeCell ref="B4:E4"/>
    <mergeCell ref="H5:I5"/>
    <mergeCell ref="F4:I4"/>
    <mergeCell ref="J5:K5"/>
    <mergeCell ref="L5:M5"/>
    <mergeCell ref="J4:M4"/>
    <mergeCell ref="N5:O5"/>
  </mergeCells>
  <printOptions horizontalCentered="1" verticalCentered="1"/>
  <pageMargins left="0.11811023622047245" right="0.11811023622047245" top="0.35433070866141736" bottom="0.19685039370078741" header="0.31496062992125984" footer="0.31496062992125984"/>
  <pageSetup paperSize="14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Oferta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 Hidalgo Aguilar</dc:creator>
  <cp:lastModifiedBy>Luis Fabian Ramos Barrera</cp:lastModifiedBy>
  <cp:lastPrinted>2018-01-30T22:50:18Z</cp:lastPrinted>
  <dcterms:created xsi:type="dcterms:W3CDTF">2018-01-29T16:31:18Z</dcterms:created>
  <dcterms:modified xsi:type="dcterms:W3CDTF">2018-01-31T01:39:02Z</dcterms:modified>
</cp:coreProperties>
</file>