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FEBRERO/"/>
    </mc:Choice>
  </mc:AlternateContent>
  <xr:revisionPtr revIDLastSave="6" documentId="8_{7101E620-5FC9-49DF-8205-0F882FE86064}" xr6:coauthVersionLast="47" xr6:coauthVersionMax="47" xr10:uidLastSave="{9EC186AE-9CD2-4FA9-B47D-C1D8FB857688}"/>
  <bookViews>
    <workbookView xWindow="-120" yWindow="-120" windowWidth="20730" windowHeight="11160" activeTab="1" xr2:uid="{B8EA5CF2-BA3A-41B8-AE20-3B59FEF0D718}"/>
  </bookViews>
  <sheets>
    <sheet name="ENE 2022" sheetId="1" r:id="rId1"/>
    <sheet name="FEB 2022" sheetId="2" r:id="rId2"/>
  </sheets>
  <definedNames>
    <definedName name="_xlnm._FilterDatabase" localSheetId="0" hidden="1">'ENE 2022'!$A$6:$L$33</definedName>
    <definedName name="_xlnm._FilterDatabase" localSheetId="1" hidden="1">'FEB 2022'!$A$6:$L$33</definedName>
    <definedName name="_xlnm.Print_Area" localSheetId="0">'ENE 2022'!$A$1:$M$33</definedName>
    <definedName name="_xlnm.Print_Area" localSheetId="1">'FEB 2022'!$A$1:$M$33</definedName>
    <definedName name="_xlnm.Print_Titles" localSheetId="0">'ENE 2022'!$1:$7</definedName>
    <definedName name="_xlnm.Print_Titles" localSheetId="1">'FEB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2" l="1"/>
  <c r="K12" i="2"/>
  <c r="I31" i="2"/>
  <c r="I14" i="2" l="1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J32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D32" i="2" s="1"/>
  <c r="C12" i="2"/>
  <c r="C11" i="2" s="1"/>
  <c r="C10" i="2" s="1"/>
  <c r="C9" i="2" s="1"/>
  <c r="C8" i="2" s="1"/>
  <c r="E11" i="2"/>
  <c r="E10" i="2" s="1"/>
  <c r="E9" i="2" s="1"/>
  <c r="E8" i="2" s="1"/>
  <c r="E32" i="2" s="1"/>
  <c r="G28" i="1"/>
  <c r="G29" i="1"/>
  <c r="L29" i="1" s="1"/>
  <c r="G30" i="1"/>
  <c r="L30" i="1" s="1"/>
  <c r="G31" i="1"/>
  <c r="L31" i="1" s="1"/>
  <c r="G32" i="1"/>
  <c r="F32" i="1"/>
  <c r="E32" i="1"/>
  <c r="D32" i="1"/>
  <c r="C32" i="1"/>
  <c r="I32" i="1"/>
  <c r="K32" i="1"/>
  <c r="K29" i="1"/>
  <c r="K30" i="1"/>
  <c r="K31" i="1"/>
  <c r="G8" i="1"/>
  <c r="C28" i="1"/>
  <c r="I12" i="1"/>
  <c r="J10" i="1"/>
  <c r="J11" i="1"/>
  <c r="J12" i="1"/>
  <c r="I13" i="1"/>
  <c r="I20" i="1"/>
  <c r="F13" i="1"/>
  <c r="L31" i="2" l="1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32" i="2" s="1"/>
  <c r="G8" i="2"/>
  <c r="H26" i="2"/>
  <c r="F32" i="2"/>
  <c r="M28" i="2"/>
  <c r="F25" i="2"/>
  <c r="K26" i="2"/>
  <c r="K17" i="2"/>
  <c r="L28" i="1"/>
  <c r="F27" i="1"/>
  <c r="I12" i="2" l="1"/>
  <c r="H12" i="2"/>
  <c r="G11" i="2"/>
  <c r="F24" i="2"/>
  <c r="G25" i="2"/>
  <c r="H23" i="2"/>
  <c r="H27" i="2"/>
  <c r="H15" i="2"/>
  <c r="H14" i="2"/>
  <c r="H21" i="2"/>
  <c r="H32" i="2"/>
  <c r="H28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I11" i="2" l="1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J32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H10" i="2" l="1"/>
  <c r="G9" i="2"/>
  <c r="K10" i="2"/>
  <c r="M10" i="2" s="1"/>
  <c r="I9" i="2"/>
  <c r="G22" i="2"/>
  <c r="F21" i="2"/>
  <c r="F20" i="2" s="1"/>
  <c r="L11" i="2"/>
  <c r="H24" i="2"/>
  <c r="L24" i="2"/>
  <c r="H23" i="1"/>
  <c r="H32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H9" i="2" l="1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K8" i="2" l="1"/>
  <c r="I32" i="2"/>
  <c r="H20" i="2"/>
  <c r="L20" i="2"/>
  <c r="L9" i="2"/>
  <c r="G19" i="2"/>
  <c r="F18" i="2"/>
  <c r="K12" i="1"/>
  <c r="I11" i="1"/>
  <c r="F26" i="1"/>
  <c r="H19" i="2" l="1"/>
  <c r="L19" i="2"/>
  <c r="L18" i="2" s="1"/>
  <c r="L17" i="2" s="1"/>
  <c r="F17" i="2"/>
  <c r="G18" i="2"/>
  <c r="H18" i="2" s="1"/>
  <c r="M32" i="2"/>
  <c r="M8" i="2"/>
  <c r="L8" i="2"/>
  <c r="L32" i="2" s="1"/>
  <c r="F25" i="1"/>
  <c r="G26" i="1"/>
  <c r="K11" i="1"/>
  <c r="I10" i="1"/>
  <c r="G17" i="2" l="1"/>
  <c r="H17" i="2" s="1"/>
  <c r="F16" i="2"/>
  <c r="I9" i="1"/>
  <c r="K10" i="1"/>
  <c r="H26" i="1"/>
  <c r="G25" i="1"/>
  <c r="L25" i="1" s="1"/>
  <c r="F24" i="1"/>
  <c r="G16" i="2" l="1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M32" i="1" l="1"/>
  <c r="H20" i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M13" i="1"/>
  <c r="L12" i="1" l="1"/>
  <c r="H12" i="1"/>
  <c r="G11" i="1"/>
  <c r="M12" i="1"/>
  <c r="L11" i="1" l="1"/>
  <c r="H11" i="1"/>
  <c r="G10" i="1"/>
  <c r="M11" i="1"/>
  <c r="G9" i="1" l="1"/>
  <c r="H10" i="1"/>
  <c r="L10" i="1"/>
  <c r="M10" i="1"/>
  <c r="H9" i="1" l="1"/>
  <c r="L9" i="1"/>
  <c r="M9" i="1"/>
  <c r="H8" i="1" l="1"/>
  <c r="L8" i="1"/>
  <c r="L32" i="1" s="1"/>
  <c r="M8" i="1"/>
</calcChain>
</file>

<file path=xl/sharedStrings.xml><?xml version="1.0" encoding="utf-8"?>
<sst xmlns="http://schemas.openxmlformats.org/spreadsheetml/2006/main" count="158" uniqueCount="67">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</sst>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10" fontId="15" fillId="2" borderId="14" xfId="2" applyNumberFormat="1" applyFont="1" applyFill="1" applyBorder="1" applyAlignment="1">
      <alignment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0" fontId="15" fillId="2" borderId="15" xfId="2" applyNumberFormat="1" applyFont="1" applyFill="1" applyBorder="1" applyAlignment="1">
      <alignment horizontal="right" vertical="center"/>
    </xf>
    <xf numFmtId="165" fontId="17" fillId="3" borderId="17" xfId="0" applyNumberFormat="1" applyFont="1" applyFill="1" applyBorder="1" applyAlignment="1">
      <alignment vertical="center"/>
    </xf>
    <xf numFmtId="165" fontId="17" fillId="3" borderId="17" xfId="1" applyNumberFormat="1" applyFont="1" applyFill="1" applyBorder="1" applyAlignment="1">
      <alignment horizontal="right" vertical="center"/>
    </xf>
    <xf numFmtId="10" fontId="17" fillId="3" borderId="17" xfId="2" applyNumberFormat="1" applyFont="1" applyFill="1" applyBorder="1" applyAlignment="1">
      <alignment vertical="center"/>
    </xf>
    <xf numFmtId="43" fontId="17" fillId="3" borderId="17" xfId="2" applyNumberFormat="1" applyFont="1" applyFill="1" applyBorder="1" applyAlignment="1">
      <alignment vertical="center"/>
    </xf>
    <xf numFmtId="10" fontId="17" fillId="3" borderId="18" xfId="2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A28" zoomScale="90" zoomScaleNormal="90" workbookViewId="0">
      <selection activeCell="C44" sqref="C44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  <c r="Q1" s="1"/>
      <c r="R1" s="1"/>
      <c r="S1" s="1"/>
    </row>
    <row r="2" spans="1:26" ht="24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  <c r="Q2" s="1"/>
      <c r="R2" s="1"/>
      <c r="S2" s="1"/>
    </row>
    <row r="3" spans="1:26" ht="27" customHeight="1" x14ac:dyDescent="0.25">
      <c r="A3" s="87" t="s">
        <v>61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88" t="s">
        <v>3</v>
      </c>
      <c r="L4" s="88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64</v>
      </c>
      <c r="J6" s="91" t="s">
        <v>63</v>
      </c>
      <c r="K6" s="91" t="s">
        <v>10</v>
      </c>
      <c r="L6" s="91" t="s">
        <v>11</v>
      </c>
      <c r="M6" s="93" t="s">
        <v>12</v>
      </c>
    </row>
    <row r="7" spans="1:26" ht="54.75" customHeight="1" thickBot="1" x14ac:dyDescent="0.3">
      <c r="A7" s="90"/>
      <c r="B7" s="92"/>
      <c r="C7" s="92"/>
      <c r="D7" s="69" t="s">
        <v>13</v>
      </c>
      <c r="E7" s="69" t="s">
        <v>14</v>
      </c>
      <c r="F7" s="69" t="s">
        <v>15</v>
      </c>
      <c r="G7" s="92"/>
      <c r="H7" s="92"/>
      <c r="I7" s="92"/>
      <c r="J7" s="92"/>
      <c r="K7" s="92"/>
      <c r="L7" s="92"/>
      <c r="M7" s="94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2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15144164135.41</v>
      </c>
      <c r="J8" s="66">
        <f>J9</f>
        <v>0</v>
      </c>
      <c r="K8" s="66">
        <f>I8-J8</f>
        <v>15144164135.41</v>
      </c>
      <c r="L8" s="67">
        <f>G8-K8</f>
        <v>169426660176.59</v>
      </c>
      <c r="M8" s="68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3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1">
        <f t="shared" si="3"/>
        <v>169762191631</v>
      </c>
      <c r="M13" s="35">
        <f t="shared" si="2"/>
        <v>8.0232792675658041E-2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6">
        <f t="shared" si="3"/>
        <v>169762191631</v>
      </c>
      <c r="M14" s="47" t="s">
        <v>26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1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1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1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6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1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1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1">
        <f>L27</f>
        <v>-229550242.38999999</v>
      </c>
      <c r="M26" s="48" t="s">
        <v>26</v>
      </c>
      <c r="N26" s="8"/>
      <c r="O26" s="8"/>
    </row>
    <row r="27" spans="1:15" s="2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v>0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7"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v>0.20900273603343156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7"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74">
        <v>0.79099726396656844</v>
      </c>
      <c r="I31" s="75">
        <v>317274429395</v>
      </c>
      <c r="J31" s="75">
        <v>0</v>
      </c>
      <c r="K31" s="72">
        <f t="shared" si="7"/>
        <v>317274429395</v>
      </c>
      <c r="L31" s="76">
        <f>G31-K31</f>
        <v>4101671714305</v>
      </c>
      <c r="M31" s="77">
        <v>7.1798663997598516E-2</v>
      </c>
      <c r="N31" s="8"/>
      <c r="O31" s="12"/>
    </row>
    <row r="32" spans="1:15" s="6" customFormat="1" ht="24.95" customHeight="1" thickTop="1" thickBot="1" x14ac:dyDescent="0.3">
      <c r="A32" s="83" t="s">
        <v>59</v>
      </c>
      <c r="B32" s="84"/>
      <c r="C32" s="78">
        <f>C8+C28</f>
        <v>5772572345429</v>
      </c>
      <c r="D32" s="79">
        <f t="shared" ref="D32:F32" si="8">D8+D28</f>
        <v>0</v>
      </c>
      <c r="E32" s="79">
        <f t="shared" si="8"/>
        <v>0</v>
      </c>
      <c r="F32" s="79">
        <f t="shared" si="8"/>
        <v>0</v>
      </c>
      <c r="G32" s="79">
        <f>C32+F32</f>
        <v>5772572345429</v>
      </c>
      <c r="H32" s="80">
        <f t="shared" si="1"/>
        <v>1</v>
      </c>
      <c r="I32" s="81">
        <f>I8+I28</f>
        <v>332418593530.40997</v>
      </c>
      <c r="J32" s="81">
        <f>J8+J28</f>
        <v>0</v>
      </c>
      <c r="K32" s="79">
        <f>K8+K28</f>
        <v>332418593530.40997</v>
      </c>
      <c r="L32" s="79">
        <f>L8+L28</f>
        <v>5440153751898.5898</v>
      </c>
      <c r="M32" s="82">
        <f>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abSelected="1" zoomScale="90" zoomScaleNormal="90" workbookViewId="0">
      <selection activeCell="K33" sqref="K33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  <c r="Q1" s="1"/>
      <c r="R1" s="1"/>
      <c r="S1" s="1"/>
    </row>
    <row r="2" spans="1:26" ht="24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  <c r="Q2" s="1"/>
      <c r="R2" s="1"/>
      <c r="S2" s="1"/>
    </row>
    <row r="3" spans="1:26" ht="27" customHeight="1" x14ac:dyDescent="0.25">
      <c r="A3" s="87" t="s">
        <v>65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88" t="s">
        <v>3</v>
      </c>
      <c r="L4" s="88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64</v>
      </c>
      <c r="J6" s="91" t="s">
        <v>63</v>
      </c>
      <c r="K6" s="91" t="s">
        <v>10</v>
      </c>
      <c r="L6" s="91" t="s">
        <v>11</v>
      </c>
      <c r="M6" s="93" t="s">
        <v>12</v>
      </c>
    </row>
    <row r="7" spans="1:26" ht="54.75" customHeight="1" thickBot="1" x14ac:dyDescent="0.3">
      <c r="A7" s="90"/>
      <c r="B7" s="92"/>
      <c r="C7" s="92"/>
      <c r="D7" s="69" t="s">
        <v>13</v>
      </c>
      <c r="E7" s="69" t="s">
        <v>14</v>
      </c>
      <c r="F7" s="69" t="s">
        <v>15</v>
      </c>
      <c r="G7" s="92"/>
      <c r="H7" s="92"/>
      <c r="I7" s="92"/>
      <c r="J7" s="92"/>
      <c r="K7" s="92"/>
      <c r="L7" s="92"/>
      <c r="M7" s="94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3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28149134708.16</v>
      </c>
      <c r="J8" s="66">
        <f>J9</f>
        <v>0</v>
      </c>
      <c r="K8" s="66">
        <f>I8-J8</f>
        <v>28149134708.16</v>
      </c>
      <c r="L8" s="67">
        <f>G8-K8</f>
        <v>156421689603.84</v>
      </c>
      <c r="M8" s="68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28149134708.16</v>
      </c>
      <c r="J9" s="34">
        <f>J10</f>
        <v>0</v>
      </c>
      <c r="K9" s="31">
        <f>I9-J9</f>
        <v>28149134708.16</v>
      </c>
      <c r="L9" s="31">
        <f>G9-K9</f>
        <v>156421689603.84</v>
      </c>
      <c r="M9" s="35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28149134708.16</v>
      </c>
      <c r="J10" s="34">
        <f>J11+J20</f>
        <v>0</v>
      </c>
      <c r="K10" s="31">
        <f>I10-J10</f>
        <v>28149134708.16</v>
      </c>
      <c r="L10" s="31">
        <f t="shared" ref="L10:L25" si="3">G10-K10</f>
        <v>156421689603.84</v>
      </c>
      <c r="M10" s="35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27888597884</v>
      </c>
      <c r="J11" s="34">
        <f>J12</f>
        <v>0</v>
      </c>
      <c r="K11" s="31">
        <f t="shared" ref="K11:K31" si="4">I11-J11</f>
        <v>27888597884</v>
      </c>
      <c r="L11" s="31">
        <f>G11-K11</f>
        <v>156682226428</v>
      </c>
      <c r="M11" s="35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27888597884</v>
      </c>
      <c r="J12" s="40">
        <f>J13+J15</f>
        <v>0</v>
      </c>
      <c r="K12" s="37">
        <f>I12-J12</f>
        <v>27888597884</v>
      </c>
      <c r="L12" s="31">
        <f t="shared" si="3"/>
        <v>156682226428</v>
      </c>
      <c r="M12" s="35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27732935686</v>
      </c>
      <c r="J13" s="40">
        <v>0</v>
      </c>
      <c r="K13" s="37">
        <f t="shared" si="4"/>
        <v>27732935686</v>
      </c>
      <c r="L13" s="31">
        <f t="shared" si="3"/>
        <v>156837888626</v>
      </c>
      <c r="M13" s="35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f>14808632681+12924303005</f>
        <v>27732935686</v>
      </c>
      <c r="J14" s="57">
        <v>0</v>
      </c>
      <c r="K14" s="43">
        <f t="shared" si="4"/>
        <v>27732935686</v>
      </c>
      <c r="L14" s="46">
        <f t="shared" si="3"/>
        <v>156837888626</v>
      </c>
      <c r="M14" s="47" t="s">
        <v>26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155662198</v>
      </c>
      <c r="J15" s="40">
        <v>0</v>
      </c>
      <c r="K15" s="37">
        <f t="shared" si="4"/>
        <v>155662198</v>
      </c>
      <c r="L15" s="31">
        <f t="shared" si="3"/>
        <v>-155662198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155662198</v>
      </c>
      <c r="J16" s="40">
        <v>0</v>
      </c>
      <c r="K16" s="37">
        <f t="shared" si="4"/>
        <v>155662198</v>
      </c>
      <c r="L16" s="31">
        <f t="shared" si="3"/>
        <v>-155662198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155662198</v>
      </c>
      <c r="J17" s="40">
        <v>0</v>
      </c>
      <c r="K17" s="37">
        <f t="shared" si="4"/>
        <v>155662198</v>
      </c>
      <c r="L17" s="31">
        <f>L18</f>
        <v>-155662198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155662198</v>
      </c>
      <c r="J18" s="40">
        <v>0</v>
      </c>
      <c r="K18" s="37">
        <f t="shared" si="4"/>
        <v>155662198</v>
      </c>
      <c r="L18" s="31">
        <f>L19</f>
        <v>-155662198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f>95468945+60193253</f>
        <v>155662198</v>
      </c>
      <c r="J19" s="57">
        <v>0</v>
      </c>
      <c r="K19" s="43">
        <f t="shared" si="4"/>
        <v>155662198</v>
      </c>
      <c r="L19" s="46">
        <f>G19-K19</f>
        <v>-155662198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260536824.16</v>
      </c>
      <c r="J20" s="40">
        <f>J21</f>
        <v>0</v>
      </c>
      <c r="K20" s="37">
        <f>I20-J20</f>
        <v>260536824.16</v>
      </c>
      <c r="L20" s="31">
        <f t="shared" si="3"/>
        <v>-260536824.16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260536824.16</v>
      </c>
      <c r="J21" s="40">
        <f>J26</f>
        <v>0</v>
      </c>
      <c r="K21" s="37">
        <f>I21-J21</f>
        <v>260536824.16</v>
      </c>
      <c r="L21" s="31">
        <f t="shared" si="3"/>
        <v>-260536824.16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28121576.77</v>
      </c>
      <c r="J22" s="40">
        <v>0</v>
      </c>
      <c r="K22" s="37">
        <f t="shared" si="4"/>
        <v>28121576.77</v>
      </c>
      <c r="L22" s="31">
        <f t="shared" si="3"/>
        <v>-28121576.77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v>0</v>
      </c>
      <c r="H23" s="39">
        <f t="shared" si="1"/>
        <v>0</v>
      </c>
      <c r="I23" s="40">
        <f>I24+I25</f>
        <v>28121576.77</v>
      </c>
      <c r="J23" s="40">
        <v>0</v>
      </c>
      <c r="K23" s="37">
        <f t="shared" si="4"/>
        <v>28121576.77</v>
      </c>
      <c r="L23" s="31">
        <f t="shared" si="3"/>
        <v>-28121576.77</v>
      </c>
      <c r="M23" s="48" t="s">
        <v>26</v>
      </c>
      <c r="N23" s="8"/>
    </row>
    <row r="24" spans="1:15" s="23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ref="D24:F25" si="6">D25</f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f>4216635.69+1493973.25</f>
        <v>5710608.9400000004</v>
      </c>
      <c r="J24" s="57">
        <v>0</v>
      </c>
      <c r="K24" s="43">
        <f t="shared" si="4"/>
        <v>5710608.9400000004</v>
      </c>
      <c r="L24" s="46">
        <f t="shared" si="3"/>
        <v>-5710608.9400000004</v>
      </c>
      <c r="M24" s="47" t="s">
        <v>26</v>
      </c>
      <c r="N24" s="8"/>
      <c r="O24" s="7"/>
    </row>
    <row r="25" spans="1:15" s="23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f>6295631.33+16115336.5</f>
        <v>22410967.829999998</v>
      </c>
      <c r="J25" s="57">
        <v>0</v>
      </c>
      <c r="K25" s="43">
        <f t="shared" si="4"/>
        <v>22410967.829999998</v>
      </c>
      <c r="L25" s="46">
        <f t="shared" si="3"/>
        <v>-22410967.829999998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232415247.38999999</v>
      </c>
      <c r="J26" s="40">
        <f>J27</f>
        <v>0</v>
      </c>
      <c r="K26" s="37">
        <f t="shared" si="4"/>
        <v>232415247.38999999</v>
      </c>
      <c r="L26" s="31">
        <f>L27</f>
        <v>-232415247.38999999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f>229550242.39+2865005</f>
        <v>232415247.38999999</v>
      </c>
      <c r="J27" s="57"/>
      <c r="K27" s="43">
        <f t="shared" si="4"/>
        <v>232415247.38999999</v>
      </c>
      <c r="L27" s="43">
        <f>G27-K27</f>
        <v>-232415247.38999999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318494046796.17999</v>
      </c>
      <c r="J28" s="28">
        <f>SUM(J29:J31)</f>
        <v>0</v>
      </c>
      <c r="K28" s="26">
        <f t="shared" si="4"/>
        <v>318494046796.17999</v>
      </c>
      <c r="L28" s="26">
        <f>L29+L30+L31</f>
        <v>5269507474320.8203</v>
      </c>
      <c r="M28" s="51">
        <f>K28/G28</f>
        <v>5.6996055851558786E-2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v>0</v>
      </c>
      <c r="I29" s="57">
        <v>0</v>
      </c>
      <c r="J29" s="57">
        <v>0</v>
      </c>
      <c r="K29" s="54">
        <f t="shared" si="4"/>
        <v>0</v>
      </c>
      <c r="L29" s="58">
        <f>G29-K29</f>
        <v>1451042370</v>
      </c>
      <c r="M29" s="47"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v>0.20900273603343156</v>
      </c>
      <c r="I30" s="57">
        <v>0</v>
      </c>
      <c r="J30" s="57">
        <v>0</v>
      </c>
      <c r="K30" s="58">
        <f t="shared" si="4"/>
        <v>0</v>
      </c>
      <c r="L30" s="58">
        <f>G30-K30</f>
        <v>1167604335047</v>
      </c>
      <c r="M30" s="47"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74">
        <v>0.79099726396656844</v>
      </c>
      <c r="I31" s="75">
        <f>317274429395+1219617401.17999</f>
        <v>318494046796.17999</v>
      </c>
      <c r="J31" s="75">
        <v>0</v>
      </c>
      <c r="K31" s="72">
        <f t="shared" si="4"/>
        <v>318494046796.17999</v>
      </c>
      <c r="L31" s="76">
        <f>G31-K31</f>
        <v>4100452096903.8198</v>
      </c>
      <c r="M31" s="77">
        <v>7.1798663997598516E-2</v>
      </c>
      <c r="N31" s="8"/>
      <c r="O31" s="12"/>
    </row>
    <row r="32" spans="1:15" s="6" customFormat="1" ht="24.95" customHeight="1" thickTop="1" thickBot="1" x14ac:dyDescent="0.3">
      <c r="A32" s="83" t="s">
        <v>59</v>
      </c>
      <c r="B32" s="84"/>
      <c r="C32" s="78">
        <f>C8+C28</f>
        <v>5772572345429</v>
      </c>
      <c r="D32" s="79">
        <f t="shared" ref="D32:F32" si="7">D8+D28</f>
        <v>0</v>
      </c>
      <c r="E32" s="79">
        <f t="shared" si="7"/>
        <v>0</v>
      </c>
      <c r="F32" s="79">
        <f t="shared" si="7"/>
        <v>0</v>
      </c>
      <c r="G32" s="79">
        <f>C32+F32</f>
        <v>5772572345429</v>
      </c>
      <c r="H32" s="80">
        <f t="shared" si="1"/>
        <v>1</v>
      </c>
      <c r="I32" s="81">
        <f>I8+I28</f>
        <v>346643181504.33997</v>
      </c>
      <c r="J32" s="81">
        <f>J8+J28</f>
        <v>0</v>
      </c>
      <c r="K32" s="79">
        <f>K8+K28</f>
        <v>346643181504.33997</v>
      </c>
      <c r="L32" s="79">
        <f>L8+L28</f>
        <v>5425929163924.6602</v>
      </c>
      <c r="M32" s="82">
        <f>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3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3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3" customFormat="1" x14ac:dyDescent="0.25">
      <c r="A36" s="24"/>
      <c r="D36" s="6"/>
      <c r="E36" s="6"/>
      <c r="F36" s="6"/>
      <c r="G36" s="7"/>
      <c r="I36" s="7"/>
      <c r="J36" s="7"/>
      <c r="K36" s="7"/>
      <c r="L36" s="7"/>
    </row>
    <row r="37" spans="1:15" s="23" customFormat="1" x14ac:dyDescent="0.25">
      <c r="A37" s="24"/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24"/>
      <c r="D38" s="6"/>
      <c r="E38" s="6"/>
      <c r="F38" s="6"/>
      <c r="J38" s="7"/>
    </row>
    <row r="39" spans="1:15" s="23" customFormat="1" x14ac:dyDescent="0.25">
      <c r="A39" s="24"/>
      <c r="D39" s="6"/>
      <c r="E39" s="6"/>
      <c r="F39" s="6"/>
      <c r="J39" s="7"/>
    </row>
    <row r="40" spans="1:15" s="23" customFormat="1" x14ac:dyDescent="0.25">
      <c r="A40" s="24"/>
      <c r="D40" s="6"/>
      <c r="E40" s="6"/>
      <c r="F40" s="6"/>
      <c r="J40" s="7"/>
    </row>
    <row r="41" spans="1:15" s="23" customFormat="1" x14ac:dyDescent="0.25">
      <c r="A41" s="24"/>
      <c r="D41" s="6"/>
      <c r="E41" s="6"/>
      <c r="F41" s="6"/>
      <c r="J41" s="7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 2022</vt:lpstr>
      <vt:lpstr>FEB 2022</vt:lpstr>
      <vt:lpstr>'ENE 2022'!Área_de_impresión</vt:lpstr>
      <vt:lpstr>'FEB 2022'!Área_de_impresión</vt:lpstr>
      <vt:lpstr>'ENE 2022'!Títulos_a_imprimir</vt:lpstr>
      <vt:lpstr>'FEB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2022-02-23T13:02:02Z</cp:lastPrinted>
  <dcterms:created xsi:type="dcterms:W3CDTF">2022-02-16T16:47:33Z</dcterms:created>
  <dcterms:modified xsi:type="dcterms:W3CDTF">2022-03-17T15:40:53Z</dcterms:modified>
</cp:coreProperties>
</file>