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0" windowWidth="9315" windowHeight="4620" firstSheet="1" activeTab="6"/>
  </bookViews>
  <sheets>
    <sheet name="Proponente 1" sheetId="1" r:id="rId1"/>
    <sheet name="Proponente 2" sheetId="4" r:id="rId2"/>
    <sheet name="Proponente 3" sheetId="5" r:id="rId3"/>
    <sheet name="Proponente 4" sheetId="6" r:id="rId4"/>
    <sheet name="Proponente 5" sheetId="7" r:id="rId5"/>
    <sheet name="Proponente 6" sheetId="8" r:id="rId6"/>
    <sheet name="Proponente 7" sheetId="9" r:id="rId7"/>
    <sheet name="Proponente 8" sheetId="10" r:id="rId8"/>
  </sheets>
  <calcPr calcId="145621"/>
</workbook>
</file>

<file path=xl/calcChain.xml><?xml version="1.0" encoding="utf-8"?>
<calcChain xmlns="http://schemas.openxmlformats.org/spreadsheetml/2006/main">
  <c r="D23" i="1" l="1"/>
  <c r="D20" i="10" l="1"/>
  <c r="D18" i="10"/>
  <c r="D18" i="1"/>
  <c r="D20" i="1"/>
  <c r="D20" i="6"/>
  <c r="D23" i="6"/>
  <c r="D16" i="6"/>
  <c r="D17" i="6" s="1"/>
</calcChain>
</file>

<file path=xl/sharedStrings.xml><?xml version="1.0" encoding="utf-8"?>
<sst xmlns="http://schemas.openxmlformats.org/spreadsheetml/2006/main" count="408" uniqueCount="129">
  <si>
    <t>NOMBRE DEL PROPONENTE</t>
  </si>
  <si>
    <t>INTERVENTORIAS Y CONSTRUCCIONES LIMITADA - INCON LTDA (10%)</t>
  </si>
  <si>
    <t>I</t>
  </si>
  <si>
    <t>FOLIO</t>
  </si>
  <si>
    <t>HABIL / NO HABIL</t>
  </si>
  <si>
    <t>III</t>
  </si>
  <si>
    <t>OBSERVACIONES</t>
  </si>
  <si>
    <t>REQUISITOS DE LOS PROPONENTES Y DOCUMENTOS DE LA PROPUESTA</t>
  </si>
  <si>
    <t>SELECCIÓN ABREVIADA POR EL SISTEMA DE SUBASTA INVERSA PRESENCIAL No VJ-VPRE-SI-001-2013</t>
  </si>
  <si>
    <t>2.5 a</t>
  </si>
  <si>
    <t>Oferta Técnica</t>
  </si>
  <si>
    <t>2.5 b</t>
  </si>
  <si>
    <t>Certificación de Distribuidor Autorizado</t>
  </si>
  <si>
    <t>El proponente deberá allegar con la presentación de su oferta, el documento que lo acredita como distribuidor autorizado de productos de las marcas ofertadas, expedida por el Fabricante con fecha no mayor a sesenta (60) días calendario, contados a partir de la fecha de cierre del proceso de selección.</t>
  </si>
  <si>
    <t>Diligencia el ANEXO 02.</t>
  </si>
  <si>
    <t>Experiencia Probable</t>
  </si>
  <si>
    <t>2.5 c</t>
  </si>
  <si>
    <t>experiencia probable mínima de un (1) año de actividad en proveedor, de conformidad con lo establecido en el Decreto 734 de 2012. Dicha acreditación se realizará mediante RUP vigente y en firme, si es una persona obligada a  registrarse en el RUP.</t>
  </si>
  <si>
    <t>Experiencia del proponente:</t>
  </si>
  <si>
    <t>2.5 d</t>
  </si>
  <si>
    <r>
      <t xml:space="preserve">El proponente deberá acreditar experiencia en la ejecución de contratos de venta o suministro de computadores suscritos a partir del 1º de enero de 2010. La experiencia se deberá acreditar mediante la presentación de mínimo una (1) y máximo tres (3) certificaciones de contratos ejecutados, las cuales sumadas deberán ser iguales o superiores a dos (2) veces el presupuesto oficial establecido para el presente proceso de selección.   
</t>
    </r>
    <r>
      <rPr>
        <b/>
        <sz val="12"/>
        <color theme="1"/>
        <rFont val="Arial Narrow"/>
        <family val="2"/>
      </rPr>
      <t xml:space="preserve">Diligenciado ANEXO 4 </t>
    </r>
  </si>
  <si>
    <t>INFORME DE EVALUACION TÉCNICA</t>
  </si>
  <si>
    <t>KEY MARKET</t>
  </si>
  <si>
    <t>HABIL</t>
  </si>
  <si>
    <t>COMPUTEL SYSTEM LTDA</t>
  </si>
  <si>
    <t>ADICION COMPUTADORES</t>
  </si>
  <si>
    <t>47-48</t>
  </si>
  <si>
    <t xml:space="preserve">HABIL   </t>
  </si>
  <si>
    <t>51-52</t>
  </si>
  <si>
    <t>65-66-67</t>
  </si>
  <si>
    <t>hábil</t>
  </si>
  <si>
    <t>MICROHARD S.A.S</t>
  </si>
  <si>
    <t>ITELCO IT S.A.S</t>
  </si>
  <si>
    <t>CERTIFICADO 1 (90%)</t>
  </si>
  <si>
    <t>NO HABIL</t>
  </si>
  <si>
    <t>DATAPOINT DE COLOMBIA SAS</t>
  </si>
  <si>
    <t>Habil</t>
  </si>
  <si>
    <t xml:space="preserve"> </t>
  </si>
  <si>
    <t>47 -49</t>
  </si>
  <si>
    <t>DIAN</t>
  </si>
  <si>
    <t>Bienestar Familiar</t>
  </si>
  <si>
    <t>SUMIMAS</t>
  </si>
  <si>
    <t>Empresa</t>
  </si>
  <si>
    <t>Valor</t>
  </si>
  <si>
    <t>No Contrato</t>
  </si>
  <si>
    <t>Ministerio de Defensa Nacional</t>
  </si>
  <si>
    <t>Experiencia del proponente</t>
  </si>
  <si>
    <t>Folio</t>
  </si>
  <si>
    <t>Contraloria</t>
  </si>
  <si>
    <t>Observaciones</t>
  </si>
  <si>
    <t>REDCOMPUTO</t>
  </si>
  <si>
    <t>Sin foliar</t>
  </si>
  <si>
    <t>sin foliar</t>
  </si>
  <si>
    <t>Contrato 1 (9052011)</t>
  </si>
  <si>
    <t>39 a 44</t>
  </si>
  <si>
    <t>45 - 47</t>
  </si>
  <si>
    <t>198-2011</t>
  </si>
  <si>
    <t>Consejo Superior de la Judicatura sala Administrativa</t>
  </si>
  <si>
    <t>41-42</t>
  </si>
  <si>
    <t>IGAC</t>
  </si>
  <si>
    <t>Secretaria Distrital de Hacienda</t>
  </si>
  <si>
    <t>No 040000-265-0-2011</t>
  </si>
  <si>
    <t>No 65-2011</t>
  </si>
  <si>
    <t>ANLA</t>
  </si>
  <si>
    <t>495 DE 2012</t>
  </si>
  <si>
    <t>44-45</t>
  </si>
  <si>
    <t>No 148 de 2012</t>
  </si>
  <si>
    <t>46-50</t>
  </si>
  <si>
    <t>Ministerio de Agricultura y Desarrollo</t>
  </si>
  <si>
    <t>2213200-265-2012</t>
  </si>
  <si>
    <t>36-37 -38</t>
  </si>
  <si>
    <t>Supersalud</t>
  </si>
  <si>
    <t>138-2010</t>
  </si>
  <si>
    <t>gcv 097-10</t>
  </si>
  <si>
    <t>49 -50</t>
  </si>
  <si>
    <t>106-2012</t>
  </si>
  <si>
    <t>Ministerio de Comercio Industria y Turismo</t>
  </si>
  <si>
    <t>023-005-2010</t>
  </si>
  <si>
    <t>PN-DIRAF No 06-2-10166-11</t>
  </si>
  <si>
    <t>177-2011</t>
  </si>
  <si>
    <t>55 A 58</t>
  </si>
  <si>
    <t>455 DE 2012</t>
  </si>
  <si>
    <t>2012- 0383</t>
  </si>
  <si>
    <t>Unidad Administrativa especial para la Consolidacion Territorial</t>
  </si>
  <si>
    <t>No 747</t>
  </si>
  <si>
    <t>cs 2110 de 2012</t>
  </si>
  <si>
    <t>Observaciones 2</t>
  </si>
  <si>
    <t>Se selecciono los ítems que aplicaban a la compra de computadores</t>
  </si>
  <si>
    <t>suma ítems relacionado con la compra de computadores</t>
  </si>
  <si>
    <t>Hábil</t>
  </si>
  <si>
    <t>Escuela tecnológica instituto técnico central</t>
  </si>
  <si>
    <t>Suma ítems que aplican al proceso</t>
  </si>
  <si>
    <t>Subdirección de contratación de la Secretaria General de la alcaldía Mayor de Bogotá D.C</t>
  </si>
  <si>
    <t>Alcaldía local de Ciudad Bolívar</t>
  </si>
  <si>
    <t xml:space="preserve">Hábil   </t>
  </si>
  <si>
    <t>Policía Nacional</t>
  </si>
  <si>
    <t>NO HÁBIL</t>
  </si>
  <si>
    <t>43 Y 44</t>
  </si>
  <si>
    <t>SUMA ITEMS COMPUTADORES (MÁS ADICIÓN)</t>
  </si>
  <si>
    <t>PORCENTAJE DE PARTICIPACIÓN ESTRUCTURA PLURAL (90%)</t>
  </si>
  <si>
    <t>SUMA ITEMS RELACIONADOS CON COMPUTADORES</t>
  </si>
  <si>
    <t>35 AL 39</t>
  </si>
  <si>
    <t>49-52</t>
  </si>
  <si>
    <t>55-59</t>
  </si>
  <si>
    <t xml:space="preserve">Instituto Geográfico Agustín Codazzi </t>
  </si>
  <si>
    <t>Fuerzas Militares de Colombia (SE RELACIONAN LOS VALORES CORRESPONDIENTES AL ITEM COMPRA DE COMPUTADORES</t>
  </si>
  <si>
    <t xml:space="preserve">Fondo Financiero de Proyectos de Desarrollo </t>
  </si>
  <si>
    <t xml:space="preserve">Fondo de desarrollo Local de Bosa </t>
  </si>
  <si>
    <t>CONTRATO 2 (1180-2011)</t>
  </si>
  <si>
    <t>CONTRATO 3 (2101407)</t>
  </si>
  <si>
    <t xml:space="preserve">Las especificaciones técnicas del anexo 02 a folio 44, no cumplen lo requerido en la ficha técnica del proceso de selección, toda vez que el proponente oferta procesador Intel core i5 3470 cuando lo requerido como mínimo es un procesador core i 5 3470T o core i5 3470S. CON BASE EN LO EXPUESTO LA PROPUESTA PRESENTADA POR MICROHARD S.A.S  NO ES HÁBIL TÉCNICAMENTE </t>
  </si>
  <si>
    <t>SITEC S.A</t>
  </si>
  <si>
    <t>HÁBIL</t>
  </si>
  <si>
    <t>La certificación aportada no cumple lo requerido por la Entidad, toda vez que en la misma no se discrima el valor correspondiente a la venta de computadores.
Adicional a lo anterior, los dcoumentos allegados mediante correo electronico el día 10 de julio de 2013 no se ajustan a lo requerido por la Entidad en la solicitud de subsane, toda vez que se aporta una factura la cual no se encuentra suscrita por la Entidad contratante y en el contrato aportado no se discrimina el valor correspondiente a la compra de computadores.</t>
  </si>
  <si>
    <t>NO CUMPLE</t>
  </si>
  <si>
    <t>Escuela superior de Administración Publica (suma items correspondientes a la compra de computadores)</t>
  </si>
  <si>
    <t>CUMPLE</t>
  </si>
  <si>
    <t>Instituto distrital para la recreación y el deporte (Valor correspondiente a la venta de computadores)</t>
  </si>
  <si>
    <t>valor correspondiente a al porcentaje de participación en la estructura plural del 50% (Valor que se tiene en cuenta para la acreditación de la experiencia)</t>
  </si>
  <si>
    <t>Cumple</t>
  </si>
  <si>
    <t xml:space="preserve">NO SE TIENE EN CUENTA LA CERTIFICACIÓN, TODA VEZ QUE EN LA MISMA NO SE DISCRIMINA EL VALOR CORRESPONDIENTE A LA VENTA DE CPMPUTADORES Y NO SE ALLEGÓ RESPUESTA AL REQUERIMIENTO DE SUBSANE </t>
  </si>
  <si>
    <t>NO SE TIENE EN CUENTA LA CERTIFICACIÓN DE EXPERIENCIA EXPEDIDA POR LA ALCALDIA LOCAL DE CIUDAD BOLIVAR, TODA VEZ QUE QUE NO SE LOGRÓ ACDREDITAR EL VALOR CORRESPONDIENTE A LA VENTA DE COMPUTADORES EN LA EJECUCIÓN DEL REFERIDO CONTRATO. EN ESTE SENTIDO TAMPOCO SE TIENEN EN CUENTA LOS DOCUMENTOS APORTADOS MEDIANTE RADICADO 2013-409-026390-22013-409-026390-2 del 09-07-2013 , TODA VEZ QUE EN LOS MISMOS NO SE INDICA EL VALOR CORRESPONDIENTE A LA VENTA DE COMPUTADORES; DE IGUAL MANERA NO SE TIENE EN CUENTA LA FACTUA TODA VEZ QUE EN LA MISMA NO SE ENCUENTRA SUSCRITA POR LA ENTIDAD CONTRATANTE</t>
  </si>
  <si>
    <t xml:space="preserve">NO SE TIENE EN CUENTA LA CERTIFICACIÓN APORTADA, TODA VEZ QUE EN LA MISMA NO SE DISCRIMINA EL VALOR CORRESPONDIENTE A LA VENTA DE CPMPUTADORES Y NO SE ALLEGÓ RESPUESTA AL REQUERIMIENTO DE SUIBSANE </t>
  </si>
  <si>
    <t>SUBSANADO MEDIANTE DOCUMENTO ALLEGADO CON RADICADO 2013-409-026390-2 del 09-07-2013, en el que HP certifica que SITEC S.A es distribuidor autorizado de sus productos</t>
  </si>
  <si>
    <t>SUBSANADO MEDIANTE DOCUMENTO ALLEGADO CON NÚMERO DE RADICADO 2013-409-026659-2 DEL 10 DE JULIO DE 2013 en el que se discrimina el valor correspondiente a la venta de computadores</t>
  </si>
  <si>
    <t>SUBSANADO MEDIANTE DOCUMENTO ALLEGADO POR CORREO ELECTRONICO EL DÍA 10 DE JULIO DE 2013 en el que se discrimina el valor correspondiente a la venta de computadores</t>
  </si>
  <si>
    <t>Subsanado mediante documento allegado con el numero de radicado 2013-409-026762-2 del 10 de julio de 2013 en el que se discrimina el valor correspondiente a la venta de computadores</t>
  </si>
  <si>
    <t xml:space="preserve">Subsando mediante documento allegado por correo electronico de fecha 10 de julio de 2013, en el que se  discrimina el valor correspondiente a la compra de computadores 
</t>
  </si>
  <si>
    <t>Subsanado mediante documento allegado con el número de radicado 2013-409-026762-2 del 10 de julio de 2013 en el que se discrimina el valor correspondiente a la venta de computadores y el porcentaje de participación en la estructura plural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</si>
</sst>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 #,##0_);[Red]\(&quot;$&quot;\ #,##0\)"/>
    <numFmt numFmtId="8" formatCode="&quot;$&quot;\ #,##0.00_);[Red]\(&quot;$&quot;\ #,##0.00\)"/>
    <numFmt numFmtId="44" formatCode="_(&quot;$&quot;\ * #,##0.00_);_(&quot;$&quot;\ * \(#,##0.00\);_(&quot;$&quot;\ * &quot;-&quot;??_);_(@_)"/>
  </numFmts>
  <fonts count="16" x14ac:knownFonts="1">
    <font>
      <sz val="11"/>
      <color theme="1"/>
      <name val="Calibri"/>
      <family val="2"/>
      <scheme val="minor"/>
    </font>
    <font>
      <sz val="10"/>
      <name val="Arial"/>
      <family val="2"/>
    </font>
    <font>
      <b/>
      <sz val="16"/>
      <name val="Arial Narrow"/>
      <family val="2"/>
    </font>
    <font>
      <b/>
      <sz val="16"/>
      <name val="Tahoma"/>
      <family val="2"/>
    </font>
    <font>
      <sz val="16"/>
      <name val="Arial"/>
      <family val="2"/>
    </font>
    <font>
      <sz val="16"/>
      <name val="Arial Narrow"/>
      <family val="2"/>
    </font>
    <font>
      <b/>
      <sz val="12"/>
      <color theme="1"/>
      <name val="Arial Narrow"/>
      <family val="2"/>
    </font>
    <font>
      <sz val="12"/>
      <color rgb="FF000000"/>
      <name val="Arial Narrow"/>
      <family val="2"/>
    </font>
    <font>
      <b/>
      <sz val="14"/>
      <name val="Arial Narrow"/>
      <family val="2"/>
    </font>
    <font>
      <sz val="12"/>
      <color theme="1"/>
      <name val="Arial Narrow"/>
      <family val="2"/>
    </font>
    <font>
      <sz val="11"/>
      <color theme="1"/>
      <name val="Calibri"/>
      <family val="2"/>
      <scheme val="minor"/>
    </font>
    <font>
      <sz val="11"/>
      <color rgb="FFFF0000"/>
      <name val="Calibri"/>
      <family val="2"/>
      <scheme val="minor"/>
    </font>
    <font>
      <sz val="11"/>
      <name val="Calibri"/>
      <family val="2"/>
      <scheme val="minor"/>
    </font>
    <font>
      <sz val="20"/>
      <color rgb="FFFF0000"/>
      <name val="Calibri"/>
      <family val="2"/>
      <scheme val="minor"/>
    </font>
    <font>
      <b/>
      <sz val="11"/>
      <color rgb="FFFF0000"/>
      <name val="Calibri"/>
      <family val="2"/>
      <scheme val="minor"/>
    </font>
    <font>
      <sz val="18"/>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3" tint="0.59999389629810485"/>
        <bgColor indexed="46"/>
      </patternFill>
    </fill>
    <fill>
      <patternFill patternType="solid">
        <fgColor rgb="FFFFFF00"/>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44" fontId="10" fillId="0" borderId="0" applyFont="0" applyFill="0" applyBorder="0" applyAlignment="0" applyProtection="0"/>
  </cellStyleXfs>
  <cellXfs count="154">
    <xf numFmtId="0" fontId="0" fillId="0" borderId="0" xfId="0"/>
    <xf numFmtId="0" fontId="2" fillId="2" borderId="2" xfId="1" applyFont="1" applyFill="1" applyBorder="1" applyAlignment="1">
      <alignment vertical="center" wrapText="1"/>
    </xf>
    <xf numFmtId="0" fontId="2" fillId="2" borderId="4" xfId="1" applyFont="1" applyFill="1" applyBorder="1" applyAlignment="1">
      <alignment vertical="center" wrapText="1"/>
    </xf>
    <xf numFmtId="0" fontId="1" fillId="0" borderId="0" xfId="1"/>
    <xf numFmtId="0" fontId="3" fillId="0" borderId="0" xfId="1" applyFont="1" applyBorder="1" applyAlignment="1">
      <alignment horizontal="center" vertical="center" wrapText="1"/>
    </xf>
    <xf numFmtId="0" fontId="4" fillId="0" borderId="0" xfId="1" applyFont="1" applyAlignment="1">
      <alignment vertical="center"/>
    </xf>
    <xf numFmtId="0" fontId="3" fillId="0" borderId="0" xfId="1" applyFont="1" applyBorder="1" applyAlignment="1">
      <alignment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left" vertical="center"/>
    </xf>
    <xf numFmtId="49" fontId="2" fillId="3" borderId="1" xfId="1" applyNumberFormat="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1" fillId="0" borderId="0" xfId="1"/>
    <xf numFmtId="0" fontId="2" fillId="2" borderId="6" xfId="1" applyFont="1" applyFill="1" applyBorder="1" applyAlignment="1">
      <alignment vertical="center" wrapText="1"/>
    </xf>
    <xf numFmtId="0" fontId="2" fillId="2" borderId="7" xfId="1" applyFont="1" applyFill="1" applyBorder="1" applyAlignment="1">
      <alignment vertical="center" wrapText="1"/>
    </xf>
    <xf numFmtId="0" fontId="0" fillId="4" borderId="1" xfId="0" applyFill="1" applyBorder="1"/>
    <xf numFmtId="0" fontId="2" fillId="3" borderId="10" xfId="1" applyFont="1" applyFill="1" applyBorder="1" applyAlignment="1">
      <alignment horizontal="center" vertical="center" wrapText="1"/>
    </xf>
    <xf numFmtId="0" fontId="2" fillId="2" borderId="9" xfId="1" applyFont="1" applyFill="1" applyBorder="1" applyAlignment="1">
      <alignment vertical="center" wrapText="1"/>
    </xf>
    <xf numFmtId="0" fontId="7" fillId="0" borderId="0" xfId="0" applyFont="1" applyAlignment="1">
      <alignment horizontal="justify" vertical="center"/>
    </xf>
    <xf numFmtId="0" fontId="8" fillId="4" borderId="1" xfId="1" applyFont="1" applyFill="1" applyBorder="1" applyAlignment="1">
      <alignment vertical="center" wrapText="1"/>
    </xf>
    <xf numFmtId="0" fontId="7" fillId="0" borderId="0" xfId="0" applyFont="1" applyAlignment="1">
      <alignment wrapText="1"/>
    </xf>
    <xf numFmtId="0" fontId="0" fillId="0" borderId="0" xfId="0" applyFont="1"/>
    <xf numFmtId="0" fontId="0" fillId="0" borderId="0" xfId="0" applyFont="1" applyAlignment="1">
      <alignment wrapText="1"/>
    </xf>
    <xf numFmtId="0" fontId="9" fillId="0" borderId="0" xfId="0" applyFont="1"/>
    <xf numFmtId="0" fontId="9" fillId="0" borderId="0" xfId="0" applyFont="1" applyAlignment="1">
      <alignment vertical="top" wrapText="1"/>
    </xf>
    <xf numFmtId="0" fontId="9" fillId="0" borderId="0" xfId="0" applyFont="1" applyAlignment="1">
      <alignment horizontal="justify" vertical="center" wrapText="1"/>
    </xf>
    <xf numFmtId="0" fontId="2" fillId="2" borderId="1" xfId="1" applyFont="1" applyFill="1" applyBorder="1" applyAlignment="1">
      <alignment horizontal="center" vertical="center" wrapText="1"/>
    </xf>
    <xf numFmtId="0" fontId="0" fillId="0" borderId="2" xfId="0" applyBorder="1"/>
    <xf numFmtId="44" fontId="0" fillId="0" borderId="3" xfId="2" applyFont="1" applyBorder="1"/>
    <xf numFmtId="0" fontId="0" fillId="0" borderId="13" xfId="0" applyBorder="1"/>
    <xf numFmtId="0" fontId="0" fillId="0" borderId="0" xfId="0" applyBorder="1"/>
    <xf numFmtId="0" fontId="0" fillId="0" borderId="4" xfId="0" applyBorder="1"/>
    <xf numFmtId="0" fontId="0" fillId="0" borderId="5" xfId="0" applyBorder="1"/>
    <xf numFmtId="0" fontId="0" fillId="0" borderId="0" xfId="0" applyAlignment="1">
      <alignment wrapText="1"/>
    </xf>
    <xf numFmtId="0" fontId="0" fillId="0" borderId="3" xfId="0" applyBorder="1"/>
    <xf numFmtId="44" fontId="0" fillId="0" borderId="0" xfId="2" applyFont="1" applyFill="1" applyBorder="1"/>
    <xf numFmtId="44" fontId="0" fillId="0" borderId="15" xfId="0" applyNumberFormat="1" applyBorder="1"/>
    <xf numFmtId="44" fontId="11" fillId="0" borderId="0" xfId="2" applyFont="1"/>
    <xf numFmtId="0" fontId="0" fillId="0" borderId="10" xfId="0" applyBorder="1"/>
    <xf numFmtId="44" fontId="0" fillId="0" borderId="8" xfId="2" applyFont="1" applyBorder="1"/>
    <xf numFmtId="44" fontId="0" fillId="0" borderId="15" xfId="2" applyFont="1" applyBorder="1"/>
    <xf numFmtId="0" fontId="0" fillId="0" borderId="0" xfId="0" applyAlignment="1">
      <alignment horizontal="center" wrapText="1"/>
    </xf>
    <xf numFmtId="0" fontId="13" fillId="0" borderId="0" xfId="0" applyFont="1"/>
    <xf numFmtId="0" fontId="0" fillId="0" borderId="8" xfId="0" applyBorder="1"/>
    <xf numFmtId="44" fontId="0" fillId="0" borderId="11" xfId="2" applyFont="1" applyBorder="1"/>
    <xf numFmtId="0" fontId="0" fillId="0" borderId="11" xfId="0" applyBorder="1"/>
    <xf numFmtId="0" fontId="0" fillId="0" borderId="8" xfId="0" applyBorder="1" applyAlignment="1">
      <alignment wrapText="1"/>
    </xf>
    <xf numFmtId="0" fontId="0" fillId="2" borderId="13" xfId="0" applyFill="1" applyBorder="1"/>
    <xf numFmtId="0" fontId="0" fillId="2" borderId="0" xfId="0" applyFill="1" applyBorder="1"/>
    <xf numFmtId="0" fontId="0" fillId="2" borderId="14" xfId="0" applyFill="1" applyBorder="1"/>
    <xf numFmtId="44" fontId="0" fillId="0" borderId="0" xfId="2" applyFont="1" applyBorder="1"/>
    <xf numFmtId="0" fontId="0" fillId="0" borderId="14" xfId="0" applyBorder="1"/>
    <xf numFmtId="44" fontId="0" fillId="0" borderId="12" xfId="2" applyFont="1" applyBorder="1" applyAlignment="1">
      <alignment wrapText="1"/>
    </xf>
    <xf numFmtId="44" fontId="11" fillId="0" borderId="0" xfId="0" applyNumberFormat="1" applyFont="1" applyBorder="1"/>
    <xf numFmtId="44" fontId="12" fillId="0" borderId="0" xfId="0" applyNumberFormat="1" applyFont="1" applyFill="1" applyBorder="1"/>
    <xf numFmtId="44" fontId="11" fillId="0" borderId="5" xfId="0" applyNumberFormat="1" applyFont="1" applyBorder="1"/>
    <xf numFmtId="0" fontId="0" fillId="0" borderId="15" xfId="0" applyBorder="1"/>
    <xf numFmtId="0" fontId="0" fillId="0" borderId="12" xfId="0" applyBorder="1" applyAlignment="1">
      <alignment wrapText="1"/>
    </xf>
    <xf numFmtId="44" fontId="0" fillId="0" borderId="8" xfId="0" applyNumberFormat="1" applyBorder="1"/>
    <xf numFmtId="44" fontId="11" fillId="0" borderId="5" xfId="2" applyFont="1" applyBorder="1"/>
    <xf numFmtId="0" fontId="0" fillId="0" borderId="10" xfId="0" applyFill="1" applyBorder="1"/>
    <xf numFmtId="0" fontId="0" fillId="0" borderId="2" xfId="0" applyBorder="1" applyAlignment="1"/>
    <xf numFmtId="0" fontId="0" fillId="0" borderId="13" xfId="0" applyBorder="1" applyAlignment="1"/>
    <xf numFmtId="44" fontId="0" fillId="0" borderId="5" xfId="2" applyFont="1" applyBorder="1"/>
    <xf numFmtId="0" fontId="11" fillId="0" borderId="0" xfId="0" applyFont="1" applyFill="1" applyBorder="1"/>
    <xf numFmtId="0" fontId="0" fillId="0" borderId="12" xfId="0" applyBorder="1"/>
    <xf numFmtId="0" fontId="0" fillId="0" borderId="3" xfId="0" applyBorder="1" applyAlignment="1">
      <alignment wrapText="1"/>
    </xf>
    <xf numFmtId="44" fontId="11" fillId="0" borderId="8" xfId="0" applyNumberFormat="1" applyFont="1" applyBorder="1"/>
    <xf numFmtId="0" fontId="0" fillId="0" borderId="11" xfId="0" applyBorder="1" applyAlignment="1">
      <alignment wrapText="1"/>
    </xf>
    <xf numFmtId="0" fontId="14" fillId="0" borderId="0" xfId="0" applyFont="1"/>
    <xf numFmtId="0" fontId="0" fillId="0" borderId="0" xfId="0" applyBorder="1" applyAlignment="1">
      <alignment horizontal="center" wrapText="1"/>
    </xf>
    <xf numFmtId="0" fontId="0" fillId="0" borderId="5" xfId="0" applyBorder="1" applyAlignment="1">
      <alignment wrapText="1"/>
    </xf>
    <xf numFmtId="0" fontId="0" fillId="0" borderId="0" xfId="0" applyFill="1" applyBorder="1"/>
    <xf numFmtId="0" fontId="0" fillId="0" borderId="1" xfId="0" applyBorder="1"/>
    <xf numFmtId="44" fontId="11" fillId="0" borderId="1" xfId="0" applyNumberFormat="1" applyFont="1" applyBorder="1"/>
    <xf numFmtId="0" fontId="0" fillId="0" borderId="3" xfId="0" applyBorder="1" applyAlignment="1">
      <alignment horizontal="center" wrapText="1"/>
    </xf>
    <xf numFmtId="0" fontId="12" fillId="0" borderId="0" xfId="0" applyFont="1" applyAlignment="1">
      <alignment wrapText="1"/>
    </xf>
    <xf numFmtId="6" fontId="0" fillId="0" borderId="10" xfId="0" applyNumberFormat="1" applyBorder="1"/>
    <xf numFmtId="8" fontId="0" fillId="0" borderId="11" xfId="0" applyNumberFormat="1" applyBorder="1"/>
    <xf numFmtId="0" fontId="9" fillId="5" borderId="13" xfId="0" applyFont="1" applyFill="1" applyBorder="1" applyAlignment="1">
      <alignment vertical="top" wrapText="1"/>
    </xf>
    <xf numFmtId="0" fontId="9" fillId="5" borderId="0" xfId="0" applyFont="1" applyFill="1" applyBorder="1" applyAlignment="1">
      <alignment vertical="top" wrapText="1"/>
    </xf>
    <xf numFmtId="0" fontId="12" fillId="0" borderId="0" xfId="0" applyFont="1"/>
    <xf numFmtId="0" fontId="0" fillId="0" borderId="0" xfId="0" applyFill="1"/>
    <xf numFmtId="0" fontId="0" fillId="0" borderId="2" xfId="0" applyFill="1" applyBorder="1"/>
    <xf numFmtId="44" fontId="0" fillId="0" borderId="3" xfId="2" applyFont="1" applyFill="1" applyBorder="1"/>
    <xf numFmtId="0" fontId="0" fillId="0" borderId="3" xfId="0" applyFill="1" applyBorder="1"/>
    <xf numFmtId="0" fontId="0" fillId="0" borderId="13" xfId="0" applyFill="1" applyBorder="1"/>
    <xf numFmtId="0" fontId="0" fillId="0" borderId="4" xfId="0" applyFill="1" applyBorder="1"/>
    <xf numFmtId="0" fontId="0" fillId="0" borderId="5" xfId="0" applyFill="1" applyBorder="1"/>
    <xf numFmtId="44" fontId="11" fillId="0" borderId="0" xfId="0" applyNumberFormat="1" applyFont="1" applyFill="1" applyBorder="1"/>
    <xf numFmtId="0" fontId="0" fillId="0" borderId="10" xfId="0" applyFill="1" applyBorder="1" applyAlignment="1">
      <alignment wrapText="1"/>
    </xf>
    <xf numFmtId="44" fontId="11" fillId="0" borderId="11" xfId="2" applyFont="1" applyFill="1" applyBorder="1"/>
    <xf numFmtId="0" fontId="0" fillId="0" borderId="11" xfId="0" applyFill="1" applyBorder="1"/>
    <xf numFmtId="0" fontId="0" fillId="0" borderId="8" xfId="0" applyFill="1" applyBorder="1" applyAlignment="1">
      <alignment wrapText="1"/>
    </xf>
    <xf numFmtId="0" fontId="14" fillId="0" borderId="0" xfId="0" applyFont="1" applyFill="1" applyBorder="1"/>
    <xf numFmtId="0" fontId="11" fillId="0" borderId="0" xfId="0" applyFont="1" applyFill="1" applyBorder="1" applyAlignment="1">
      <alignment wrapText="1"/>
    </xf>
    <xf numFmtId="0" fontId="12" fillId="0" borderId="11" xfId="0" applyFont="1" applyFill="1" applyBorder="1"/>
    <xf numFmtId="0" fontId="12" fillId="0" borderId="8" xfId="0" applyFont="1" applyFill="1" applyBorder="1" applyAlignment="1">
      <alignment wrapText="1"/>
    </xf>
    <xf numFmtId="0" fontId="0" fillId="0" borderId="1" xfId="0" applyFill="1" applyBorder="1" applyAlignment="1">
      <alignment wrapText="1"/>
    </xf>
    <xf numFmtId="0" fontId="12" fillId="0" borderId="0" xfId="0" applyFont="1" applyFill="1"/>
    <xf numFmtId="0" fontId="12" fillId="0" borderId="6" xfId="0" applyFont="1" applyFill="1" applyBorder="1" applyAlignment="1">
      <alignment vertical="center" wrapText="1"/>
    </xf>
    <xf numFmtId="0" fontId="12" fillId="0" borderId="1" xfId="0" applyFont="1" applyFill="1" applyBorder="1" applyAlignment="1">
      <alignment horizontal="center" wrapText="1"/>
    </xf>
    <xf numFmtId="6" fontId="12" fillId="0" borderId="10" xfId="0" applyNumberFormat="1" applyFont="1" applyFill="1" applyBorder="1"/>
    <xf numFmtId="0" fontId="12" fillId="0" borderId="6" xfId="0" applyFont="1" applyFill="1" applyBorder="1" applyAlignment="1">
      <alignment vertical="center"/>
    </xf>
    <xf numFmtId="0" fontId="12" fillId="0" borderId="6" xfId="0" applyFont="1" applyFill="1" applyBorder="1" applyAlignment="1">
      <alignment horizontal="center" vertical="center"/>
    </xf>
    <xf numFmtId="0" fontId="12" fillId="0" borderId="1" xfId="0" applyFont="1" applyFill="1" applyBorder="1"/>
    <xf numFmtId="0" fontId="12" fillId="0" borderId="9" xfId="0" applyFont="1" applyFill="1" applyBorder="1" applyAlignment="1">
      <alignment vertical="center" wrapText="1"/>
    </xf>
    <xf numFmtId="0" fontId="12" fillId="0" borderId="10" xfId="0" applyFont="1" applyFill="1" applyBorder="1"/>
    <xf numFmtId="0" fontId="12" fillId="0" borderId="9" xfId="0" applyFont="1" applyFill="1" applyBorder="1" applyAlignment="1">
      <alignment vertical="center"/>
    </xf>
    <xf numFmtId="0" fontId="12" fillId="0" borderId="7" xfId="0" applyFont="1" applyFill="1" applyBorder="1" applyAlignment="1">
      <alignment vertical="center" wrapText="1"/>
    </xf>
    <xf numFmtId="0" fontId="12" fillId="0" borderId="7" xfId="0" applyFont="1" applyFill="1" applyBorder="1" applyAlignment="1">
      <alignment vertical="center"/>
    </xf>
    <xf numFmtId="0" fontId="12" fillId="0" borderId="1" xfId="0" applyFont="1" applyFill="1" applyBorder="1" applyAlignment="1">
      <alignment vertical="center" wrapText="1"/>
    </xf>
    <xf numFmtId="6" fontId="12" fillId="0" borderId="1" xfId="0" applyNumberFormat="1" applyFont="1" applyFill="1" applyBorder="1"/>
    <xf numFmtId="0" fontId="15" fillId="0" borderId="0" xfId="0" applyFont="1" applyFill="1"/>
    <xf numFmtId="0" fontId="0" fillId="0" borderId="3" xfId="0" applyFill="1" applyBorder="1" applyAlignment="1">
      <alignment vertical="center"/>
    </xf>
    <xf numFmtId="0" fontId="0" fillId="0" borderId="0" xfId="0" applyFill="1" applyBorder="1" applyAlignment="1">
      <alignment vertical="center"/>
    </xf>
    <xf numFmtId="0" fontId="0" fillId="0" borderId="5" xfId="0" applyFill="1" applyBorder="1" applyAlignment="1">
      <alignment vertical="center"/>
    </xf>
    <xf numFmtId="0" fontId="11" fillId="0" borderId="11" xfId="0" applyFont="1" applyFill="1" applyBorder="1" applyAlignment="1">
      <alignment horizontal="center" vertical="center"/>
    </xf>
    <xf numFmtId="0" fontId="0" fillId="0" borderId="10" xfId="0" applyBorder="1" applyAlignment="1">
      <alignment horizontal="left"/>
    </xf>
    <xf numFmtId="0" fontId="2"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12" xfId="0" applyFill="1" applyBorder="1" applyAlignment="1">
      <alignment horizontal="center"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9" fillId="5" borderId="13" xfId="0" applyFont="1" applyFill="1" applyBorder="1" applyAlignment="1">
      <alignment horizontal="center" vertical="top"/>
    </xf>
    <xf numFmtId="0" fontId="9" fillId="5" borderId="0" xfId="0" applyFont="1" applyFill="1" applyBorder="1" applyAlignment="1">
      <alignment horizontal="center" vertical="top"/>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5" borderId="2" xfId="0" applyFont="1" applyFill="1" applyBorder="1" applyAlignment="1">
      <alignment horizontal="center" vertical="top"/>
    </xf>
    <xf numFmtId="0" fontId="9" fillId="5" borderId="3" xfId="0" applyFont="1" applyFill="1" applyBorder="1" applyAlignment="1">
      <alignment horizontal="center" vertical="top"/>
    </xf>
    <xf numFmtId="0" fontId="9" fillId="5" borderId="12" xfId="0" applyFont="1" applyFill="1" applyBorder="1" applyAlignment="1">
      <alignment horizontal="center" vertical="top"/>
    </xf>
    <xf numFmtId="0" fontId="12" fillId="0" borderId="2"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9" xfId="0" applyFont="1" applyFill="1" applyBorder="1" applyAlignment="1">
      <alignment horizontal="center" vertical="center" wrapText="1"/>
    </xf>
  </cellXfs>
  <cellStyles count="3">
    <cellStyle name="Moneda"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5"/>
  <sheetViews>
    <sheetView topLeftCell="A10" zoomScale="85" zoomScaleNormal="85" workbookViewId="0">
      <selection activeCell="G21" sqref="G21:G23"/>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15" customWidth="1"/>
    <col min="6" max="6" width="24.7109375" bestFit="1" customWidth="1"/>
    <col min="7" max="7" width="31.85546875"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121"/>
      <c r="BC3" s="122"/>
      <c r="BD3" s="122"/>
      <c r="BE3" s="13"/>
    </row>
    <row r="4" spans="1:57" ht="81" customHeight="1" x14ac:dyDescent="0.25">
      <c r="A4" s="9"/>
      <c r="B4" s="10"/>
      <c r="C4" s="21" t="s">
        <v>0</v>
      </c>
      <c r="D4" s="123"/>
      <c r="E4" s="124"/>
      <c r="F4" s="125"/>
      <c r="G4" s="17"/>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22</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v>54</v>
      </c>
      <c r="F8" t="s">
        <v>23</v>
      </c>
    </row>
    <row r="9" spans="1:57" ht="110.25" x14ac:dyDescent="0.25">
      <c r="A9" t="s">
        <v>11</v>
      </c>
      <c r="B9" s="24" t="s">
        <v>12</v>
      </c>
      <c r="C9" s="20" t="s">
        <v>13</v>
      </c>
      <c r="E9">
        <v>55</v>
      </c>
      <c r="F9" t="s">
        <v>23</v>
      </c>
    </row>
    <row r="10" spans="1:57" ht="94.5" x14ac:dyDescent="0.25">
      <c r="A10" t="s">
        <v>16</v>
      </c>
      <c r="B10" s="25" t="s">
        <v>15</v>
      </c>
      <c r="C10" s="22" t="s">
        <v>17</v>
      </c>
      <c r="E10">
        <v>9</v>
      </c>
      <c r="F10" t="s">
        <v>23</v>
      </c>
    </row>
    <row r="11" spans="1:57" ht="157.5" x14ac:dyDescent="0.25">
      <c r="A11" t="s">
        <v>19</v>
      </c>
      <c r="B11" s="26" t="s">
        <v>18</v>
      </c>
      <c r="C11" s="27" t="s">
        <v>20</v>
      </c>
      <c r="F11" s="71" t="s">
        <v>96</v>
      </c>
      <c r="G11" s="35"/>
    </row>
    <row r="12" spans="1:57" ht="15.75" x14ac:dyDescent="0.25">
      <c r="B12" s="135" t="s">
        <v>46</v>
      </c>
      <c r="C12" s="136"/>
      <c r="D12" s="136"/>
      <c r="E12" s="136"/>
      <c r="F12" s="136"/>
      <c r="G12" s="136"/>
    </row>
    <row r="13" spans="1:57" x14ac:dyDescent="0.25">
      <c r="B13" s="49" t="s">
        <v>44</v>
      </c>
      <c r="C13" s="49" t="s">
        <v>42</v>
      </c>
      <c r="D13" s="50" t="s">
        <v>43</v>
      </c>
      <c r="E13" s="50" t="s">
        <v>47</v>
      </c>
      <c r="F13" s="50" t="s">
        <v>4</v>
      </c>
      <c r="G13" s="51" t="s">
        <v>49</v>
      </c>
    </row>
    <row r="14" spans="1:57" ht="45" x14ac:dyDescent="0.25">
      <c r="B14" s="29" t="s">
        <v>53</v>
      </c>
      <c r="C14" s="77" t="s">
        <v>105</v>
      </c>
      <c r="D14" s="30">
        <v>288012168.39999998</v>
      </c>
      <c r="E14" s="36" t="s">
        <v>54</v>
      </c>
      <c r="F14" s="132" t="s">
        <v>116</v>
      </c>
      <c r="G14" s="54" t="s">
        <v>87</v>
      </c>
    </row>
    <row r="15" spans="1:57" x14ac:dyDescent="0.25">
      <c r="B15" s="31"/>
      <c r="C15" s="32"/>
      <c r="D15" s="52">
        <v>54880999.32</v>
      </c>
      <c r="E15" s="32"/>
      <c r="F15" s="133"/>
      <c r="G15" s="53"/>
    </row>
    <row r="16" spans="1:57" x14ac:dyDescent="0.25">
      <c r="B16" s="31"/>
      <c r="C16" s="32"/>
      <c r="D16" s="52">
        <v>145048356.38999999</v>
      </c>
      <c r="E16" s="32"/>
      <c r="F16" s="133"/>
      <c r="G16" s="53"/>
    </row>
    <row r="17" spans="1:7" ht="15" customHeight="1" x14ac:dyDescent="0.25">
      <c r="B17" s="31"/>
      <c r="C17" s="32"/>
      <c r="D17" s="52">
        <v>16669635.92</v>
      </c>
      <c r="E17" s="32"/>
      <c r="F17" s="133"/>
      <c r="G17" s="53"/>
    </row>
    <row r="18" spans="1:7" ht="27" customHeight="1" x14ac:dyDescent="0.25">
      <c r="B18" s="31"/>
      <c r="C18" s="72" t="s">
        <v>88</v>
      </c>
      <c r="D18" s="55">
        <f>SUM(D14:D17)</f>
        <v>504611160.02999997</v>
      </c>
      <c r="E18" s="32"/>
      <c r="F18" s="133"/>
      <c r="G18" s="53"/>
    </row>
    <row r="19" spans="1:7" ht="15" customHeight="1" x14ac:dyDescent="0.25">
      <c r="B19" s="31"/>
      <c r="C19" s="32" t="s">
        <v>25</v>
      </c>
      <c r="D19" s="52">
        <v>160454553.47</v>
      </c>
      <c r="E19" s="32"/>
      <c r="F19" s="133"/>
      <c r="G19" s="53"/>
    </row>
    <row r="20" spans="1:7" x14ac:dyDescent="0.25">
      <c r="B20" s="33"/>
      <c r="C20" s="34" t="s">
        <v>98</v>
      </c>
      <c r="D20" s="57">
        <f>SUM(D18:D19)</f>
        <v>665065713.5</v>
      </c>
      <c r="E20" s="34"/>
      <c r="F20" s="134"/>
      <c r="G20" s="58"/>
    </row>
    <row r="21" spans="1:7" ht="33.75" customHeight="1" x14ac:dyDescent="0.25">
      <c r="A21" s="84"/>
      <c r="B21" s="85" t="s">
        <v>108</v>
      </c>
      <c r="C21" s="116" t="s">
        <v>104</v>
      </c>
      <c r="D21" s="86">
        <v>38998750</v>
      </c>
      <c r="E21" s="87" t="s">
        <v>55</v>
      </c>
      <c r="F21" s="132" t="s">
        <v>116</v>
      </c>
      <c r="G21" s="129" t="s">
        <v>127</v>
      </c>
    </row>
    <row r="22" spans="1:7" ht="38.25" customHeight="1" x14ac:dyDescent="0.25">
      <c r="A22" s="84"/>
      <c r="B22" s="88"/>
      <c r="C22" s="117"/>
      <c r="D22" s="56">
        <v>28501800</v>
      </c>
      <c r="E22" s="74"/>
      <c r="F22" s="133"/>
      <c r="G22" s="130"/>
    </row>
    <row r="23" spans="1:7" ht="87" customHeight="1" x14ac:dyDescent="0.25">
      <c r="A23" s="84"/>
      <c r="B23" s="89"/>
      <c r="C23" s="118" t="s">
        <v>91</v>
      </c>
      <c r="D23" s="91">
        <f>SUM(D21:D22)</f>
        <v>67500550</v>
      </c>
      <c r="E23" s="90"/>
      <c r="F23" s="134"/>
      <c r="G23" s="131"/>
    </row>
    <row r="24" spans="1:7" ht="292.5" customHeight="1" x14ac:dyDescent="0.25">
      <c r="A24" s="84"/>
      <c r="B24" s="62" t="s">
        <v>109</v>
      </c>
      <c r="C24" s="92" t="s">
        <v>106</v>
      </c>
      <c r="D24" s="93"/>
      <c r="E24" s="94">
        <v>49</v>
      </c>
      <c r="F24" s="119" t="s">
        <v>114</v>
      </c>
      <c r="G24" s="95" t="s">
        <v>113</v>
      </c>
    </row>
    <row r="25" spans="1:7" x14ac:dyDescent="0.25">
      <c r="C25" s="40"/>
      <c r="D25" s="38"/>
    </row>
  </sheetData>
  <mergeCells count="19">
    <mergeCell ref="G21:G23"/>
    <mergeCell ref="F14:F20"/>
    <mergeCell ref="F21:F23"/>
    <mergeCell ref="B12:G12"/>
    <mergeCell ref="A1:G1"/>
    <mergeCell ref="C3:G3"/>
    <mergeCell ref="A2:G2"/>
    <mergeCell ref="BE5:BE7"/>
    <mergeCell ref="BB5:BB7"/>
    <mergeCell ref="BC5:BC7"/>
    <mergeCell ref="BD5:BD7"/>
    <mergeCell ref="A5:A6"/>
    <mergeCell ref="BB3:BD3"/>
    <mergeCell ref="D4:F4"/>
    <mergeCell ref="BB4:BD4"/>
    <mergeCell ref="D5:D7"/>
    <mergeCell ref="E5:E7"/>
    <mergeCell ref="F5:F7"/>
    <mergeCell ref="G5:G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7"/>
  <sheetViews>
    <sheetView topLeftCell="A10" zoomScale="85" zoomScaleNormal="85" workbookViewId="0">
      <selection activeCell="F14" sqref="F14"/>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9.7109375" bestFit="1" customWidth="1"/>
    <col min="6" max="7" width="24.7109375" bestFit="1" customWidth="1"/>
    <col min="8" max="8" width="27.42578125" customWidth="1"/>
    <col min="9" max="9" width="37.7109375"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24</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t="s">
        <v>26</v>
      </c>
      <c r="F8" t="s">
        <v>30</v>
      </c>
    </row>
    <row r="9" spans="1:57" ht="110.25" x14ac:dyDescent="0.25">
      <c r="A9" t="s">
        <v>11</v>
      </c>
      <c r="B9" s="24" t="s">
        <v>12</v>
      </c>
      <c r="C9" s="20" t="s">
        <v>13</v>
      </c>
      <c r="E9">
        <v>57</v>
      </c>
      <c r="F9" t="s">
        <v>30</v>
      </c>
    </row>
    <row r="10" spans="1:57" ht="94.5" x14ac:dyDescent="0.25">
      <c r="A10" t="s">
        <v>16</v>
      </c>
      <c r="B10" s="25" t="s">
        <v>15</v>
      </c>
      <c r="C10" s="22" t="s">
        <v>17</v>
      </c>
      <c r="E10">
        <v>16</v>
      </c>
      <c r="F10" t="s">
        <v>23</v>
      </c>
    </row>
    <row r="11" spans="1:57" ht="142.5" customHeight="1" x14ac:dyDescent="0.25">
      <c r="A11" t="s">
        <v>19</v>
      </c>
      <c r="B11" s="26" t="s">
        <v>18</v>
      </c>
      <c r="C11" s="27" t="s">
        <v>20</v>
      </c>
      <c r="E11" t="s">
        <v>97</v>
      </c>
      <c r="F11" t="s">
        <v>89</v>
      </c>
    </row>
    <row r="12" spans="1:57" ht="15.75" x14ac:dyDescent="0.25">
      <c r="B12" s="135" t="s">
        <v>46</v>
      </c>
      <c r="C12" s="136"/>
      <c r="D12" s="136"/>
      <c r="E12" s="136"/>
      <c r="F12" s="136"/>
      <c r="G12" s="136"/>
    </row>
    <row r="13" spans="1:57" x14ac:dyDescent="0.25">
      <c r="B13" s="49" t="s">
        <v>44</v>
      </c>
      <c r="C13" s="49" t="s">
        <v>42</v>
      </c>
      <c r="D13" s="50" t="s">
        <v>43</v>
      </c>
      <c r="E13" s="50" t="s">
        <v>47</v>
      </c>
      <c r="F13" s="50" t="s">
        <v>4</v>
      </c>
      <c r="G13" s="51" t="s">
        <v>49</v>
      </c>
    </row>
    <row r="14" spans="1:57" ht="235.5" customHeight="1" x14ac:dyDescent="0.25">
      <c r="B14" s="40" t="s">
        <v>56</v>
      </c>
      <c r="C14" s="47" t="s">
        <v>57</v>
      </c>
      <c r="D14" s="46">
        <v>2631991000</v>
      </c>
      <c r="E14" s="47" t="s">
        <v>58</v>
      </c>
      <c r="F14" s="96" t="s">
        <v>114</v>
      </c>
      <c r="G14" s="48" t="s">
        <v>122</v>
      </c>
    </row>
    <row r="15" spans="1:57" x14ac:dyDescent="0.25">
      <c r="B15" s="40">
        <v>10182</v>
      </c>
      <c r="C15" s="47" t="s">
        <v>59</v>
      </c>
      <c r="D15" s="46">
        <v>1274341031</v>
      </c>
      <c r="E15" s="47">
        <v>43</v>
      </c>
      <c r="F15" s="47" t="s">
        <v>116</v>
      </c>
      <c r="G15" s="45"/>
    </row>
    <row r="16" spans="1:57" x14ac:dyDescent="0.25">
      <c r="B16" s="40" t="s">
        <v>61</v>
      </c>
      <c r="C16" s="47" t="s">
        <v>60</v>
      </c>
      <c r="D16" s="46">
        <v>505428638</v>
      </c>
      <c r="E16" s="47">
        <v>44</v>
      </c>
      <c r="F16" s="47" t="s">
        <v>116</v>
      </c>
      <c r="G16" s="45"/>
    </row>
    <row r="17" spans="3:4" x14ac:dyDescent="0.25">
      <c r="C17" s="62"/>
      <c r="D17" s="60"/>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1"/>
  <sheetViews>
    <sheetView topLeftCell="A13" zoomScale="85" zoomScaleNormal="85" workbookViewId="0">
      <selection activeCell="F22" sqref="F22"/>
    </sheetView>
  </sheetViews>
  <sheetFormatPr baseColWidth="10" defaultRowHeight="15" x14ac:dyDescent="0.25"/>
  <cols>
    <col min="1" max="1" width="11.42578125" customWidth="1"/>
    <col min="2" max="2" width="25" customWidth="1"/>
    <col min="3" max="3" width="45.42578125" customWidth="1"/>
    <col min="4" max="4" width="16.42578125" customWidth="1"/>
    <col min="5" max="5" width="9.7109375" bestFit="1" customWidth="1"/>
    <col min="6" max="6" width="24.7109375" bestFit="1" customWidth="1"/>
    <col min="7" max="7" width="40.28515625"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32</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ht="15.75" x14ac:dyDescent="0.25">
      <c r="A8" t="s">
        <v>9</v>
      </c>
      <c r="B8" s="23" t="s">
        <v>10</v>
      </c>
      <c r="C8" s="20" t="s">
        <v>14</v>
      </c>
      <c r="E8" t="s">
        <v>28</v>
      </c>
      <c r="F8" t="s">
        <v>27</v>
      </c>
    </row>
    <row r="9" spans="1:57" ht="110.25" x14ac:dyDescent="0.25">
      <c r="A9" t="s">
        <v>11</v>
      </c>
      <c r="B9" s="24" t="s">
        <v>12</v>
      </c>
      <c r="C9" s="20" t="s">
        <v>13</v>
      </c>
      <c r="E9" t="s">
        <v>29</v>
      </c>
      <c r="F9" t="s">
        <v>23</v>
      </c>
    </row>
    <row r="10" spans="1:57" ht="94.5" x14ac:dyDescent="0.25">
      <c r="A10" t="s">
        <v>16</v>
      </c>
      <c r="B10" s="25" t="s">
        <v>15</v>
      </c>
      <c r="C10" s="22" t="s">
        <v>17</v>
      </c>
      <c r="E10">
        <v>31</v>
      </c>
      <c r="F10" t="s">
        <v>23</v>
      </c>
    </row>
    <row r="11" spans="1:57" ht="157.5" x14ac:dyDescent="0.25">
      <c r="A11" t="s">
        <v>19</v>
      </c>
      <c r="B11" s="26" t="s">
        <v>18</v>
      </c>
      <c r="C11" s="27" t="s">
        <v>20</v>
      </c>
      <c r="F11" s="71" t="s">
        <v>96</v>
      </c>
      <c r="G11" s="35"/>
    </row>
    <row r="12" spans="1:57" ht="15.75" x14ac:dyDescent="0.25">
      <c r="B12" s="142" t="s">
        <v>46</v>
      </c>
      <c r="C12" s="143"/>
      <c r="D12" s="143"/>
      <c r="E12" s="143"/>
      <c r="F12" s="143"/>
      <c r="G12" s="144"/>
    </row>
    <row r="13" spans="1:57" x14ac:dyDescent="0.25">
      <c r="B13" s="49" t="s">
        <v>44</v>
      </c>
      <c r="C13" s="49" t="s">
        <v>42</v>
      </c>
      <c r="D13" s="50" t="s">
        <v>43</v>
      </c>
      <c r="E13" s="50" t="s">
        <v>47</v>
      </c>
      <c r="F13" s="50" t="s">
        <v>4</v>
      </c>
      <c r="G13" s="51" t="s">
        <v>49</v>
      </c>
    </row>
    <row r="14" spans="1:57" x14ac:dyDescent="0.25">
      <c r="B14" s="40" t="s">
        <v>62</v>
      </c>
      <c r="C14" s="47" t="s">
        <v>90</v>
      </c>
      <c r="D14" s="46">
        <v>356458800</v>
      </c>
      <c r="E14" s="47">
        <v>43</v>
      </c>
      <c r="F14" s="47" t="s">
        <v>116</v>
      </c>
      <c r="G14" s="45"/>
    </row>
    <row r="15" spans="1:57" x14ac:dyDescent="0.25">
      <c r="B15" s="40" t="s">
        <v>64</v>
      </c>
      <c r="C15" s="47" t="s">
        <v>63</v>
      </c>
      <c r="D15" s="46">
        <v>208727272</v>
      </c>
      <c r="E15" s="47" t="s">
        <v>65</v>
      </c>
      <c r="F15" s="47" t="s">
        <v>116</v>
      </c>
      <c r="G15" s="45"/>
    </row>
    <row r="16" spans="1:57" ht="144" customHeight="1" x14ac:dyDescent="0.25">
      <c r="B16" s="31" t="s">
        <v>66</v>
      </c>
      <c r="C16" s="72" t="s">
        <v>107</v>
      </c>
      <c r="D16" s="52"/>
      <c r="E16" s="32" t="s">
        <v>67</v>
      </c>
      <c r="F16" s="66" t="s">
        <v>114</v>
      </c>
      <c r="G16" s="59" t="s">
        <v>120</v>
      </c>
    </row>
    <row r="17" spans="2:7" x14ac:dyDescent="0.25">
      <c r="B17" s="31"/>
      <c r="C17" s="32"/>
      <c r="D17" s="52"/>
      <c r="E17" s="32"/>
      <c r="F17" s="32"/>
      <c r="G17" s="53"/>
    </row>
    <row r="18" spans="2:7" x14ac:dyDescent="0.25">
      <c r="B18" s="31"/>
      <c r="C18" s="32"/>
      <c r="D18" s="52"/>
      <c r="E18" s="32"/>
      <c r="F18" s="32"/>
      <c r="G18" s="53"/>
    </row>
    <row r="19" spans="2:7" x14ac:dyDescent="0.25">
      <c r="B19" s="31"/>
      <c r="C19" s="32"/>
      <c r="D19" s="52"/>
      <c r="E19" s="32"/>
      <c r="F19" s="32"/>
      <c r="G19" s="53"/>
    </row>
    <row r="20" spans="2:7" x14ac:dyDescent="0.25">
      <c r="B20" s="33"/>
      <c r="C20" s="34"/>
      <c r="D20" s="65"/>
      <c r="E20" s="34"/>
      <c r="F20" s="34"/>
      <c r="G20" s="58"/>
    </row>
    <row r="21" spans="2:7" x14ac:dyDescent="0.25">
      <c r="D21" s="39"/>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25"/>
  <sheetViews>
    <sheetView topLeftCell="A13" zoomScale="85" zoomScaleNormal="85" workbookViewId="0">
      <selection activeCell="F8" sqref="F8"/>
    </sheetView>
  </sheetViews>
  <sheetFormatPr baseColWidth="10" defaultRowHeight="15" x14ac:dyDescent="0.25"/>
  <cols>
    <col min="1" max="1" width="11.42578125" customWidth="1"/>
    <col min="2" max="2" width="25" customWidth="1"/>
    <col min="3" max="3" width="45.42578125" customWidth="1"/>
    <col min="4" max="4" width="21.28515625" customWidth="1"/>
    <col min="5" max="5" width="9.7109375" bestFit="1" customWidth="1"/>
    <col min="6" max="6" width="24.7109375" bestFit="1" customWidth="1"/>
    <col min="7" max="7" width="42.140625"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31</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ht="137.25" x14ac:dyDescent="0.4">
      <c r="A8" t="s">
        <v>9</v>
      </c>
      <c r="B8" s="23" t="s">
        <v>10</v>
      </c>
      <c r="C8" t="s">
        <v>14</v>
      </c>
      <c r="E8">
        <v>44</v>
      </c>
      <c r="F8" s="44" t="s">
        <v>34</v>
      </c>
      <c r="G8" s="43" t="s">
        <v>110</v>
      </c>
    </row>
    <row r="9" spans="1:57" ht="110.25" x14ac:dyDescent="0.25">
      <c r="A9" t="s">
        <v>11</v>
      </c>
      <c r="B9" s="24" t="s">
        <v>12</v>
      </c>
      <c r="C9" s="20" t="s">
        <v>13</v>
      </c>
      <c r="E9">
        <v>50</v>
      </c>
      <c r="F9" t="s">
        <v>30</v>
      </c>
    </row>
    <row r="10" spans="1:57" ht="94.5" x14ac:dyDescent="0.25">
      <c r="A10" t="s">
        <v>16</v>
      </c>
      <c r="B10" s="25" t="s">
        <v>15</v>
      </c>
      <c r="C10" s="22" t="s">
        <v>17</v>
      </c>
      <c r="E10">
        <v>17</v>
      </c>
      <c r="F10" t="s">
        <v>30</v>
      </c>
    </row>
    <row r="11" spans="1:57" ht="157.5" x14ac:dyDescent="0.25">
      <c r="A11" t="s">
        <v>19</v>
      </c>
      <c r="B11" s="26" t="s">
        <v>18</v>
      </c>
      <c r="C11" s="27" t="s">
        <v>20</v>
      </c>
      <c r="E11" t="s">
        <v>101</v>
      </c>
      <c r="F11" t="s">
        <v>23</v>
      </c>
    </row>
    <row r="12" spans="1:57" ht="15.75" x14ac:dyDescent="0.25">
      <c r="B12" s="142" t="s">
        <v>46</v>
      </c>
      <c r="C12" s="143"/>
      <c r="D12" s="143"/>
      <c r="E12" s="143"/>
      <c r="F12" s="143"/>
      <c r="G12" s="144"/>
    </row>
    <row r="13" spans="1:57" x14ac:dyDescent="0.25">
      <c r="B13" s="49" t="s">
        <v>44</v>
      </c>
      <c r="C13" s="49" t="s">
        <v>42</v>
      </c>
      <c r="D13" s="50" t="s">
        <v>43</v>
      </c>
      <c r="E13" s="50" t="s">
        <v>47</v>
      </c>
      <c r="F13" s="50" t="s">
        <v>4</v>
      </c>
      <c r="G13" s="51" t="s">
        <v>49</v>
      </c>
    </row>
    <row r="14" spans="1:57" x14ac:dyDescent="0.25">
      <c r="B14" s="29">
        <v>20120327</v>
      </c>
      <c r="C14" s="36" t="s">
        <v>68</v>
      </c>
      <c r="D14" s="30">
        <v>359287808</v>
      </c>
      <c r="E14" s="36">
        <v>35</v>
      </c>
      <c r="F14" s="36" t="s">
        <v>116</v>
      </c>
      <c r="G14" s="67"/>
    </row>
    <row r="15" spans="1:57" x14ac:dyDescent="0.25">
      <c r="B15" s="31" t="s">
        <v>33</v>
      </c>
      <c r="C15" s="32"/>
      <c r="D15" s="52">
        <v>161097552</v>
      </c>
      <c r="E15" s="32"/>
      <c r="F15" s="32"/>
      <c r="G15" s="53"/>
    </row>
    <row r="16" spans="1:57" x14ac:dyDescent="0.25">
      <c r="B16" s="31"/>
      <c r="C16" s="32" t="s">
        <v>91</v>
      </c>
      <c r="D16" s="52">
        <f>SUM(D14:D15)</f>
        <v>520385360</v>
      </c>
      <c r="E16" s="32"/>
      <c r="F16" s="32"/>
      <c r="G16" s="53"/>
    </row>
    <row r="17" spans="2:7" ht="30" customHeight="1" x14ac:dyDescent="0.25">
      <c r="B17" s="33"/>
      <c r="C17" s="73" t="s">
        <v>99</v>
      </c>
      <c r="D17" s="61">
        <f>+D16*90%</f>
        <v>468346824</v>
      </c>
      <c r="E17" s="34"/>
      <c r="F17" s="34"/>
      <c r="G17" s="58"/>
    </row>
    <row r="18" spans="2:7" ht="30" x14ac:dyDescent="0.25">
      <c r="B18" s="29" t="s">
        <v>69</v>
      </c>
      <c r="C18" s="68" t="s">
        <v>92</v>
      </c>
      <c r="D18" s="30">
        <v>916199653</v>
      </c>
      <c r="E18" s="36" t="s">
        <v>70</v>
      </c>
      <c r="F18" s="36" t="s">
        <v>116</v>
      </c>
      <c r="G18" s="67"/>
    </row>
    <row r="19" spans="2:7" x14ac:dyDescent="0.25">
      <c r="B19" s="64"/>
      <c r="C19" s="32"/>
      <c r="D19" s="37">
        <v>412984475</v>
      </c>
      <c r="E19" s="32"/>
      <c r="F19" s="32"/>
      <c r="G19" s="53"/>
    </row>
    <row r="20" spans="2:7" x14ac:dyDescent="0.25">
      <c r="B20" s="64"/>
      <c r="C20" s="74" t="s">
        <v>100</v>
      </c>
      <c r="D20" s="55">
        <f>SUM(D18:D19)</f>
        <v>1329184128</v>
      </c>
      <c r="E20" s="32"/>
      <c r="F20" s="32"/>
      <c r="G20" s="53"/>
    </row>
    <row r="21" spans="2:7" x14ac:dyDescent="0.25">
      <c r="B21" s="63" t="s">
        <v>72</v>
      </c>
      <c r="C21" s="36" t="s">
        <v>71</v>
      </c>
      <c r="D21" s="30">
        <v>184662975</v>
      </c>
      <c r="E21" s="36">
        <v>39</v>
      </c>
      <c r="F21" s="36" t="s">
        <v>116</v>
      </c>
      <c r="G21" s="67"/>
    </row>
    <row r="22" spans="2:7" x14ac:dyDescent="0.25">
      <c r="B22" s="31"/>
      <c r="C22" s="32"/>
      <c r="D22" s="52">
        <v>47031570</v>
      </c>
      <c r="E22" s="32"/>
      <c r="F22" s="32"/>
      <c r="G22" s="53"/>
    </row>
    <row r="23" spans="2:7" x14ac:dyDescent="0.25">
      <c r="B23" s="33"/>
      <c r="C23" s="34" t="s">
        <v>100</v>
      </c>
      <c r="D23" s="57">
        <f>SUM(D21:D22)</f>
        <v>231694545</v>
      </c>
      <c r="E23" s="34"/>
      <c r="F23" s="34"/>
      <c r="G23" s="58"/>
    </row>
    <row r="24" spans="2:7" x14ac:dyDescent="0.25">
      <c r="D24" s="32"/>
    </row>
    <row r="25" spans="2:7" x14ac:dyDescent="0.25">
      <c r="C25" s="40"/>
      <c r="D25" s="69"/>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7"/>
  <sheetViews>
    <sheetView topLeftCell="A13" zoomScale="85" zoomScaleNormal="85" workbookViewId="0">
      <selection activeCell="G14" sqref="G14"/>
    </sheetView>
  </sheetViews>
  <sheetFormatPr baseColWidth="10" defaultRowHeight="15" x14ac:dyDescent="0.25"/>
  <cols>
    <col min="1" max="1" width="11.42578125" customWidth="1"/>
    <col min="2" max="2" width="25" customWidth="1"/>
    <col min="3" max="3" width="45.42578125" customWidth="1"/>
    <col min="4" max="4" width="20.7109375" customWidth="1"/>
    <col min="5" max="5" width="9.7109375" bestFit="1" customWidth="1"/>
    <col min="6" max="6" width="24.7109375" bestFit="1" customWidth="1"/>
    <col min="7" max="7" width="33"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111</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v>59</v>
      </c>
      <c r="F8" t="s">
        <v>27</v>
      </c>
    </row>
    <row r="9" spans="1:57" ht="110.25" x14ac:dyDescent="0.35">
      <c r="A9" t="s">
        <v>11</v>
      </c>
      <c r="B9" s="24" t="s">
        <v>12</v>
      </c>
      <c r="C9" s="20" t="s">
        <v>13</v>
      </c>
      <c r="E9">
        <v>70</v>
      </c>
      <c r="F9" s="115" t="s">
        <v>112</v>
      </c>
      <c r="G9" s="78" t="s">
        <v>123</v>
      </c>
    </row>
    <row r="10" spans="1:57" ht="94.5" x14ac:dyDescent="0.25">
      <c r="A10" t="s">
        <v>16</v>
      </c>
      <c r="B10" s="25" t="s">
        <v>15</v>
      </c>
      <c r="C10" s="22" t="s">
        <v>17</v>
      </c>
      <c r="E10">
        <v>11</v>
      </c>
      <c r="F10" t="s">
        <v>30</v>
      </c>
    </row>
    <row r="11" spans="1:57" ht="157.5" x14ac:dyDescent="0.25">
      <c r="A11" t="s">
        <v>19</v>
      </c>
      <c r="B11" s="26" t="s">
        <v>18</v>
      </c>
      <c r="C11" s="27" t="s">
        <v>20</v>
      </c>
      <c r="E11" t="s">
        <v>102</v>
      </c>
      <c r="F11" t="s">
        <v>30</v>
      </c>
      <c r="G11" s="35"/>
    </row>
    <row r="12" spans="1:57" ht="15.75" x14ac:dyDescent="0.25">
      <c r="B12" s="142" t="s">
        <v>46</v>
      </c>
      <c r="C12" s="143"/>
      <c r="D12" s="143"/>
      <c r="E12" s="143"/>
      <c r="F12" s="143"/>
      <c r="G12" s="144"/>
    </row>
    <row r="13" spans="1:57" x14ac:dyDescent="0.25">
      <c r="B13" s="49" t="s">
        <v>44</v>
      </c>
      <c r="C13" s="49" t="s">
        <v>42</v>
      </c>
      <c r="D13" s="50" t="s">
        <v>43</v>
      </c>
      <c r="E13" s="50" t="s">
        <v>47</v>
      </c>
      <c r="F13" s="50" t="s">
        <v>4</v>
      </c>
      <c r="G13" s="51" t="s">
        <v>49</v>
      </c>
    </row>
    <row r="14" spans="1:57" ht="312.75" customHeight="1" x14ac:dyDescent="0.25">
      <c r="B14" s="40" t="s">
        <v>73</v>
      </c>
      <c r="C14" s="47" t="s">
        <v>93</v>
      </c>
      <c r="D14" s="47"/>
      <c r="E14" s="47" t="s">
        <v>74</v>
      </c>
      <c r="F14" s="97" t="s">
        <v>114</v>
      </c>
      <c r="G14" s="48" t="s">
        <v>121</v>
      </c>
    </row>
    <row r="15" spans="1:57" x14ac:dyDescent="0.25">
      <c r="B15" s="120">
        <v>10094</v>
      </c>
      <c r="C15" s="47" t="s">
        <v>59</v>
      </c>
      <c r="D15" s="42">
        <v>596663850</v>
      </c>
      <c r="E15" s="47">
        <v>51</v>
      </c>
      <c r="F15" s="47" t="s">
        <v>116</v>
      </c>
      <c r="G15" s="45"/>
    </row>
    <row r="16" spans="1:57" x14ac:dyDescent="0.25">
      <c r="B16" s="40" t="s">
        <v>75</v>
      </c>
      <c r="C16" s="47" t="s">
        <v>76</v>
      </c>
      <c r="D16" s="46">
        <v>283972000</v>
      </c>
      <c r="E16" s="47">
        <v>52</v>
      </c>
      <c r="F16" s="47" t="s">
        <v>116</v>
      </c>
      <c r="G16" s="45"/>
    </row>
    <row r="17" spans="3:4" x14ac:dyDescent="0.25">
      <c r="C17" s="40"/>
      <c r="D17" s="41"/>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8"/>
  <sheetViews>
    <sheetView topLeftCell="A13" zoomScale="85" zoomScaleNormal="85" workbookViewId="0">
      <selection activeCell="G16" sqref="G16"/>
    </sheetView>
  </sheetViews>
  <sheetFormatPr baseColWidth="10" defaultRowHeight="15" x14ac:dyDescent="0.25"/>
  <cols>
    <col min="1" max="1" width="11.42578125" customWidth="1"/>
    <col min="2" max="2" width="25" customWidth="1"/>
    <col min="3" max="3" width="45.42578125" customWidth="1"/>
    <col min="4" max="4" width="19.42578125" customWidth="1"/>
    <col min="5" max="5" width="9.7109375" bestFit="1" customWidth="1"/>
    <col min="6" max="7" width="24.7109375" bestFit="1"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35</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v>51</v>
      </c>
      <c r="F8" t="s">
        <v>94</v>
      </c>
    </row>
    <row r="9" spans="1:57" ht="110.25" x14ac:dyDescent="0.25">
      <c r="A9" t="s">
        <v>11</v>
      </c>
      <c r="B9" s="24" t="s">
        <v>12</v>
      </c>
      <c r="C9" s="20" t="s">
        <v>13</v>
      </c>
      <c r="E9">
        <v>57</v>
      </c>
      <c r="F9" t="s">
        <v>89</v>
      </c>
    </row>
    <row r="10" spans="1:57" ht="94.5" x14ac:dyDescent="0.25">
      <c r="A10" t="s">
        <v>16</v>
      </c>
      <c r="B10" s="25" t="s">
        <v>15</v>
      </c>
      <c r="C10" s="22" t="s">
        <v>17</v>
      </c>
      <c r="E10">
        <v>30</v>
      </c>
      <c r="F10" t="s">
        <v>89</v>
      </c>
    </row>
    <row r="11" spans="1:57" ht="157.5" x14ac:dyDescent="0.25">
      <c r="A11" t="s">
        <v>19</v>
      </c>
      <c r="B11" s="26" t="s">
        <v>18</v>
      </c>
      <c r="C11" s="27" t="s">
        <v>20</v>
      </c>
      <c r="E11" t="s">
        <v>38</v>
      </c>
      <c r="F11" t="s">
        <v>89</v>
      </c>
      <c r="G11" s="35"/>
    </row>
    <row r="12" spans="1:57" ht="15.75" x14ac:dyDescent="0.25">
      <c r="B12" s="142" t="s">
        <v>46</v>
      </c>
      <c r="C12" s="143"/>
      <c r="D12" s="143"/>
      <c r="E12" s="143"/>
      <c r="F12" s="143"/>
      <c r="G12" s="144"/>
    </row>
    <row r="13" spans="1:57" x14ac:dyDescent="0.25">
      <c r="B13" s="49" t="s">
        <v>44</v>
      </c>
      <c r="C13" s="49" t="s">
        <v>42</v>
      </c>
      <c r="D13" s="50" t="s">
        <v>43</v>
      </c>
      <c r="E13" s="50" t="s">
        <v>47</v>
      </c>
      <c r="F13" s="50" t="s">
        <v>4</v>
      </c>
      <c r="G13" s="51" t="s">
        <v>49</v>
      </c>
    </row>
    <row r="15" spans="1:57" x14ac:dyDescent="0.25">
      <c r="A15" t="s">
        <v>37</v>
      </c>
      <c r="B15" s="40" t="s">
        <v>77</v>
      </c>
      <c r="C15" s="47" t="s">
        <v>39</v>
      </c>
      <c r="D15" s="46">
        <v>1199867442</v>
      </c>
      <c r="E15" s="47">
        <v>47</v>
      </c>
      <c r="F15" s="47" t="s">
        <v>119</v>
      </c>
      <c r="G15" s="45"/>
    </row>
    <row r="16" spans="1:57" ht="232.5" customHeight="1" x14ac:dyDescent="0.25">
      <c r="B16" s="40" t="s">
        <v>78</v>
      </c>
      <c r="C16" s="47" t="s">
        <v>95</v>
      </c>
      <c r="D16" s="80">
        <v>5177677094.0500002</v>
      </c>
      <c r="E16" s="47">
        <v>48</v>
      </c>
      <c r="F16" s="98" t="s">
        <v>119</v>
      </c>
      <c r="G16" s="99" t="s">
        <v>124</v>
      </c>
    </row>
    <row r="17" spans="2:7" x14ac:dyDescent="0.25">
      <c r="B17" s="40">
        <v>89</v>
      </c>
      <c r="C17" s="47" t="s">
        <v>40</v>
      </c>
      <c r="D17" s="46">
        <v>377160000</v>
      </c>
      <c r="E17" s="47">
        <v>49</v>
      </c>
      <c r="F17" s="47" t="s">
        <v>119</v>
      </c>
      <c r="G17" s="45"/>
    </row>
    <row r="18" spans="2:7" x14ac:dyDescent="0.25">
      <c r="B18" s="32"/>
      <c r="C18" s="62"/>
      <c r="D18" s="69"/>
      <c r="E18" s="32"/>
      <c r="F18" s="32"/>
      <c r="G18" s="32"/>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18"/>
  <sheetViews>
    <sheetView tabSelected="1" zoomScale="85" zoomScaleNormal="85" workbookViewId="0">
      <selection activeCell="G16" sqref="G16"/>
    </sheetView>
  </sheetViews>
  <sheetFormatPr baseColWidth="10" defaultRowHeight="15" x14ac:dyDescent="0.25"/>
  <cols>
    <col min="1" max="1" width="11.42578125" customWidth="1"/>
    <col min="2" max="2" width="25" customWidth="1"/>
    <col min="3" max="3" width="45.42578125" customWidth="1"/>
    <col min="4" max="4" width="30.5703125" customWidth="1"/>
    <col min="5" max="5" width="18.28515625" bestFit="1" customWidth="1"/>
    <col min="6" max="7" width="24.7109375" bestFit="1"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41</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v>68</v>
      </c>
      <c r="F8" t="s">
        <v>36</v>
      </c>
    </row>
    <row r="9" spans="1:57" ht="110.25" x14ac:dyDescent="0.25">
      <c r="A9" t="s">
        <v>11</v>
      </c>
      <c r="B9" s="24" t="s">
        <v>12</v>
      </c>
      <c r="C9" s="20" t="s">
        <v>13</v>
      </c>
      <c r="E9">
        <v>85</v>
      </c>
      <c r="F9" t="s">
        <v>36</v>
      </c>
    </row>
    <row r="10" spans="1:57" ht="94.5" x14ac:dyDescent="0.25">
      <c r="A10" t="s">
        <v>16</v>
      </c>
      <c r="B10" s="25" t="s">
        <v>15</v>
      </c>
      <c r="C10" s="22" t="s">
        <v>17</v>
      </c>
      <c r="E10">
        <v>9</v>
      </c>
      <c r="F10" t="s">
        <v>36</v>
      </c>
    </row>
    <row r="11" spans="1:57" ht="157.5" x14ac:dyDescent="0.25">
      <c r="A11" t="s">
        <v>19</v>
      </c>
      <c r="B11" s="26" t="s">
        <v>18</v>
      </c>
      <c r="C11" s="27" t="s">
        <v>20</v>
      </c>
      <c r="E11" t="s">
        <v>103</v>
      </c>
      <c r="F11" t="s">
        <v>36</v>
      </c>
    </row>
    <row r="12" spans="1:57" ht="15.75" x14ac:dyDescent="0.25">
      <c r="B12" s="142" t="s">
        <v>46</v>
      </c>
      <c r="C12" s="143"/>
      <c r="D12" s="143"/>
      <c r="E12" s="143"/>
      <c r="F12" s="143"/>
      <c r="G12" s="144"/>
    </row>
    <row r="13" spans="1:57" x14ac:dyDescent="0.25">
      <c r="B13" s="49" t="s">
        <v>44</v>
      </c>
      <c r="C13" s="49" t="s">
        <v>42</v>
      </c>
      <c r="D13" s="50" t="s">
        <v>43</v>
      </c>
      <c r="E13" s="50" t="s">
        <v>47</v>
      </c>
      <c r="F13" s="50" t="s">
        <v>4</v>
      </c>
      <c r="G13" s="51" t="s">
        <v>49</v>
      </c>
    </row>
    <row r="14" spans="1:57" x14ac:dyDescent="0.25">
      <c r="B14" s="40" t="s">
        <v>79</v>
      </c>
      <c r="C14" s="47" t="s">
        <v>45</v>
      </c>
      <c r="D14" s="46">
        <v>1727015550</v>
      </c>
      <c r="E14" s="47" t="s">
        <v>80</v>
      </c>
      <c r="F14" s="47" t="s">
        <v>116</v>
      </c>
      <c r="G14" s="45"/>
      <c r="H14" s="32"/>
    </row>
    <row r="15" spans="1:57" x14ac:dyDescent="0.25">
      <c r="B15" s="40" t="s">
        <v>81</v>
      </c>
      <c r="C15" s="47" t="s">
        <v>48</v>
      </c>
      <c r="D15" s="46">
        <v>1119184000</v>
      </c>
      <c r="E15" s="47">
        <v>59</v>
      </c>
      <c r="F15" s="47" t="s">
        <v>116</v>
      </c>
      <c r="G15" s="45"/>
      <c r="H15" s="32"/>
    </row>
    <row r="16" spans="1:57" ht="228.75" customHeight="1" x14ac:dyDescent="0.25">
      <c r="B16" s="40" t="s">
        <v>82</v>
      </c>
      <c r="C16" s="70" t="s">
        <v>83</v>
      </c>
      <c r="D16" s="79">
        <v>167454918</v>
      </c>
      <c r="E16" s="45">
        <v>61</v>
      </c>
      <c r="F16" s="98" t="s">
        <v>116</v>
      </c>
      <c r="G16" s="100" t="s">
        <v>125</v>
      </c>
      <c r="H16" s="32"/>
    </row>
    <row r="17" spans="2:8" x14ac:dyDescent="0.25">
      <c r="B17" s="32"/>
      <c r="C17" s="75"/>
      <c r="D17" s="76"/>
      <c r="E17" s="32"/>
      <c r="F17" s="32"/>
      <c r="G17" s="32"/>
      <c r="H17" s="32"/>
    </row>
    <row r="18" spans="2:8" x14ac:dyDescent="0.25">
      <c r="B18" s="32"/>
      <c r="C18" s="32"/>
      <c r="D18" s="32"/>
      <c r="E18" s="32"/>
      <c r="F18" s="32"/>
      <c r="G18" s="32"/>
      <c r="H18" s="32"/>
    </row>
  </sheetData>
  <mergeCells count="16">
    <mergeCell ref="B12:G12"/>
    <mergeCell ref="BC5:BC7"/>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0"/>
  <sheetViews>
    <sheetView topLeftCell="A13" zoomScale="80" zoomScaleNormal="80" workbookViewId="0">
      <selection activeCell="G19" sqref="G19:H20"/>
    </sheetView>
  </sheetViews>
  <sheetFormatPr baseColWidth="10" defaultRowHeight="15" x14ac:dyDescent="0.25"/>
  <cols>
    <col min="1" max="1" width="11.42578125" customWidth="1"/>
    <col min="2" max="2" width="25" customWidth="1"/>
    <col min="3" max="3" width="45.42578125" customWidth="1"/>
    <col min="4" max="4" width="18.28515625" bestFit="1" customWidth="1"/>
    <col min="5" max="5" width="9.7109375" bestFit="1" customWidth="1"/>
    <col min="6" max="7" width="24.7109375" bestFit="1" customWidth="1"/>
    <col min="8" max="8" width="37" customWidth="1"/>
  </cols>
  <sheetData>
    <row r="1" spans="1:57" ht="20.25" customHeight="1" x14ac:dyDescent="0.25">
      <c r="A1" s="137" t="s">
        <v>8</v>
      </c>
      <c r="B1" s="138"/>
      <c r="C1" s="138"/>
      <c r="D1" s="138"/>
      <c r="E1" s="138"/>
      <c r="F1" s="138"/>
      <c r="G1" s="139"/>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4"/>
      <c r="BC1" s="5"/>
      <c r="BD1" s="5"/>
      <c r="BE1" s="5"/>
    </row>
    <row r="2" spans="1:57" ht="20.25" customHeight="1" x14ac:dyDescent="0.25">
      <c r="A2" s="137" t="s">
        <v>21</v>
      </c>
      <c r="B2" s="138"/>
      <c r="C2" s="138"/>
      <c r="D2" s="138"/>
      <c r="E2" s="138"/>
      <c r="F2" s="138"/>
      <c r="G2" s="139"/>
      <c r="J2" s="6"/>
      <c r="K2" s="6"/>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6"/>
      <c r="BC2" s="6"/>
      <c r="BD2" s="4"/>
      <c r="BE2" s="4"/>
    </row>
    <row r="3" spans="1:57" ht="20.25" x14ac:dyDescent="0.25">
      <c r="A3" s="7"/>
      <c r="B3" s="8"/>
      <c r="C3" s="140"/>
      <c r="D3" s="141"/>
      <c r="E3" s="141"/>
      <c r="F3" s="141"/>
      <c r="G3" s="141"/>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21"/>
      <c r="BC3" s="122"/>
      <c r="BD3" s="122"/>
      <c r="BE3" s="28"/>
    </row>
    <row r="4" spans="1:57" ht="81" customHeight="1" x14ac:dyDescent="0.25">
      <c r="A4" s="9"/>
      <c r="B4" s="10"/>
      <c r="C4" s="21" t="s">
        <v>0</v>
      </c>
      <c r="D4" s="123"/>
      <c r="E4" s="124"/>
      <c r="F4" s="125"/>
      <c r="G4" s="17"/>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23" t="s">
        <v>1</v>
      </c>
      <c r="BC4" s="124"/>
      <c r="BD4" s="125"/>
      <c r="BE4" s="12"/>
    </row>
    <row r="5" spans="1:57" ht="20.25" customHeight="1" x14ac:dyDescent="0.25">
      <c r="A5" s="121"/>
      <c r="B5" s="1"/>
      <c r="C5" s="15"/>
      <c r="D5" s="121" t="s">
        <v>2</v>
      </c>
      <c r="E5" s="121" t="s">
        <v>3</v>
      </c>
      <c r="F5" s="121" t="s">
        <v>4</v>
      </c>
      <c r="G5" s="121" t="s">
        <v>6</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26" t="s">
        <v>5</v>
      </c>
      <c r="BC5" s="126" t="s">
        <v>3</v>
      </c>
      <c r="BD5" s="126" t="s">
        <v>4</v>
      </c>
      <c r="BE5" s="126" t="s">
        <v>6</v>
      </c>
    </row>
    <row r="6" spans="1:57" ht="20.25" x14ac:dyDescent="0.25">
      <c r="A6" s="121"/>
      <c r="B6" s="2"/>
      <c r="C6" s="19"/>
      <c r="D6" s="121"/>
      <c r="E6" s="121"/>
      <c r="F6" s="121"/>
      <c r="G6" s="121"/>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27"/>
      <c r="BC6" s="127"/>
      <c r="BD6" s="127"/>
      <c r="BE6" s="127"/>
    </row>
    <row r="7" spans="1:57" ht="101.25" x14ac:dyDescent="0.25">
      <c r="A7" s="11"/>
      <c r="B7" s="18" t="s">
        <v>7</v>
      </c>
      <c r="C7" s="16" t="s">
        <v>50</v>
      </c>
      <c r="D7" s="121"/>
      <c r="E7" s="121"/>
      <c r="F7" s="121"/>
      <c r="G7" s="121"/>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28"/>
      <c r="BC7" s="128"/>
      <c r="BD7" s="128"/>
      <c r="BE7" s="128"/>
    </row>
    <row r="8" spans="1:57" x14ac:dyDescent="0.25">
      <c r="A8" t="s">
        <v>9</v>
      </c>
      <c r="B8" s="23" t="s">
        <v>10</v>
      </c>
      <c r="C8" t="s">
        <v>14</v>
      </c>
      <c r="E8" t="s">
        <v>51</v>
      </c>
      <c r="F8" t="s">
        <v>94</v>
      </c>
    </row>
    <row r="9" spans="1:57" ht="110.25" x14ac:dyDescent="0.25">
      <c r="A9" t="s">
        <v>11</v>
      </c>
      <c r="B9" s="24" t="s">
        <v>12</v>
      </c>
      <c r="C9" s="20" t="s">
        <v>13</v>
      </c>
      <c r="E9" t="s">
        <v>52</v>
      </c>
      <c r="F9" t="s">
        <v>30</v>
      </c>
    </row>
    <row r="10" spans="1:57" ht="94.5" x14ac:dyDescent="0.25">
      <c r="A10" t="s">
        <v>16</v>
      </c>
      <c r="B10" s="25" t="s">
        <v>15</v>
      </c>
      <c r="C10" s="22" t="s">
        <v>17</v>
      </c>
      <c r="E10" t="s">
        <v>51</v>
      </c>
      <c r="F10" t="s">
        <v>89</v>
      </c>
    </row>
    <row r="11" spans="1:57" ht="157.5" x14ac:dyDescent="0.25">
      <c r="A11" t="s">
        <v>19</v>
      </c>
      <c r="B11" s="26" t="s">
        <v>18</v>
      </c>
      <c r="C11" s="27" t="s">
        <v>20</v>
      </c>
      <c r="E11" t="s">
        <v>51</v>
      </c>
      <c r="F11" s="83" t="s">
        <v>89</v>
      </c>
    </row>
    <row r="12" spans="1:57" ht="15.75" customHeight="1" x14ac:dyDescent="0.25">
      <c r="B12" s="81" t="s">
        <v>46</v>
      </c>
      <c r="C12" s="82"/>
      <c r="D12" s="82"/>
      <c r="E12" s="82"/>
      <c r="F12" s="82"/>
      <c r="G12" s="82"/>
      <c r="H12" s="82"/>
    </row>
    <row r="13" spans="1:57" x14ac:dyDescent="0.25">
      <c r="B13" s="49" t="s">
        <v>44</v>
      </c>
      <c r="C13" s="49" t="s">
        <v>42</v>
      </c>
      <c r="D13" s="50" t="s">
        <v>43</v>
      </c>
      <c r="E13" s="50" t="s">
        <v>47</v>
      </c>
      <c r="F13" s="50" t="s">
        <v>4</v>
      </c>
      <c r="G13" s="51" t="s">
        <v>49</v>
      </c>
      <c r="H13" s="51" t="s">
        <v>86</v>
      </c>
    </row>
    <row r="14" spans="1:57" ht="75" customHeight="1" x14ac:dyDescent="0.25">
      <c r="A14" s="101"/>
      <c r="B14" s="102" t="s">
        <v>84</v>
      </c>
      <c r="C14" s="103" t="s">
        <v>115</v>
      </c>
      <c r="D14" s="104">
        <v>655247172</v>
      </c>
      <c r="E14" s="105" t="s">
        <v>52</v>
      </c>
      <c r="F14" s="106" t="s">
        <v>116</v>
      </c>
      <c r="G14" s="151" t="s">
        <v>126</v>
      </c>
      <c r="H14" s="107"/>
    </row>
    <row r="15" spans="1:57" x14ac:dyDescent="0.25">
      <c r="A15" s="101"/>
      <c r="B15" s="108"/>
      <c r="C15" s="109"/>
      <c r="D15" s="104">
        <v>96820931</v>
      </c>
      <c r="E15" s="110"/>
      <c r="F15" s="110"/>
      <c r="G15" s="153"/>
      <c r="H15" s="107"/>
    </row>
    <row r="16" spans="1:57" x14ac:dyDescent="0.25">
      <c r="A16" s="101"/>
      <c r="B16" s="108"/>
      <c r="C16" s="109"/>
      <c r="D16" s="104">
        <v>37646053</v>
      </c>
      <c r="E16" s="110"/>
      <c r="F16" s="110"/>
      <c r="G16" s="153"/>
      <c r="H16" s="107"/>
    </row>
    <row r="17" spans="1:8" x14ac:dyDescent="0.25">
      <c r="A17" s="101"/>
      <c r="B17" s="108"/>
      <c r="C17" s="109"/>
      <c r="D17" s="104">
        <v>71755836</v>
      </c>
      <c r="E17" s="110"/>
      <c r="F17" s="110"/>
      <c r="G17" s="153"/>
      <c r="H17" s="107"/>
    </row>
    <row r="18" spans="1:8" x14ac:dyDescent="0.25">
      <c r="A18" s="101"/>
      <c r="B18" s="111"/>
      <c r="C18" s="107" t="s">
        <v>91</v>
      </c>
      <c r="D18" s="104">
        <f>SUM(D14:D17)</f>
        <v>861469992</v>
      </c>
      <c r="E18" s="112"/>
      <c r="F18" s="112"/>
      <c r="G18" s="152"/>
      <c r="H18" s="107"/>
    </row>
    <row r="19" spans="1:8" ht="180" customHeight="1" x14ac:dyDescent="0.25">
      <c r="A19" s="101"/>
      <c r="B19" s="149" t="s">
        <v>85</v>
      </c>
      <c r="C19" s="113" t="s">
        <v>117</v>
      </c>
      <c r="D19" s="114">
        <v>1213356490</v>
      </c>
      <c r="E19" s="151" t="s">
        <v>52</v>
      </c>
      <c r="F19" s="149" t="s">
        <v>116</v>
      </c>
      <c r="G19" s="145" t="s">
        <v>128</v>
      </c>
      <c r="H19" s="146"/>
    </row>
    <row r="20" spans="1:8" ht="60" x14ac:dyDescent="0.25">
      <c r="A20" s="101"/>
      <c r="B20" s="150"/>
      <c r="C20" s="113" t="s">
        <v>118</v>
      </c>
      <c r="D20" s="114">
        <f>+D19*50%</f>
        <v>606678245</v>
      </c>
      <c r="E20" s="152"/>
      <c r="F20" s="150"/>
      <c r="G20" s="147"/>
      <c r="H20" s="148"/>
    </row>
  </sheetData>
  <mergeCells count="20">
    <mergeCell ref="G19:H20"/>
    <mergeCell ref="B19:B20"/>
    <mergeCell ref="E19:E20"/>
    <mergeCell ref="F19:F20"/>
    <mergeCell ref="BC5:BC7"/>
    <mergeCell ref="G14:G18"/>
    <mergeCell ref="BD5:BD7"/>
    <mergeCell ref="BE5:BE7"/>
    <mergeCell ref="A5:A6"/>
    <mergeCell ref="D5:D7"/>
    <mergeCell ref="E5:E7"/>
    <mergeCell ref="F5:F7"/>
    <mergeCell ref="G5:G7"/>
    <mergeCell ref="BB5:BB7"/>
    <mergeCell ref="A1:G1"/>
    <mergeCell ref="A2:G2"/>
    <mergeCell ref="C3:G3"/>
    <mergeCell ref="BB3:BD3"/>
    <mergeCell ref="D4:F4"/>
    <mergeCell ref="BB4:B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Proponente 1</vt:lpstr>
      <vt:lpstr>Proponente 2</vt:lpstr>
      <vt:lpstr>Proponente 3</vt:lpstr>
      <vt:lpstr>Proponente 4</vt:lpstr>
      <vt:lpstr>Proponente 5</vt:lpstr>
      <vt:lpstr>Proponente 6</vt:lpstr>
      <vt:lpstr>Proponente 7</vt:lpstr>
      <vt:lpstr>Proponente 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Alberto Gonzalez Marulanda</dc:creator>
  <cp:lastModifiedBy>Juan Carlos Avendaño ariza</cp:lastModifiedBy>
  <dcterms:created xsi:type="dcterms:W3CDTF">2013-07-02T14:43:20Z</dcterms:created>
  <dcterms:modified xsi:type="dcterms:W3CDTF">2013-07-16T01:44:24Z</dcterms:modified>
</cp:coreProperties>
</file>