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7 publicar\julio\"/>
    </mc:Choice>
  </mc:AlternateContent>
  <bookViews>
    <workbookView xWindow="0" yWindow="0" windowWidth="24000" windowHeight="8835" firstSheet="1" activeTab="6"/>
  </bookViews>
  <sheets>
    <sheet name="Enero 2017" sheetId="1" r:id="rId1"/>
    <sheet name="Febrero  2017" sheetId="2" r:id="rId2"/>
    <sheet name="Marzo 2017 " sheetId="3" r:id="rId3"/>
    <sheet name="Abril 2017" sheetId="4" r:id="rId4"/>
    <sheet name="Mayo 2017" sheetId="5" r:id="rId5"/>
    <sheet name="Junio 2017 " sheetId="6" r:id="rId6"/>
    <sheet name="Julio 2017" sheetId="7" r:id="rId7"/>
  </sheets>
  <externalReferences>
    <externalReference r:id="rId8"/>
  </externalReferences>
  <definedNames>
    <definedName name="_xlnm.Print_Area" localSheetId="3">'Abril 2017'!$A$1:$G$45</definedName>
    <definedName name="_xlnm.Print_Area" localSheetId="0">'Enero 2017'!$A$1:$G$50</definedName>
    <definedName name="_xlnm.Print_Area" localSheetId="1">'Febrero  2017'!$A$1:$G$45</definedName>
    <definedName name="_xlnm.Print_Area" localSheetId="6">'Julio 2017'!$A$1:$G$47</definedName>
    <definedName name="_xlnm.Print_Area" localSheetId="5">'Junio 2017 '!$A$1:$G$45</definedName>
    <definedName name="_xlnm.Print_Area" localSheetId="2">'Marzo 2017 '!$A$1:$G$45</definedName>
    <definedName name="_xlnm.Print_Area" localSheetId="4">'Mayo 2017'!$A$1:$G$45</definedName>
  </definedNames>
  <calcPr calcId="152511"/>
</workbook>
</file>

<file path=xl/calcChain.xml><?xml version="1.0" encoding="utf-8"?>
<calcChain xmlns="http://schemas.openxmlformats.org/spreadsheetml/2006/main">
  <c r="E34" i="7" l="1"/>
  <c r="F35" i="7" l="1"/>
  <c r="F18" i="7" l="1"/>
  <c r="G34" i="7"/>
  <c r="G33" i="7"/>
  <c r="E33" i="7"/>
  <c r="G32" i="7"/>
  <c r="E32" i="7"/>
  <c r="F31" i="7"/>
  <c r="D31" i="7"/>
  <c r="C31" i="7"/>
  <c r="C35" i="7" s="1"/>
  <c r="E30" i="7"/>
  <c r="G30" i="7" s="1"/>
  <c r="G29" i="7"/>
  <c r="E28" i="7"/>
  <c r="G28" i="7" s="1"/>
  <c r="F27" i="7"/>
  <c r="C27" i="7"/>
  <c r="C26" i="7" s="1"/>
  <c r="C25" i="7" s="1"/>
  <c r="F26" i="7"/>
  <c r="F25" i="7" s="1"/>
  <c r="E24" i="7"/>
  <c r="G24" i="7" s="1"/>
  <c r="E23" i="7"/>
  <c r="G23" i="7" s="1"/>
  <c r="F22" i="7"/>
  <c r="F21" i="7" s="1"/>
  <c r="C22" i="7"/>
  <c r="E22" i="7" s="1"/>
  <c r="E20" i="7"/>
  <c r="G20" i="7" s="1"/>
  <c r="E19" i="7"/>
  <c r="G19" i="7" s="1"/>
  <c r="C18" i="7"/>
  <c r="E17" i="7"/>
  <c r="G17" i="7" s="1"/>
  <c r="F16" i="7"/>
  <c r="F15" i="7" s="1"/>
  <c r="F11" i="7" s="1"/>
  <c r="F10" i="7" s="1"/>
  <c r="C16" i="7"/>
  <c r="E16" i="7" s="1"/>
  <c r="G16" i="7" s="1"/>
  <c r="E15" i="7"/>
  <c r="E14" i="7"/>
  <c r="G14" i="7" s="1"/>
  <c r="C13" i="7"/>
  <c r="E13" i="7" s="1"/>
  <c r="G13" i="7" s="1"/>
  <c r="G12" i="7" s="1"/>
  <c r="E12" i="7"/>
  <c r="C11" i="7"/>
  <c r="C10" i="7" s="1"/>
  <c r="D9" i="7"/>
  <c r="D35" i="7" l="1"/>
  <c r="E31" i="7"/>
  <c r="E35" i="7" s="1"/>
  <c r="G31" i="7"/>
  <c r="G35" i="7" s="1"/>
  <c r="G15" i="7"/>
  <c r="F9" i="7"/>
  <c r="G22" i="7"/>
  <c r="C21" i="7"/>
  <c r="E21" i="7" s="1"/>
  <c r="G21" i="7" s="1"/>
  <c r="E11" i="7"/>
  <c r="E18" i="7"/>
  <c r="G18" i="7" s="1"/>
  <c r="E27" i="7"/>
  <c r="D35" i="6"/>
  <c r="E35" i="6"/>
  <c r="F35" i="6"/>
  <c r="G35" i="6"/>
  <c r="C35" i="6"/>
  <c r="G32" i="6"/>
  <c r="F31" i="6"/>
  <c r="G33" i="6"/>
  <c r="F22" i="6"/>
  <c r="C9" i="7" l="1"/>
  <c r="G11" i="7"/>
  <c r="E10" i="7"/>
  <c r="G27" i="7"/>
  <c r="E26" i="7"/>
  <c r="E34" i="6"/>
  <c r="G34" i="6" s="1"/>
  <c r="E33" i="6"/>
  <c r="E32" i="6"/>
  <c r="D31" i="6"/>
  <c r="C31" i="6"/>
  <c r="E30" i="6"/>
  <c r="G30" i="6" s="1"/>
  <c r="G29" i="6"/>
  <c r="E28" i="6"/>
  <c r="G28" i="6" s="1"/>
  <c r="F27" i="6"/>
  <c r="F26" i="6" s="1"/>
  <c r="C27" i="6"/>
  <c r="C26" i="6" s="1"/>
  <c r="C25" i="6" s="1"/>
  <c r="E24" i="6"/>
  <c r="G24" i="6" s="1"/>
  <c r="E23" i="6"/>
  <c r="G23" i="6" s="1"/>
  <c r="C22" i="6"/>
  <c r="E22" i="6" s="1"/>
  <c r="E20" i="6"/>
  <c r="G20" i="6" s="1"/>
  <c r="E19" i="6"/>
  <c r="F18" i="6"/>
  <c r="C18" i="6"/>
  <c r="E17" i="6"/>
  <c r="G17" i="6" s="1"/>
  <c r="F16" i="6"/>
  <c r="C16" i="6"/>
  <c r="E16" i="6" s="1"/>
  <c r="E15" i="6"/>
  <c r="E14" i="6"/>
  <c r="G14" i="6" s="1"/>
  <c r="C13" i="6"/>
  <c r="E13" i="6" s="1"/>
  <c r="G13" i="6" s="1"/>
  <c r="G12" i="6" s="1"/>
  <c r="E12" i="6"/>
  <c r="C11" i="6"/>
  <c r="E11" i="6" s="1"/>
  <c r="D9" i="6"/>
  <c r="G26" i="7" l="1"/>
  <c r="E25" i="7"/>
  <c r="G25" i="7" s="1"/>
  <c r="G10" i="7"/>
  <c r="G9" i="7" s="1"/>
  <c r="E9" i="7"/>
  <c r="E18" i="6"/>
  <c r="C10" i="6"/>
  <c r="G16" i="6"/>
  <c r="F15" i="6"/>
  <c r="G15" i="6" s="1"/>
  <c r="G18" i="6"/>
  <c r="G22" i="6"/>
  <c r="F21" i="6"/>
  <c r="F25" i="6"/>
  <c r="E10" i="6"/>
  <c r="G31" i="6"/>
  <c r="G19" i="6"/>
  <c r="C21" i="6"/>
  <c r="E21" i="6" s="1"/>
  <c r="E27" i="6"/>
  <c r="E31" i="6"/>
  <c r="E34" i="5"/>
  <c r="G34" i="5" s="1"/>
  <c r="E33" i="5"/>
  <c r="G33" i="5" s="1"/>
  <c r="E32" i="5"/>
  <c r="G32" i="5" s="1"/>
  <c r="F31" i="5"/>
  <c r="D31" i="5"/>
  <c r="C31" i="5"/>
  <c r="G30" i="5"/>
  <c r="E30" i="5"/>
  <c r="G29" i="5"/>
  <c r="E28" i="5"/>
  <c r="G28" i="5" s="1"/>
  <c r="F27" i="5"/>
  <c r="C27" i="5"/>
  <c r="F26" i="5"/>
  <c r="C26" i="5"/>
  <c r="C25" i="5" s="1"/>
  <c r="C21" i="5" s="1"/>
  <c r="E21" i="5" s="1"/>
  <c r="F25" i="5"/>
  <c r="E24" i="5"/>
  <c r="G24" i="5" s="1"/>
  <c r="E23" i="5"/>
  <c r="G23" i="5" s="1"/>
  <c r="F22" i="5"/>
  <c r="C22" i="5"/>
  <c r="E22" i="5" s="1"/>
  <c r="G22" i="5" s="1"/>
  <c r="F21" i="5"/>
  <c r="E20" i="5"/>
  <c r="G20" i="5" s="1"/>
  <c r="E19" i="5"/>
  <c r="G19" i="5" s="1"/>
  <c r="F18" i="5"/>
  <c r="C18" i="5"/>
  <c r="E17" i="5"/>
  <c r="G17" i="5" s="1"/>
  <c r="F16" i="5"/>
  <c r="C16" i="5"/>
  <c r="E16" i="5" s="1"/>
  <c r="G16" i="5" s="1"/>
  <c r="E15" i="5"/>
  <c r="E14" i="5"/>
  <c r="G14" i="5" s="1"/>
  <c r="C13" i="5"/>
  <c r="E13" i="5" s="1"/>
  <c r="G13" i="5" s="1"/>
  <c r="G12" i="5" s="1"/>
  <c r="E12" i="5"/>
  <c r="C11" i="5"/>
  <c r="E11" i="5" s="1"/>
  <c r="C10" i="5"/>
  <c r="C9" i="5" s="1"/>
  <c r="C35" i="5" s="1"/>
  <c r="D9" i="5"/>
  <c r="D35" i="5" s="1"/>
  <c r="F11" i="6" l="1"/>
  <c r="G21" i="6"/>
  <c r="G27" i="6"/>
  <c r="E26" i="6"/>
  <c r="C9" i="6"/>
  <c r="E9" i="6"/>
  <c r="F15" i="5"/>
  <c r="G15" i="5" s="1"/>
  <c r="G21" i="5"/>
  <c r="E10" i="5"/>
  <c r="G31" i="5"/>
  <c r="F11" i="5"/>
  <c r="F10" i="5" s="1"/>
  <c r="F9" i="5" s="1"/>
  <c r="F35" i="5" s="1"/>
  <c r="E18" i="5"/>
  <c r="G18" i="5" s="1"/>
  <c r="E27" i="5"/>
  <c r="E31" i="5"/>
  <c r="D36" i="4"/>
  <c r="D35" i="4"/>
  <c r="E34" i="4"/>
  <c r="G34" i="4" s="1"/>
  <c r="G33" i="4"/>
  <c r="E33" i="4"/>
  <c r="E32" i="4"/>
  <c r="G32" i="4" s="1"/>
  <c r="F31" i="4"/>
  <c r="D31" i="4"/>
  <c r="C31" i="4"/>
  <c r="G30" i="4"/>
  <c r="E30" i="4"/>
  <c r="G29" i="4"/>
  <c r="G28" i="4"/>
  <c r="E28" i="4"/>
  <c r="F27" i="4"/>
  <c r="F26" i="4" s="1"/>
  <c r="E27" i="4"/>
  <c r="G27" i="4" s="1"/>
  <c r="C27" i="4"/>
  <c r="C26" i="4"/>
  <c r="C25" i="4"/>
  <c r="E24" i="4"/>
  <c r="G24" i="4" s="1"/>
  <c r="G23" i="4"/>
  <c r="E23" i="4"/>
  <c r="F22" i="4"/>
  <c r="E22" i="4"/>
  <c r="C22" i="4"/>
  <c r="E21" i="4"/>
  <c r="C21" i="4"/>
  <c r="E20" i="4"/>
  <c r="G20" i="4" s="1"/>
  <c r="G19" i="4"/>
  <c r="E19" i="4"/>
  <c r="F18" i="4"/>
  <c r="E18" i="4"/>
  <c r="C18" i="4"/>
  <c r="E17" i="4"/>
  <c r="G17" i="4" s="1"/>
  <c r="F16" i="4"/>
  <c r="C16" i="4"/>
  <c r="E16" i="4" s="1"/>
  <c r="G16" i="4" s="1"/>
  <c r="E15" i="4"/>
  <c r="E14" i="4"/>
  <c r="G14" i="4" s="1"/>
  <c r="C13" i="4"/>
  <c r="E13" i="4" s="1"/>
  <c r="G13" i="4" s="1"/>
  <c r="G12" i="4" s="1"/>
  <c r="E12" i="4"/>
  <c r="E11" i="4"/>
  <c r="C11" i="4"/>
  <c r="C10" i="4"/>
  <c r="C9" i="4" s="1"/>
  <c r="C35" i="4" s="1"/>
  <c r="D9" i="4"/>
  <c r="F10" i="6" l="1"/>
  <c r="G11" i="6"/>
  <c r="G26" i="6"/>
  <c r="E25" i="6"/>
  <c r="G25" i="6" s="1"/>
  <c r="G11" i="5"/>
  <c r="G10" i="5"/>
  <c r="G9" i="5" s="1"/>
  <c r="G35" i="5" s="1"/>
  <c r="E9" i="5"/>
  <c r="E35" i="5" s="1"/>
  <c r="G27" i="5"/>
  <c r="E26" i="5"/>
  <c r="G31" i="4"/>
  <c r="F15" i="4"/>
  <c r="G15" i="4" s="1"/>
  <c r="G18" i="4"/>
  <c r="G22" i="4"/>
  <c r="F11" i="4"/>
  <c r="F10" i="4" s="1"/>
  <c r="F25" i="4"/>
  <c r="F21" i="4"/>
  <c r="G21" i="4" s="1"/>
  <c r="E10" i="4"/>
  <c r="E26" i="4"/>
  <c r="E31" i="4"/>
  <c r="D9" i="3"/>
  <c r="C11" i="3"/>
  <c r="E11" i="3" s="1"/>
  <c r="E12" i="3"/>
  <c r="C13" i="3"/>
  <c r="E13" i="3" s="1"/>
  <c r="G13" i="3" s="1"/>
  <c r="G12" i="3" s="1"/>
  <c r="E14" i="3"/>
  <c r="G14" i="3" s="1"/>
  <c r="E15" i="3"/>
  <c r="C16" i="3"/>
  <c r="E16" i="3" s="1"/>
  <c r="F16" i="3"/>
  <c r="E17" i="3"/>
  <c r="G17" i="3" s="1"/>
  <c r="C18" i="3"/>
  <c r="F18" i="3"/>
  <c r="E19" i="3"/>
  <c r="E20" i="3"/>
  <c r="G20" i="3" s="1"/>
  <c r="C22" i="3"/>
  <c r="E22" i="3" s="1"/>
  <c r="F22" i="3"/>
  <c r="E23" i="3"/>
  <c r="G23" i="3" s="1"/>
  <c r="E24" i="3"/>
  <c r="G24" i="3" s="1"/>
  <c r="C27" i="3"/>
  <c r="C26" i="3" s="1"/>
  <c r="C25" i="3" s="1"/>
  <c r="F27" i="3"/>
  <c r="F26" i="3" s="1"/>
  <c r="F25" i="3" s="1"/>
  <c r="E28" i="3"/>
  <c r="G29" i="3"/>
  <c r="E30" i="3"/>
  <c r="G30" i="3" s="1"/>
  <c r="C31" i="3"/>
  <c r="D31" i="3"/>
  <c r="F31" i="3"/>
  <c r="E32" i="3"/>
  <c r="G32" i="3" s="1"/>
  <c r="E33" i="3"/>
  <c r="G33" i="3" s="1"/>
  <c r="E34" i="3"/>
  <c r="G34" i="3" s="1"/>
  <c r="F9" i="6" l="1"/>
  <c r="G10" i="6"/>
  <c r="G9" i="6" s="1"/>
  <c r="G26" i="5"/>
  <c r="E25" i="5"/>
  <c r="G25" i="5" s="1"/>
  <c r="G11" i="4"/>
  <c r="G26" i="4"/>
  <c r="E25" i="4"/>
  <c r="G25" i="4" s="1"/>
  <c r="F9" i="4"/>
  <c r="F35" i="4" s="1"/>
  <c r="G10" i="4"/>
  <c r="G9" i="4" s="1"/>
  <c r="G35" i="4" s="1"/>
  <c r="E9" i="4"/>
  <c r="E35" i="4" s="1"/>
  <c r="G22" i="3"/>
  <c r="E18" i="3"/>
  <c r="G18" i="3" s="1"/>
  <c r="G16" i="3"/>
  <c r="F15" i="3"/>
  <c r="F11" i="3" s="1"/>
  <c r="F10" i="3" s="1"/>
  <c r="E27" i="3"/>
  <c r="G27" i="3" s="1"/>
  <c r="G15" i="3"/>
  <c r="D35" i="3"/>
  <c r="E10" i="3"/>
  <c r="F21" i="3"/>
  <c r="G31" i="3"/>
  <c r="E26" i="3"/>
  <c r="C21" i="3"/>
  <c r="E21" i="3" s="1"/>
  <c r="G21" i="3" s="1"/>
  <c r="C10" i="3"/>
  <c r="E31" i="3"/>
  <c r="G28" i="3"/>
  <c r="G19" i="3"/>
  <c r="C9" i="3" l="1"/>
  <c r="C35" i="3" s="1"/>
  <c r="F9" i="3"/>
  <c r="F35" i="3" s="1"/>
  <c r="G11" i="3"/>
  <c r="E25" i="3"/>
  <c r="G25" i="3" s="1"/>
  <c r="G26" i="3"/>
  <c r="E9" i="3"/>
  <c r="E35" i="3" s="1"/>
  <c r="G10" i="3"/>
  <c r="G9" i="3" s="1"/>
  <c r="G35" i="3" s="1"/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F26" i="2" s="1"/>
  <c r="F25" i="2" s="1"/>
  <c r="C27" i="2"/>
  <c r="C26" i="2"/>
  <c r="C25" i="2" s="1"/>
  <c r="C21" i="2" s="1"/>
  <c r="E21" i="2" s="1"/>
  <c r="E24" i="2"/>
  <c r="G24" i="2" s="1"/>
  <c r="E23" i="2"/>
  <c r="G23" i="2" s="1"/>
  <c r="F22" i="2"/>
  <c r="C22" i="2"/>
  <c r="E22" i="2" s="1"/>
  <c r="G22" i="2" s="1"/>
  <c r="E20" i="2"/>
  <c r="G20" i="2" s="1"/>
  <c r="E19" i="2"/>
  <c r="G19" i="2" s="1"/>
  <c r="F18" i="2"/>
  <c r="C18" i="2"/>
  <c r="E17" i="2"/>
  <c r="G17" i="2" s="1"/>
  <c r="F16" i="2"/>
  <c r="F15" i="2" s="1"/>
  <c r="F11" i="2" s="1"/>
  <c r="F10" i="2" s="1"/>
  <c r="C16" i="2"/>
  <c r="E16" i="2" s="1"/>
  <c r="E15" i="2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E18" i="2" l="1"/>
  <c r="G15" i="2"/>
  <c r="F21" i="2"/>
  <c r="F9" i="2" s="1"/>
  <c r="F35" i="2" s="1"/>
  <c r="E27" i="2"/>
  <c r="G27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E10" i="1"/>
  <c r="E9" i="1" s="1"/>
  <c r="E35" i="1" l="1"/>
  <c r="F11" i="1"/>
  <c r="F10" i="1" s="1"/>
  <c r="F9" i="1" s="1"/>
  <c r="F35" i="1" s="1"/>
  <c r="G11" i="1" l="1"/>
  <c r="G10" i="1"/>
  <c r="G9" i="1" s="1"/>
  <c r="G35" i="1" s="1"/>
</calcChain>
</file>

<file path=xl/sharedStrings.xml><?xml version="1.0" encoding="utf-8"?>
<sst xmlns="http://schemas.openxmlformats.org/spreadsheetml/2006/main" count="382" uniqueCount="71">
  <si>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</si>
  <si>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</si>
  <si>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</si>
  <si>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</si>
  <si>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</si>
  <si>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</si>
  <si>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</si>
  <si>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</si>
  <si>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</si>
  <si>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</si>
  <si>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</si>
  <si>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</si>
  <si>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</si>
  <si>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</si>
  <si>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</si>
  <si>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</si>
  <si>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</si>
  <si>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</si>
  <si>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</si>
  <si>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</si>
  <si>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</si>
  <si>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</si>
  <si>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</si>
  <si>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</si>
  <si>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</si>
  <si>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</si>
  <si>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</si>
  <si>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</si>
  <si>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</si>
  <si>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</si>
  <si>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</si>
  <si>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</si>
  <si>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</si>
  <si>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</si>
  <si>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</si>
  <si>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</si>
  <si>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</si>
  <si>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</si>
  <si>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</si>
  <si>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</si>
  <si>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</si>
  <si>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</si>
  <si>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</si>
  <si>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</si>
  <si>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</si>
  <si>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</si>
  <si>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</si>
  <si>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</si>
  <si>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</si>
  <si>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</si>
  <si>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</si>
  <si>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</si>
  <si>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</si>
  <si>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</si>
  <si>
    <t>para pagar en may</t>
  </si>
  <si>
    <t>para pagar 15-05-2014</t>
  </si>
  <si>
    <t>MARZO</t>
  </si>
  <si>
    <t>ABRIL</t>
  </si>
  <si>
    <t>MAYO</t>
  </si>
  <si>
    <t>JUNIO</t>
  </si>
  <si>
    <t>MIREYI VARGAS OLIVEROS</t>
  </si>
  <si>
    <t>_____________________________________</t>
  </si>
  <si>
    <t>______________________________________</t>
  </si>
  <si>
    <t>ELSA LILIANA LIÉVANO TORRES</t>
  </si>
  <si>
    <t>EXPG3-6 CON FUNCIONES JEFE DE PRESUPUESTO</t>
  </si>
  <si>
    <t>JULIO</t>
  </si>
  <si>
    <t>COORGRUPO INT. TRAB ADTIVO Y FCRO  ( E )</t>
  </si>
  <si>
    <t>EXPG3-6 CON FUNCIONES JEFE DE PPTO</t>
  </si>
  <si>
    <t>INVERSIÓN</t>
  </si>
  <si>
    <t>* MEDIANTE DECRETO 1238  DEL 19/07/2017 A LA  AGENCIA NACIONAL DE INFRAESTRUCTURA, SE LE REDUJO LA SUMADE  $ 8.169.601.565,oo, POR CONCEPTO APORTES NACIÓN EN EL                                                                  CODIGO PRESUPUESTAL  43 INVERSIÓN.</t>
  </si>
  <si>
    <t xml:space="preserve">COORGRUPO INT. TRAB ADTIVO Y FCRO ( E 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</si>
</sst>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43" fontId="2" fillId="0" borderId="8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43" fontId="3" fillId="0" borderId="8" xfId="1" applyFont="1" applyFill="1" applyBorder="1" applyAlignment="1">
      <alignment horizontal="right"/>
    </xf>
    <xf numFmtId="43" fontId="3" fillId="0" borderId="0" xfId="1" applyFont="1" applyFill="1" applyBorder="1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43" fontId="2" fillId="0" borderId="11" xfId="1" applyFont="1" applyFill="1" applyBorder="1"/>
    <xf numFmtId="43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43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3" fontId="3" fillId="0" borderId="14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2" fillId="2" borderId="0" xfId="0" applyNumberFormat="1" applyFont="1" applyFill="1" applyBorder="1"/>
    <xf numFmtId="43" fontId="2" fillId="0" borderId="8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 wrapText="1"/>
    </xf>
    <xf numFmtId="0" fontId="2" fillId="2" borderId="0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toya\Documents\ANI%202017\INGRESOS%202017\Copia%20de%20excell%20gastos(17)_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codigo sinfad"/>
      <sheetName val="enero firma"/>
      <sheetName val="feb"/>
      <sheetName val="FEB FIRMA"/>
      <sheetName val="marzo"/>
      <sheetName val="marzo firma"/>
      <sheetName val="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I146">
            <v>1550042000000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22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32" sqref="C32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68" t="s">
        <v>0</v>
      </c>
      <c r="B1" s="69"/>
      <c r="C1" s="69"/>
      <c r="D1" s="69"/>
      <c r="E1" s="69"/>
      <c r="F1" s="69"/>
      <c r="G1" s="70"/>
    </row>
    <row r="2" spans="1:7" x14ac:dyDescent="0.25">
      <c r="A2" s="71"/>
      <c r="B2" s="72"/>
      <c r="C2" s="72"/>
      <c r="D2" s="72"/>
      <c r="E2" s="72"/>
      <c r="F2" s="72"/>
      <c r="G2" s="73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19249283843.259998</v>
      </c>
      <c r="G9" s="54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>E11-F11</f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>E12-F12</f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2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2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ref="G15:G23" si="3">E15-F15</f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3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3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3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3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3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3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3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3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>E26-F26</f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>E27-F27</f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>E28-F28</f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>E29-F29</f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>E30-F30</f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55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>E32-F32</f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>E33-F33</f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>E34-F34</f>
        <v>1550042000000</v>
      </c>
    </row>
    <row r="35" spans="1:7" x14ac:dyDescent="0.25">
      <c r="A35" s="74" t="s">
        <v>34</v>
      </c>
      <c r="B35" s="75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xSplit="2" ySplit="8" topLeftCell="C2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4" sqref="F14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76" t="s">
        <v>0</v>
      </c>
      <c r="B1" s="77"/>
      <c r="C1" s="77"/>
      <c r="D1" s="77"/>
      <c r="E1" s="77"/>
      <c r="F1" s="77"/>
      <c r="G1" s="78"/>
    </row>
    <row r="2" spans="1:9" ht="5.25" customHeight="1" x14ac:dyDescent="0.25">
      <c r="A2" s="79"/>
      <c r="B2" s="80"/>
      <c r="C2" s="80"/>
      <c r="D2" s="80"/>
      <c r="E2" s="80"/>
      <c r="F2" s="80"/>
      <c r="G2" s="81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41488293301.779999</v>
      </c>
      <c r="G9" s="54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>E11-F11</f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2">C13</f>
        <v>684000000</v>
      </c>
      <c r="F13" s="37">
        <v>0</v>
      </c>
      <c r="G13" s="38">
        <f t="shared" ref="G13:G30" si="3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2"/>
        <v>684000000</v>
      </c>
      <c r="F14" s="37">
        <v>0</v>
      </c>
      <c r="G14" s="38">
        <f t="shared" si="3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3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3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3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3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3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 t="shared" si="3"/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 t="shared" si="3"/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 t="shared" si="3"/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3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3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 t="shared" si="3"/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3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3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3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3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 t="shared" si="3"/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82" t="s">
        <v>34</v>
      </c>
      <c r="B35" s="83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B9" sqref="B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76" t="s">
        <v>0</v>
      </c>
      <c r="B1" s="77"/>
      <c r="C1" s="77"/>
      <c r="D1" s="77"/>
      <c r="E1" s="77"/>
      <c r="F1" s="77"/>
      <c r="G1" s="78"/>
    </row>
    <row r="2" spans="1:9" ht="5.25" customHeight="1" x14ac:dyDescent="0.25">
      <c r="A2" s="79"/>
      <c r="B2" s="80"/>
      <c r="C2" s="80"/>
      <c r="D2" s="80"/>
      <c r="E2" s="80"/>
      <c r="F2" s="80"/>
      <c r="G2" s="81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56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60903940598.809998</v>
      </c>
      <c r="G9" s="34">
        <f>+G10+G21</f>
        <v>202410259401.19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60830581405.419998</v>
      </c>
      <c r="G10" s="38">
        <f>E10-F10</f>
        <v>202291618594.58002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60830581405.419998</v>
      </c>
      <c r="G11" s="38">
        <f>E11-F11</f>
        <v>202291618594.58002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60830581405.419998</v>
      </c>
      <c r="G15" s="38">
        <f t="shared" si="1"/>
        <v>201607618594.58002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50026719824</v>
      </c>
      <c r="G16" s="38">
        <f t="shared" si="1"/>
        <v>142136850057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50026719824</v>
      </c>
      <c r="G17" s="38">
        <f t="shared" si="1"/>
        <v>142136850057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10803861581.42</v>
      </c>
      <c r="G18" s="38">
        <f t="shared" si="1"/>
        <v>59470768537.580002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2008165</v>
      </c>
      <c r="G19" s="38">
        <f t="shared" si="1"/>
        <v>991835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10801853416.42</v>
      </c>
      <c r="G20" s="38">
        <f t="shared" si="1"/>
        <v>59469776702.580002</v>
      </c>
    </row>
    <row r="21" spans="1:7" ht="18" customHeight="1" x14ac:dyDescent="0.25">
      <c r="A21" s="5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73359193.390000001</v>
      </c>
      <c r="G21" s="38">
        <f t="shared" si="1"/>
        <v>118640806.61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13682537.960000001</v>
      </c>
      <c r="G22" s="38">
        <f t="shared" si="1"/>
        <v>138317462.03999999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13682537.960000001</v>
      </c>
      <c r="G23" s="38">
        <f t="shared" si="1"/>
        <v>6317462.0399999991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360568504267</v>
      </c>
      <c r="G31" s="34">
        <f>+G32+G33+G34</f>
        <v>2015529380602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82" t="s">
        <v>34</v>
      </c>
      <c r="B35" s="83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421472444865.81</v>
      </c>
      <c r="G35" s="38">
        <f>+G9+G31</f>
        <v>2217939640003.1899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2" sqref="F32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76" t="s">
        <v>0</v>
      </c>
      <c r="B1" s="77"/>
      <c r="C1" s="77"/>
      <c r="D1" s="77"/>
      <c r="E1" s="77"/>
      <c r="F1" s="77"/>
      <c r="G1" s="78"/>
    </row>
    <row r="2" spans="1:9" ht="5.25" customHeight="1" x14ac:dyDescent="0.25">
      <c r="A2" s="79"/>
      <c r="B2" s="80"/>
      <c r="C2" s="80"/>
      <c r="D2" s="80"/>
      <c r="E2" s="80"/>
      <c r="F2" s="80"/>
      <c r="G2" s="81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57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9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77162611077.059998</v>
      </c>
      <c r="G9" s="34">
        <f>+G10+G21</f>
        <v>186151588922.94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77085813567.059998</v>
      </c>
      <c r="G10" s="38">
        <f>E10-F10</f>
        <v>186036386432.94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77085813567.059998</v>
      </c>
      <c r="G11" s="38">
        <f>E11-F11</f>
        <v>186036386432.94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9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77085813567.059998</v>
      </c>
      <c r="G15" s="38">
        <f t="shared" si="1"/>
        <v>185352386432.94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65891401059</v>
      </c>
      <c r="G16" s="38">
        <f t="shared" si="1"/>
        <v>126272168822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65891401059</v>
      </c>
      <c r="G17" s="38">
        <f t="shared" si="1"/>
        <v>126272168822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11194412508.059999</v>
      </c>
      <c r="G18" s="38">
        <f t="shared" si="1"/>
        <v>59080217610.940002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2385081</v>
      </c>
      <c r="G19" s="38">
        <f t="shared" si="1"/>
        <v>614919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11192027427.059999</v>
      </c>
      <c r="G20" s="38">
        <f t="shared" si="1"/>
        <v>59079602691.940002</v>
      </c>
    </row>
    <row r="21" spans="1:7" ht="18" customHeight="1" x14ac:dyDescent="0.25">
      <c r="A21" s="59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76797510</v>
      </c>
      <c r="G21" s="38">
        <f t="shared" si="1"/>
        <v>115202490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17120854.57</v>
      </c>
      <c r="G22" s="38">
        <f t="shared" si="1"/>
        <v>134879145.43000001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17120854.57</v>
      </c>
      <c r="G23" s="38">
        <f t="shared" si="1"/>
        <v>2879145.4299999997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9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360887557237</v>
      </c>
      <c r="G31" s="34">
        <f>+G32+G33+G34</f>
        <v>2015210327632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38798818334</v>
      </c>
      <c r="G34" s="38">
        <f>E34-F34</f>
        <v>1511243181666</v>
      </c>
    </row>
    <row r="35" spans="1:7" ht="18" customHeight="1" x14ac:dyDescent="0.25">
      <c r="A35" s="82" t="s">
        <v>34</v>
      </c>
      <c r="B35" s="83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438050168314.06</v>
      </c>
      <c r="G35" s="38">
        <f>+G9+G31</f>
        <v>2201361916554.9399</v>
      </c>
    </row>
    <row r="36" spans="1:7" ht="47.25" customHeight="1" x14ac:dyDescent="0.25">
      <c r="A36" s="29"/>
      <c r="D36" s="30">
        <f>C34-[1]abril!$I$146</f>
        <v>0</v>
      </c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9" sqref="D3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76" t="s">
        <v>0</v>
      </c>
      <c r="B1" s="77"/>
      <c r="C1" s="77"/>
      <c r="D1" s="77"/>
      <c r="E1" s="77"/>
      <c r="F1" s="77"/>
      <c r="G1" s="78"/>
    </row>
    <row r="2" spans="1:9" ht="5.25" customHeight="1" x14ac:dyDescent="0.25">
      <c r="A2" s="79"/>
      <c r="B2" s="80"/>
      <c r="C2" s="80"/>
      <c r="D2" s="80"/>
      <c r="E2" s="80"/>
      <c r="F2" s="80"/>
      <c r="G2" s="81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58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92297330617.110001</v>
      </c>
      <c r="G9" s="34">
        <f>+G10+G21</f>
        <v>171016869382.89001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92217418895.300003</v>
      </c>
      <c r="G10" s="38">
        <f>E10-F10</f>
        <v>170904781104.70001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92217418895.300003</v>
      </c>
      <c r="G11" s="38">
        <f>E11-F11</f>
        <v>170904781104.70001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92217418895.300003</v>
      </c>
      <c r="G15" s="38">
        <f t="shared" si="1"/>
        <v>170220781104.70001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80305453060</v>
      </c>
      <c r="G16" s="38">
        <f t="shared" si="1"/>
        <v>111858116821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80305453060</v>
      </c>
      <c r="G17" s="38">
        <f t="shared" si="1"/>
        <v>111858116821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11911965835.299999</v>
      </c>
      <c r="G18" s="38">
        <f t="shared" si="1"/>
        <v>58362664283.699997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2868703</v>
      </c>
      <c r="G19" s="38">
        <f t="shared" si="1"/>
        <v>131297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11909097132.299999</v>
      </c>
      <c r="G20" s="38">
        <f t="shared" si="1"/>
        <v>58362532986.699997</v>
      </c>
    </row>
    <row r="21" spans="1:7" ht="18" customHeight="1" x14ac:dyDescent="0.25">
      <c r="A21" s="6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79911721.810000002</v>
      </c>
      <c r="G21" s="38">
        <f t="shared" si="1"/>
        <v>112088278.19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20235066.379999999</v>
      </c>
      <c r="G22" s="38">
        <f t="shared" si="1"/>
        <v>131764933.62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20235066.379999999</v>
      </c>
      <c r="G23" s="38">
        <f t="shared" si="1"/>
        <v>-235066.37999999896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361641568117</v>
      </c>
      <c r="G31" s="34">
        <f>+G32+G33+G34</f>
        <v>2014456316752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39552829214</v>
      </c>
      <c r="G34" s="38">
        <f>E34-F34</f>
        <v>1510489170786</v>
      </c>
    </row>
    <row r="35" spans="1:7" ht="18" customHeight="1" x14ac:dyDescent="0.25">
      <c r="A35" s="82" t="s">
        <v>34</v>
      </c>
      <c r="B35" s="83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453938898734.10999</v>
      </c>
      <c r="G35" s="38">
        <f>+G9+G31</f>
        <v>2185473186134.8901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8" sqref="D38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76" t="s">
        <v>0</v>
      </c>
      <c r="B1" s="77"/>
      <c r="C1" s="77"/>
      <c r="D1" s="77"/>
      <c r="E1" s="77"/>
      <c r="F1" s="77"/>
      <c r="G1" s="78"/>
    </row>
    <row r="2" spans="1:9" ht="5.25" customHeight="1" x14ac:dyDescent="0.25">
      <c r="A2" s="79"/>
      <c r="B2" s="80"/>
      <c r="C2" s="80"/>
      <c r="D2" s="80"/>
      <c r="E2" s="80"/>
      <c r="F2" s="80"/>
      <c r="G2" s="81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59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1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111178539561.54999</v>
      </c>
      <c r="G9" s="34">
        <f>+G10+G21</f>
        <v>152135660438.45001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108938500188.89999</v>
      </c>
      <c r="G10" s="38">
        <f>E10-F10</f>
        <v>154183699811.10001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108938500188.89999</v>
      </c>
      <c r="G11" s="38">
        <f>E11-F11</f>
        <v>154183699811.10001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1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108938500188.89999</v>
      </c>
      <c r="G15" s="38">
        <f t="shared" si="1"/>
        <v>153499699811.10001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97017924526</v>
      </c>
      <c r="G16" s="38">
        <f t="shared" si="1"/>
        <v>95145645355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97017924526</v>
      </c>
      <c r="G17" s="38">
        <f t="shared" si="1"/>
        <v>95145645355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11920575662.9</v>
      </c>
      <c r="G18" s="38">
        <f t="shared" si="1"/>
        <v>58354054456.099998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3515603</v>
      </c>
      <c r="G19" s="38">
        <f t="shared" si="1"/>
        <v>-515603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11917060059.9</v>
      </c>
      <c r="G20" s="38">
        <f t="shared" si="1"/>
        <v>58354570059.099998</v>
      </c>
    </row>
    <row r="21" spans="1:7" ht="18" customHeight="1" x14ac:dyDescent="0.25">
      <c r="A21" s="61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2240039372.6499996</v>
      </c>
      <c r="G21" s="38">
        <f t="shared" si="1"/>
        <v>-2048039372.6499996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2177293209.2199998</v>
      </c>
      <c r="G22" s="38">
        <f t="shared" si="1"/>
        <v>-2025293209.2199998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21972309.219999999</v>
      </c>
      <c r="G23" s="38">
        <f t="shared" si="1"/>
        <v>-1972309.2199999988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1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F32+F33+F34</f>
        <v>910557678136.56995</v>
      </c>
      <c r="G31" s="34">
        <f>+G32+G33+G34</f>
        <v>1465540206732.4302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80598879</v>
      </c>
      <c r="G32" s="38">
        <f>C32-F32</f>
        <v>1933394754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801102411780.56995</v>
      </c>
      <c r="G33" s="38">
        <f>C33-F33</f>
        <v>22939479455.430054</v>
      </c>
      <c r="I33" s="39"/>
    </row>
    <row r="34" spans="1:9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109374667477</v>
      </c>
      <c r="G34" s="38">
        <f t="shared" ref="G34" si="3">E34-F34</f>
        <v>1440667332523</v>
      </c>
    </row>
    <row r="35" spans="1:9" ht="18" customHeight="1" x14ac:dyDescent="0.25">
      <c r="A35" s="82" t="s">
        <v>34</v>
      </c>
      <c r="B35" s="83"/>
      <c r="C35" s="37">
        <f>+C9+C31</f>
        <v>2639412084869</v>
      </c>
      <c r="D35" s="37">
        <f t="shared" ref="D35:G35" si="4">+D9+D31</f>
        <v>0</v>
      </c>
      <c r="E35" s="37">
        <f t="shared" si="4"/>
        <v>2639412084869</v>
      </c>
      <c r="F35" s="37">
        <f t="shared" si="4"/>
        <v>1021736217698.1199</v>
      </c>
      <c r="G35" s="37">
        <f t="shared" si="4"/>
        <v>1617675867170.8801</v>
      </c>
    </row>
    <row r="36" spans="1:9" ht="47.25" customHeight="1" x14ac:dyDescent="0.25">
      <c r="A36" s="29"/>
      <c r="G36" s="31"/>
    </row>
    <row r="37" spans="1:9" ht="20.100000000000001" customHeight="1" x14ac:dyDescent="0.25">
      <c r="A37" s="29" t="s">
        <v>35</v>
      </c>
      <c r="B37" s="66"/>
      <c r="E37" s="64" t="s">
        <v>61</v>
      </c>
      <c r="G37" s="31"/>
    </row>
    <row r="38" spans="1:9" ht="20.100000000000001" customHeight="1" x14ac:dyDescent="0.25">
      <c r="A38" s="32" t="s">
        <v>37</v>
      </c>
      <c r="B38" s="66"/>
      <c r="D38" s="41"/>
      <c r="E38" s="41" t="s">
        <v>60</v>
      </c>
      <c r="G38" s="31"/>
    </row>
    <row r="39" spans="1:9" s="30" customFormat="1" ht="20.100000000000001" customHeight="1" x14ac:dyDescent="0.25">
      <c r="A39" s="32" t="s">
        <v>39</v>
      </c>
      <c r="B39" s="66"/>
      <c r="D39" s="41"/>
      <c r="E39" s="41" t="s">
        <v>70</v>
      </c>
      <c r="G39" s="31"/>
    </row>
    <row r="40" spans="1:9" s="30" customFormat="1" ht="11.25" customHeight="1" x14ac:dyDescent="0.25">
      <c r="A40" s="32"/>
      <c r="B40" s="28"/>
      <c r="C40" s="41"/>
      <c r="D40" s="41"/>
      <c r="E40" s="41"/>
      <c r="G40" s="31"/>
    </row>
    <row r="41" spans="1:9" ht="39.75" customHeight="1" x14ac:dyDescent="0.25">
      <c r="A41" s="29"/>
      <c r="G41" s="31"/>
    </row>
    <row r="42" spans="1:9" s="30" customFormat="1" ht="20.100000000000001" customHeight="1" x14ac:dyDescent="0.25">
      <c r="A42" s="29" t="s">
        <v>41</v>
      </c>
      <c r="B42" s="66"/>
      <c r="E42" s="64" t="s">
        <v>62</v>
      </c>
      <c r="G42" s="31"/>
    </row>
    <row r="43" spans="1:9" s="30" customFormat="1" ht="20.100000000000001" customHeight="1" x14ac:dyDescent="0.25">
      <c r="A43" s="32" t="s">
        <v>43</v>
      </c>
      <c r="B43" s="66"/>
      <c r="C43" s="39"/>
      <c r="E43" s="65" t="s">
        <v>63</v>
      </c>
      <c r="G43" s="31"/>
    </row>
    <row r="44" spans="1:9" s="30" customFormat="1" ht="20.100000000000001" customHeight="1" x14ac:dyDescent="0.25">
      <c r="A44" s="32" t="s">
        <v>45</v>
      </c>
      <c r="B44" s="66"/>
      <c r="C44" s="42"/>
      <c r="E44" s="65" t="s">
        <v>64</v>
      </c>
      <c r="G44" s="31"/>
    </row>
    <row r="45" spans="1:9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1" sqref="F31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76" t="s">
        <v>0</v>
      </c>
      <c r="B1" s="77"/>
      <c r="C1" s="77"/>
      <c r="D1" s="77"/>
      <c r="E1" s="77"/>
      <c r="F1" s="77"/>
      <c r="G1" s="78"/>
    </row>
    <row r="2" spans="1:9" ht="5.25" customHeight="1" x14ac:dyDescent="0.25">
      <c r="A2" s="79"/>
      <c r="B2" s="80"/>
      <c r="C2" s="80"/>
      <c r="D2" s="80"/>
      <c r="E2" s="80"/>
      <c r="F2" s="80"/>
      <c r="G2" s="81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65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7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124669407442.7</v>
      </c>
      <c r="G9" s="34">
        <f>+G10+G21</f>
        <v>138644792557.29999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122426157961.45</v>
      </c>
      <c r="G10" s="38">
        <f>E10-F10</f>
        <v>140696042038.54999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122426157961.45</v>
      </c>
      <c r="G11" s="38">
        <f>E11-F11</f>
        <v>140696042038.54999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7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122426157961.45</v>
      </c>
      <c r="G15" s="38">
        <f t="shared" si="1"/>
        <v>140012042038.54999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110132995220</v>
      </c>
      <c r="G16" s="38">
        <f t="shared" si="1"/>
        <v>82030574661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110132995220</v>
      </c>
      <c r="G17" s="38">
        <f t="shared" si="1"/>
        <v>82030574661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12293162741.450001</v>
      </c>
      <c r="G18" s="38">
        <f t="shared" si="1"/>
        <v>57981467377.550003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4142223</v>
      </c>
      <c r="G19" s="38">
        <f t="shared" si="1"/>
        <v>-1142223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12289020518.450001</v>
      </c>
      <c r="G20" s="38">
        <f t="shared" si="1"/>
        <v>57982609600.550003</v>
      </c>
    </row>
    <row r="21" spans="1:7" ht="18" customHeight="1" x14ac:dyDescent="0.25">
      <c r="A21" s="67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2243249481.25</v>
      </c>
      <c r="G21" s="38">
        <f t="shared" si="1"/>
        <v>-2051249481.25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2180503317.8200002</v>
      </c>
      <c r="G22" s="38">
        <f t="shared" si="1"/>
        <v>-2028503317.8200002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25182417.82</v>
      </c>
      <c r="G23" s="38">
        <f t="shared" si="1"/>
        <v>-5182417.82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7">
        <v>4</v>
      </c>
      <c r="B31" s="10" t="s">
        <v>30</v>
      </c>
      <c r="C31" s="11">
        <f>+C32+C33+C34</f>
        <v>2376097884869</v>
      </c>
      <c r="D31" s="11">
        <f>+D32+D33+D34</f>
        <v>-8169601565</v>
      </c>
      <c r="E31" s="11">
        <f>+E32+E33+E34</f>
        <v>2367928283304</v>
      </c>
      <c r="F31" s="11">
        <f>F32+F33+F34</f>
        <v>911164029689.57007</v>
      </c>
      <c r="G31" s="34">
        <f>+G32+G33+G34</f>
        <v>1456764253614.4299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91011425</v>
      </c>
      <c r="G32" s="38">
        <f>C32-F32</f>
        <v>1922982208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801117103907.57007</v>
      </c>
      <c r="G33" s="38">
        <f>C33-F33</f>
        <v>22924787328.429932</v>
      </c>
      <c r="I33" s="39"/>
    </row>
    <row r="34" spans="1:9" ht="18" customHeight="1" x14ac:dyDescent="0.25">
      <c r="A34" s="35">
        <v>43</v>
      </c>
      <c r="B34" s="36" t="s">
        <v>68</v>
      </c>
      <c r="C34" s="40">
        <v>1550042000000</v>
      </c>
      <c r="D34" s="37">
        <v>-8169601565</v>
      </c>
      <c r="E34" s="37">
        <f>C34+D34</f>
        <v>1541872398435</v>
      </c>
      <c r="F34" s="37">
        <v>109955914357</v>
      </c>
      <c r="G34" s="38">
        <f t="shared" ref="G34" si="3">E34-F34</f>
        <v>1431916484078</v>
      </c>
      <c r="I34" s="39"/>
    </row>
    <row r="35" spans="1:9" ht="18" customHeight="1" x14ac:dyDescent="0.25">
      <c r="A35" s="82" t="s">
        <v>34</v>
      </c>
      <c r="B35" s="83"/>
      <c r="C35" s="37">
        <f>+C9+C31</f>
        <v>2639412084869</v>
      </c>
      <c r="D35" s="37">
        <f t="shared" ref="D35" si="4">+D9+D31</f>
        <v>-8169601565</v>
      </c>
      <c r="E35" s="37">
        <f>+E9+E31</f>
        <v>2631242483304</v>
      </c>
      <c r="F35" s="37">
        <f>+F9+F31</f>
        <v>1035833437132.27</v>
      </c>
      <c r="G35" s="38">
        <f>+G9+G31</f>
        <v>1595409046171.73</v>
      </c>
    </row>
    <row r="36" spans="1:9" ht="32.25" customHeight="1" x14ac:dyDescent="0.25">
      <c r="A36" s="84" t="s">
        <v>69</v>
      </c>
      <c r="B36" s="85"/>
      <c r="C36" s="85"/>
      <c r="D36" s="85"/>
      <c r="E36" s="85"/>
      <c r="F36" s="85"/>
      <c r="G36" s="86"/>
    </row>
    <row r="37" spans="1:9" ht="14.25" customHeight="1" x14ac:dyDescent="0.25">
      <c r="A37" s="87"/>
      <c r="B37" s="88"/>
      <c r="C37" s="88"/>
      <c r="D37" s="88"/>
      <c r="E37" s="88"/>
      <c r="F37" s="88"/>
      <c r="G37" s="89"/>
    </row>
    <row r="38" spans="1:9" ht="13.5" customHeight="1" x14ac:dyDescent="0.25">
      <c r="A38" s="29"/>
      <c r="G38" s="31"/>
    </row>
    <row r="39" spans="1:9" ht="13.5" customHeight="1" x14ac:dyDescent="0.25">
      <c r="A39" s="29" t="s">
        <v>35</v>
      </c>
      <c r="B39" s="66"/>
      <c r="E39" s="64" t="s">
        <v>61</v>
      </c>
      <c r="G39" s="31"/>
    </row>
    <row r="40" spans="1:9" ht="12.75" customHeight="1" x14ac:dyDescent="0.25">
      <c r="A40" s="32" t="s">
        <v>37</v>
      </c>
      <c r="B40" s="66"/>
      <c r="D40" s="41"/>
      <c r="E40" s="41" t="s">
        <v>60</v>
      </c>
      <c r="G40" s="31"/>
    </row>
    <row r="41" spans="1:9" s="30" customFormat="1" ht="20.100000000000001" customHeight="1" x14ac:dyDescent="0.25">
      <c r="A41" s="32" t="s">
        <v>39</v>
      </c>
      <c r="B41" s="66"/>
      <c r="D41" s="41"/>
      <c r="E41" s="41" t="s">
        <v>66</v>
      </c>
      <c r="G41" s="31"/>
    </row>
    <row r="42" spans="1:9" s="30" customFormat="1" ht="11.25" customHeight="1" x14ac:dyDescent="0.25">
      <c r="A42" s="32"/>
      <c r="B42" s="28"/>
      <c r="C42" s="41"/>
      <c r="D42" s="41"/>
      <c r="E42" s="41"/>
      <c r="G42" s="31"/>
    </row>
    <row r="43" spans="1:9" ht="39.75" customHeight="1" x14ac:dyDescent="0.25">
      <c r="A43" s="29"/>
      <c r="G43" s="31"/>
    </row>
    <row r="44" spans="1:9" s="30" customFormat="1" ht="20.100000000000001" customHeight="1" x14ac:dyDescent="0.25">
      <c r="A44" s="29" t="s">
        <v>41</v>
      </c>
      <c r="B44" s="66"/>
      <c r="E44" s="64" t="s">
        <v>62</v>
      </c>
      <c r="G44" s="31"/>
    </row>
    <row r="45" spans="1:9" s="30" customFormat="1" ht="20.100000000000001" customHeight="1" x14ac:dyDescent="0.25">
      <c r="A45" s="32" t="s">
        <v>43</v>
      </c>
      <c r="B45" s="66"/>
      <c r="C45" s="39"/>
      <c r="E45" s="65" t="s">
        <v>63</v>
      </c>
      <c r="G45" s="31"/>
    </row>
    <row r="46" spans="1:9" s="30" customFormat="1" ht="20.100000000000001" customHeight="1" x14ac:dyDescent="0.25">
      <c r="A46" s="32" t="s">
        <v>45</v>
      </c>
      <c r="B46" s="66"/>
      <c r="C46" s="42"/>
      <c r="E46" s="20" t="s">
        <v>67</v>
      </c>
      <c r="G46" s="31"/>
    </row>
    <row r="47" spans="1:9" ht="20.100000000000001" customHeight="1" thickBot="1" x14ac:dyDescent="0.3">
      <c r="A47" s="43"/>
      <c r="B47" s="44"/>
      <c r="C47" s="45"/>
      <c r="D47" s="45"/>
      <c r="E47" s="45"/>
      <c r="F47" s="45"/>
      <c r="G47" s="46"/>
    </row>
    <row r="56" spans="7:7" ht="20.100000000000001" customHeight="1" x14ac:dyDescent="0.25">
      <c r="G56" s="30" t="s">
        <v>55</v>
      </c>
    </row>
    <row r="57" spans="7:7" ht="20.100000000000001" customHeight="1" x14ac:dyDescent="0.25">
      <c r="G57" s="30" t="s">
        <v>54</v>
      </c>
    </row>
  </sheetData>
  <mergeCells count="5">
    <mergeCell ref="A1:G1"/>
    <mergeCell ref="A2:G2"/>
    <mergeCell ref="A35:B35"/>
    <mergeCell ref="A36:G36"/>
    <mergeCell ref="A37:G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Enero 2017</vt:lpstr>
      <vt:lpstr>Febrero  2017</vt:lpstr>
      <vt:lpstr>Marzo 2017 </vt:lpstr>
      <vt:lpstr>Abril 2017</vt:lpstr>
      <vt:lpstr>Mayo 2017</vt:lpstr>
      <vt:lpstr>Junio 2017 </vt:lpstr>
      <vt:lpstr>Julio 2017</vt:lpstr>
      <vt:lpstr>'Abril 2017'!Área_de_impresión</vt:lpstr>
      <vt:lpstr>'Enero 2017'!Área_de_impresión</vt:lpstr>
      <vt:lpstr>'Febrero  2017'!Área_de_impresión</vt:lpstr>
      <vt:lpstr>'Julio 2017'!Área_de_impresión</vt:lpstr>
      <vt:lpstr>'Junio 2017 '!Área_de_impresión</vt:lpstr>
      <vt:lpstr>'Marzo 2017 '!Área_de_impresión</vt:lpstr>
      <vt:lpstr>'Mayo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Aura Simona Orozco Mindiola</cp:lastModifiedBy>
  <cp:lastPrinted>2017-08-17T15:20:37Z</cp:lastPrinted>
  <dcterms:created xsi:type="dcterms:W3CDTF">2017-03-08T17:02:41Z</dcterms:created>
  <dcterms:modified xsi:type="dcterms:W3CDTF">2017-08-17T21:26:14Z</dcterms:modified>
</cp:coreProperties>
</file>