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25" windowWidth="13980" windowHeight="8400" tabRatio="948" firstSheet="4" activeTab="8"/>
  </bookViews>
  <sheets>
    <sheet name="COND. TEC. BASICA" sheetId="58" r:id="rId1"/>
    <sheet name="EXPERIENCIA PROBABLE" sheetId="54" r:id="rId2"/>
    <sheet name="EXPERIENCIA PROG.SEGUROS " sheetId="41" r:id="rId3"/>
    <sheet name="EXPERIENCIA EN SINIESTROS " sheetId="48" r:id="rId4"/>
    <sheet name="COND. COMPL.TRDM" sheetId="8" r:id="rId5"/>
    <sheet name="COND. COMPL.AUTOS" sheetId="18" r:id="rId6"/>
    <sheet name="COND. COMPL.MANEJO" sheetId="21" r:id="rId7"/>
    <sheet name="COND. COMPL. R.C.E." sheetId="22" r:id="rId8"/>
    <sheet name="COND. COMPL. SOAT" sheetId="27" r:id="rId9"/>
    <sheet name="DEDUCIBLES" sheetId="38" r:id="rId10"/>
    <sheet name="PRIMAS" sheetId="11" r:id="rId11"/>
    <sheet name="PONDERACION PRIMAS" sheetId="9" r:id="rId12"/>
    <sheet name="APOYO INDUSTRIA NACIONAL" sheetId="59" r:id="rId13"/>
    <sheet name="CONSOLIDADO TECNICO" sheetId="12" r:id="rId14"/>
  </sheets>
  <externalReferences>
    <externalReference r:id="rId15"/>
  </externalReferences>
  <definedNames>
    <definedName name="_xlnm.Print_Area" localSheetId="12">'APOYO INDUSTRIA NACIONAL'!$A$1:$G$6</definedName>
    <definedName name="_xlnm.Print_Area" localSheetId="7">'COND. COMPL. R.C.E.'!$A$1:$I$28</definedName>
    <definedName name="_xlnm.Print_Area" localSheetId="8">'COND. COMPL. SOAT'!$A$1:$I$14</definedName>
    <definedName name="_xlnm.Print_Area" localSheetId="5">'COND. COMPL.AUTOS'!$A$1:$I$68</definedName>
    <definedName name="_xlnm.Print_Area" localSheetId="6">'COND. COMPL.MANEJO'!$A$1:$I$32</definedName>
    <definedName name="_xlnm.Print_Area" localSheetId="4">'COND. COMPL.TRDM'!$A$1:$I$52</definedName>
    <definedName name="_xlnm.Print_Area" localSheetId="0">'COND. TEC. BASICA'!$A$1:$F$13</definedName>
    <definedName name="_xlnm.Print_Area" localSheetId="13">'CONSOLIDADO TECNICO'!$A$1:$J$16</definedName>
    <definedName name="_xlnm.Print_Area" localSheetId="9">DEDUCIBLES!$A$1:$F$23</definedName>
    <definedName name="_xlnm.Print_Area" localSheetId="3">'EXPERIENCIA EN SINIESTROS '!$A$1:$E$19</definedName>
    <definedName name="_xlnm.Print_Area" localSheetId="1">'EXPERIENCIA PROBABLE'!$A$1:$F$8</definedName>
    <definedName name="_xlnm.Print_Area" localSheetId="2">'EXPERIENCIA PROG.SEGUROS '!$A$1:$D$18</definedName>
    <definedName name="_xlnm.Print_Area" localSheetId="11">'PONDERACION PRIMAS'!$A$1:$E$11</definedName>
    <definedName name="_xlnm.Print_Area" localSheetId="10">PRIMAS!$A$1:$D$45</definedName>
    <definedName name="_xlnm.Print_Titles" localSheetId="7">'COND. COMPL. R.C.E.'!$1:$8</definedName>
    <definedName name="_xlnm.Print_Titles" localSheetId="8">'COND. COMPL. SOAT'!$1:$8</definedName>
    <definedName name="_xlnm.Print_Titles" localSheetId="5">'COND. COMPL.AUTOS'!$1:$8</definedName>
    <definedName name="_xlnm.Print_Titles" localSheetId="6">'COND. COMPL.MANEJO'!$1:$8</definedName>
    <definedName name="_xlnm.Print_Titles" localSheetId="4">'COND. COMPL.TRDM'!$1:$8</definedName>
  </definedNames>
  <calcPr calcId="145621"/>
</workbook>
</file>

<file path=xl/calcChain.xml><?xml version="1.0" encoding="utf-8"?>
<calcChain xmlns="http://schemas.openxmlformats.org/spreadsheetml/2006/main">
  <c r="B44" i="11" l="1"/>
  <c r="B33" i="11"/>
  <c r="F14" i="38"/>
  <c r="F13" i="38"/>
  <c r="F12" i="38"/>
  <c r="I14" i="27"/>
  <c r="D15" i="12" s="1"/>
  <c r="D14" i="27"/>
  <c r="I28" i="22"/>
  <c r="D9" i="12" s="1"/>
  <c r="D28" i="22"/>
  <c r="I32" i="21"/>
  <c r="D8" i="12" s="1"/>
  <c r="D32" i="21"/>
  <c r="I66" i="18"/>
  <c r="D7" i="12" s="1"/>
  <c r="D66" i="18"/>
  <c r="I52" i="8"/>
  <c r="D6" i="12" s="1"/>
  <c r="D52" i="8"/>
  <c r="E18" i="48" l="1"/>
  <c r="D18" i="41"/>
  <c r="E10" i="48" l="1"/>
  <c r="E15" i="12"/>
  <c r="J15" i="12" s="1"/>
  <c r="H15" i="12" l="1"/>
  <c r="J16" i="12" s="1"/>
  <c r="D12" i="41"/>
  <c r="F22" i="38" l="1"/>
  <c r="F21" i="38"/>
  <c r="F18" i="38"/>
  <c r="F17" i="38"/>
  <c r="F11" i="38"/>
  <c r="F10" i="38"/>
  <c r="F9" i="38"/>
  <c r="F8" i="38"/>
  <c r="F23" i="38" l="1"/>
  <c r="F9" i="12" s="1"/>
  <c r="F19" i="38"/>
  <c r="F8" i="12" s="1"/>
  <c r="F15" i="38"/>
  <c r="F7" i="12" l="1"/>
  <c r="F6" i="12"/>
  <c r="E7" i="12"/>
  <c r="H7" i="12" s="1"/>
  <c r="E6" i="12"/>
  <c r="B10" i="9"/>
  <c r="B9" i="9"/>
  <c r="B8" i="9"/>
  <c r="B7" i="9"/>
  <c r="E9" i="12"/>
  <c r="H9" i="12" s="1"/>
  <c r="E8" i="12"/>
  <c r="H8" i="12" s="1"/>
  <c r="D8" i="9" l="1"/>
  <c r="D9" i="9"/>
  <c r="D10" i="9"/>
  <c r="B11" i="9"/>
  <c r="D7" i="9"/>
  <c r="H6" i="12"/>
  <c r="D11" i="9" l="1"/>
  <c r="E8" i="9" l="1"/>
  <c r="I7" i="12" s="1"/>
  <c r="J7" i="12" s="1"/>
  <c r="E10" i="9"/>
  <c r="E7" i="9"/>
  <c r="I6" i="12" s="1"/>
  <c r="J6" i="12" s="1"/>
  <c r="E9" i="9"/>
  <c r="I8" i="12" s="1"/>
  <c r="J8" i="12" s="1"/>
  <c r="I9" i="12" l="1"/>
  <c r="J9" i="12" s="1"/>
  <c r="J10" i="12" s="1"/>
</calcChain>
</file>

<file path=xl/sharedStrings.xml><?xml version="1.0" encoding="utf-8"?>
<sst xmlns="http://schemas.openxmlformats.org/spreadsheetml/2006/main" count="637" uniqueCount="297">
  <si>
    <t>PLIEGO DE CONDICIONES</t>
  </si>
  <si>
    <t>FOLIO</t>
  </si>
  <si>
    <t>OBSERVACIONES</t>
  </si>
  <si>
    <t>SI</t>
  </si>
  <si>
    <t>NO</t>
  </si>
  <si>
    <t>Folio</t>
  </si>
  <si>
    <t>Razon social de los clientes</t>
  </si>
  <si>
    <t>TOTAL</t>
  </si>
  <si>
    <t>Valor prima Anual</t>
  </si>
  <si>
    <t>OTORGADO</t>
  </si>
  <si>
    <t>ASPECTO</t>
  </si>
  <si>
    <t xml:space="preserve">Condiciones Complementarias </t>
  </si>
  <si>
    <t>TODO RIESGO DAÑOS MATERIALES</t>
  </si>
  <si>
    <t xml:space="preserve"> </t>
  </si>
  <si>
    <t>MANEJO PARA ENTIDADES ESTATALES</t>
  </si>
  <si>
    <t>Pérdidas por personal no identificado</t>
  </si>
  <si>
    <t>Demás eventos</t>
  </si>
  <si>
    <t>TOTAL MANEJO ENTIDADES ESTATALES</t>
  </si>
  <si>
    <t>RESPONSABILIDAD CIVIL EXTRACONTRACTUAL</t>
  </si>
  <si>
    <t>Parqueaderos</t>
  </si>
  <si>
    <t>TOTAL RESPONSABILIDAD CIVIL EXTRACONTRACTUAL</t>
  </si>
  <si>
    <t>SEGURO DE TODO RIESGO DAÑOS MATERIALES</t>
  </si>
  <si>
    <t>ASPECTO EVALUADO</t>
  </si>
  <si>
    <t xml:space="preserve">TOTAL COSTO TODO RIESGO DAÑOS MATERIALES </t>
  </si>
  <si>
    <t>AUTOMOVILES</t>
  </si>
  <si>
    <t>VALOR TOTAL PROPUESTA</t>
  </si>
  <si>
    <t>RAMO</t>
  </si>
  <si>
    <t>PROMEDIOS</t>
  </si>
  <si>
    <t>% PARTICIPACIÓN</t>
  </si>
  <si>
    <t>TODO RIESGO DAÑO MATERIALES COMBINADOS</t>
  </si>
  <si>
    <t>TOTALES</t>
  </si>
  <si>
    <t>RAMO EVALUADO</t>
  </si>
  <si>
    <t>% PONDERADO</t>
  </si>
  <si>
    <t>CALIFICACIÓN DE LAS CONDICIONES COMPLEMENTARIAS</t>
  </si>
  <si>
    <t>PUNTOS</t>
  </si>
  <si>
    <t xml:space="preserve">TOTAL COSTO SEGURO AUTOMOVILES </t>
  </si>
  <si>
    <t>EVALUACIÓN DEDUCIBLES</t>
  </si>
  <si>
    <t>EVALUACIÓN PRIMAS</t>
  </si>
  <si>
    <t>RAMOS</t>
  </si>
  <si>
    <t>% 
OFRECIDO</t>
  </si>
  <si>
    <t>MÍNIMO
OFRECIDO</t>
  </si>
  <si>
    <t>PUNTOS %</t>
  </si>
  <si>
    <t>PUNTOS 
MINIMO</t>
  </si>
  <si>
    <t>VIGENCIA</t>
  </si>
  <si>
    <t>REQUISITOS HABILITANTES</t>
  </si>
  <si>
    <t>CONDICIONES COMPLEMENTARIAS</t>
  </si>
  <si>
    <t>PRIMAS</t>
  </si>
  <si>
    <t xml:space="preserve">TOTAL PUNTOS </t>
  </si>
  <si>
    <t>PONDERACION POLIZAS</t>
  </si>
  <si>
    <t xml:space="preserve">Fecha de Ocurrencia </t>
  </si>
  <si>
    <t>Fecha de Pago</t>
  </si>
  <si>
    <t>Valor Indemnizado</t>
  </si>
  <si>
    <t>PUNTOS OBTENIDOS</t>
  </si>
  <si>
    <t>MAXIMOS PUNTOS A ASIGNAR</t>
  </si>
  <si>
    <t>%</t>
  </si>
  <si>
    <t>%o</t>
  </si>
  <si>
    <t>DEDUCIBLES</t>
  </si>
  <si>
    <t>APOYO INDUSTRIA NACIONAL</t>
  </si>
  <si>
    <t>200 Puntos</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</si>
  <si>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</si>
  <si>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</si>
  <si>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</si>
  <si>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 xml:space="preserve">Subrogación  </t>
  </si>
  <si>
    <t>El Oferente debe contemplar bajo esta condición, el otorgamiento de las siguientes condiciones:</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</si>
  <si>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</si>
  <si>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</si>
  <si>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</si>
  <si>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Determinación de la pérdida indemnizable.</t>
  </si>
  <si>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</si>
  <si>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</si>
  <si>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Límite agregado de indemnización (excepto para Terremoto, HMACC, AMIT y Sabotaje).</t>
  </si>
  <si>
    <t>Límite agregado de indemnización  para Terremoto, HMACC, AMIT y Sabotaje.</t>
  </si>
  <si>
    <t>Cláusula de Descuento por buena Experiencia</t>
  </si>
  <si>
    <t>Formula = TPF - (SI + IBNR + 20% de TPF)</t>
  </si>
  <si>
    <t>Para efectos de acceder a la asignación de puntaje, la propuesta debe cumplir los siguientes requisitos:</t>
  </si>
  <si>
    <t>§ La oferta de esta cláusula debe contemplar los términos señalados en el texto de la misma, en caso de modificación de los mismos, se asignará cero (0) puntos.</t>
  </si>
  <si>
    <t>(Porcentaje ofrecido X puntaje establecido) / Mayor porcentaje ofrecido</t>
  </si>
  <si>
    <t>§ La liquidación de la bonificación se realizará por períodos anuales, no obstante, en el caso de existir fraciones menores a un año de vigencia contratada y/o de prorrogas, estos períodos serán objeto de liquidación en forma independiente</t>
  </si>
  <si>
    <t xml:space="preserve"> Total Puntos - Condiciones Complementarias</t>
  </si>
  <si>
    <t>GRUPO No.  I  SEGURO DE  TODO RIESGO DAÑOS MATERIALES</t>
  </si>
  <si>
    <t>Incremento del límite básico para la cobertura de Responsabilidad Civil Extracontractual, SIN COBRO ADICIONAL DE PRIMA. (Para  vehículos y motos)</t>
  </si>
  <si>
    <t>Ofrecimiento de Límite adicional para la cobertura de asistencia jurídica en proceso penal, por evento. (Sin cobro adicional de prima)</t>
  </si>
  <si>
    <r>
      <t xml:space="preserve">Para acceder a la asignación de puntaje, </t>
    </r>
    <r>
      <rPr>
        <sz val="11"/>
        <rFont val="Verdana"/>
        <family val="2"/>
      </rPr>
      <t>el oferente debe presentar propuesta para esta condición, bajo los siguientes términos:</t>
    </r>
  </si>
  <si>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</si>
  <si>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</si>
  <si>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</si>
  <si>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</si>
  <si>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</si>
  <si>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</si>
  <si>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</si>
  <si>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</si>
  <si>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</si>
  <si>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</si>
  <si>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</si>
  <si>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</si>
  <si>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</si>
  <si>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</si>
  <si>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</si>
  <si>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Si no se llega a un acuerdo entre el asegurado y la compañía por la compra del salvamento, la compañía quedará en libertad de disponer de él a su entera voluntad.</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</si>
  <si>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</si>
  <si>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t>Autorización de reparación de los vehículos, dentro de los dos (2) días hábiles siguientes a la formalización del reclamo</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</si>
  <si>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</si>
  <si>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</si>
  <si>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</si>
  <si>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r>
      <t>Anticipo de indemnización.</t>
    </r>
    <r>
      <rPr>
        <sz val="11"/>
        <rFont val="Verdana"/>
        <family val="2"/>
      </rPr>
      <t xml:space="preserve"> se califican los días que menos tiempo otorgue para el pago, es decir diez (10) días Esto es de quince (15) días del básico y hasta cinco días (5)</t>
    </r>
  </si>
  <si>
    <t>Marcación antirrobo gratuita para los vehículos asegurados</t>
  </si>
  <si>
    <r>
      <t xml:space="preserve">Autorización de reparaciones en talleres concesionarios. </t>
    </r>
    <r>
      <rPr>
        <sz val="11"/>
        <rFont val="Verdana"/>
        <family val="2"/>
      </rPr>
      <t>(Para vehículos de modelo 2008 en adelante, y en talleres autorizados y/o especializados para vehículos de anteriores modelos)</t>
    </r>
  </si>
  <si>
    <t>Claúsula de Errores y Omisiones no intencionales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</si>
  <si>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</si>
  <si>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</si>
  <si>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No ofrecimiento de límite adicional</t>
  </si>
  <si>
    <t>0 Puntos</t>
  </si>
  <si>
    <t>10 Puntos</t>
  </si>
  <si>
    <t>20 Puntos</t>
  </si>
  <si>
    <t>No aplicación de la condicion de compensación, en caso de siniestro.</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</si>
  <si>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</si>
  <si>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r>
      <t xml:space="preserve">Restablecimiento automático del valor asegurado por pago de siniestro. </t>
    </r>
    <r>
      <rPr>
        <sz val="11"/>
        <rFont val="Verdana"/>
        <family val="2"/>
      </rPr>
      <t>Se califica el límite adicional al básico exigido.</t>
    </r>
  </si>
  <si>
    <r>
      <t>Gastos por pagos de auditores revisores y contadores.</t>
    </r>
    <r>
      <rPr>
        <sz val="11"/>
        <rFont val="Verdana"/>
        <family val="2"/>
      </rPr>
      <t>(Sublímite del 20% del valor asegurado)</t>
    </r>
  </si>
  <si>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</si>
  <si>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</si>
  <si>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t>Se deben amparar los gastos adicionales por concepto de horas extras, trabajo nocturno o en días festivos, flete expreso y aéreo, que se incurran con motivo de una pérdida o daño amparado, en exceso del valor asegurado y con límite del 20% del valor asegurado.</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</si>
  <si>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</si>
  <si>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r>
      <t xml:space="preserve">Continuidad de amparo y/o extensión de cobertura </t>
    </r>
    <r>
      <rPr>
        <sz val="11"/>
        <rFont val="Verdana"/>
        <family val="2"/>
      </rPr>
      <t xml:space="preserve">(Hasta 30 días después de estar desvinculado el funcionario y dentro de la vigencia de la póliza) </t>
    </r>
  </si>
  <si>
    <t>30 Puntos</t>
  </si>
  <si>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</si>
  <si>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</si>
  <si>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</si>
  <si>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Selección de profesionales para la Defensa. </t>
  </si>
  <si>
    <r>
      <t xml:space="preserve">Transporte de mercancías y demás bienes </t>
    </r>
    <r>
      <rPr>
        <b/>
        <sz val="11"/>
        <color indexed="10"/>
        <rFont val="Verdana"/>
        <family val="2"/>
      </rPr>
      <t/>
    </r>
  </si>
  <si>
    <t>40 Puntos</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</si>
  <si>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</si>
  <si>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</si>
  <si>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</si>
  <si>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</si>
  <si>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 xml:space="preserve"> Errores en las caracteristicas de los vehiculos, correspondientes a Número de placa, Número de Chasis, Número de Motor. Queda expresamente convenido que la aseguradora acepta la aplicación de la cobertura, en los casos en que la información de los vehículo, registrados en el anexo técnico, presente errores y efectuara la reexpedición de la póliza y/o certificado respectivo sin que ello origine costo adicional a la entidad.  
</t>
  </si>
  <si>
    <t>No cobro de costo en caso de reexpedicion de pólizas y/o certificados.</t>
  </si>
  <si>
    <t>La aseguradora acepta expresamente, que en el caso de realizar reexpedición de pólizas o certificados, por pérdida o errores, correspondientes a Número de Placa, Número de Chasis, Número de Motor, tal reexpedición no generará costo para el asegurado</t>
  </si>
  <si>
    <r>
      <t>Término de expedición y entrega de pólizas y/o certificados para nuevos vehículos:</t>
    </r>
    <r>
      <rPr>
        <sz val="11"/>
        <rFont val="Verdana"/>
        <family val="2"/>
      </rPr>
      <t xml:space="preserve"> Se califica a partir de 8 horas hábiles, es decir, a la propuesta que ofrezca 8 horas hábiles o menos, se le asigna el máximo puntaje, las demás en forma proporcional.</t>
    </r>
  </si>
  <si>
    <t>GRUPO No. I</t>
  </si>
  <si>
    <t>GRUPO No. IV</t>
  </si>
  <si>
    <t>▪ HMACCOP Y AMIT: 0% del valor de la pérdida, mínimo 0 SMMLV</t>
  </si>
  <si>
    <t>▪ Terremoto:  0% del valor de la pérdida, mínimo 0 SMMLV</t>
  </si>
  <si>
    <t>▪ Demás eventos: 0% del valor de la pérdida mínimo 0 SMMLV</t>
  </si>
  <si>
    <t>▪ Hurto simple y calificado: 0% del valor de la pérdida mínimo 0 SMMLV</t>
  </si>
  <si>
    <t>AUTOMÓVILES</t>
  </si>
  <si>
    <t>MANEJO GLOBAL ENTIDADES OFICIALES</t>
  </si>
  <si>
    <t>UNION TEMPORAL QBE SEGUROS S.A., MAPFRE SEGUROS GENERALES DE COLOMBIA, LIBERTY SEGUROS S.A.</t>
  </si>
  <si>
    <t>MANEJO GLOBAL</t>
  </si>
  <si>
    <t>TOTAL COSTO SEGURO MANEJO GLOBAL</t>
  </si>
  <si>
    <t>TOTAL COSTO SEGURO RESPONSABILIDAD CIVIL EXTRACONTRACTUAL</t>
  </si>
  <si>
    <t>SOAT</t>
  </si>
  <si>
    <t>TOTAL COSTO SEGURO SOAT</t>
  </si>
  <si>
    <t>X</t>
  </si>
  <si>
    <t>Se otorga</t>
  </si>
  <si>
    <t>Se otorgan 3 días</t>
  </si>
  <si>
    <t>Se otorgan 5 días</t>
  </si>
  <si>
    <t>No se otorga</t>
  </si>
  <si>
    <t xml:space="preserve">Se otorga </t>
  </si>
  <si>
    <t>Tasa</t>
  </si>
  <si>
    <t>Prima (Incluye IVA)</t>
  </si>
  <si>
    <t>HABIL</t>
  </si>
  <si>
    <t>CONSOLIDADO GENERAL GRUPO No I</t>
  </si>
  <si>
    <t>TOTAL TODO RIESGO DAÑOS MATERIALES</t>
  </si>
  <si>
    <t>TOTAL CONSOLIDADO GRUPO No. I</t>
  </si>
  <si>
    <t>Vigencia de las polizas certificadas</t>
  </si>
  <si>
    <t>Ministerio de Defensa Nacional</t>
  </si>
  <si>
    <t>Fiscalía General de la Nación</t>
  </si>
  <si>
    <t>CUMPLE</t>
  </si>
  <si>
    <t>HABILITADA</t>
  </si>
  <si>
    <t>CONSOLIDADO GENERAL GRUPO No IV</t>
  </si>
  <si>
    <t>TOTAL CONSOLIDADO GRUPO No. IV</t>
  </si>
  <si>
    <t>SEGURO OBLIGATORIO</t>
  </si>
  <si>
    <t>OFERENTE</t>
  </si>
  <si>
    <t>ASPECTOS VERIFICADOS</t>
  </si>
  <si>
    <t>Verificación Texto</t>
  </si>
  <si>
    <t>Firmado por el Representante Legal</t>
  </si>
  <si>
    <t>COMPONENTE %</t>
  </si>
  <si>
    <t xml:space="preserve">Nacional </t>
  </si>
  <si>
    <t>Extranjero</t>
  </si>
  <si>
    <t>AGENCIA NACIONAL DE INFRAESTRUCTURA - ANI</t>
  </si>
  <si>
    <t>SELECCIÓN ABREVIADA DE MENOR CUANTÍA No. VJ-VAF-SA-005 DE 2013</t>
  </si>
  <si>
    <t>UNION TEMPORAL QBE SEGUROS S.A. - LA PREVISORA S.A COMPAÑÍA DE SEGUROS</t>
  </si>
  <si>
    <t>2.7.2.1. EXPERIENCIA PROBABLE (E)</t>
  </si>
  <si>
    <t xml:space="preserve">2.7.2.1.  Experiencia probable (E)
En  concordancia con lo establecido en el Artículo 6.2.2.4. del Decreto 0734 de 2012 y teniendo en cuenta que esta experiencia es la derivada del tiempo en que el proponente ha podido ejercer su actividad de proveeduría, el Ministerio de Transporte verificará en el Registro Único de proponentes, que  la experiencia probable sea  mayor o igual a Diez (10) años.
Si la PROPUESTA es presentada por un consorcio o unión temporal, la experiencia probable debe ser cumplida de manera independiente, por cada uno de sus miembros, acreditándose a través del RUP y la cual en todo caso deberá corresponder a la actividad de PROVEEDOR
</t>
  </si>
  <si>
    <t>2.7.2.2. VERIFICACION DE EXPERIENCIA EN PROGRAMAS DE SEGUROS</t>
  </si>
  <si>
    <t>UNION TEMPORAL QBE SEGUROS S.A. - LA PREVISORA S.A. COMPAÑÍA DE SEGUROS</t>
  </si>
  <si>
    <t>UNION TEMPORAL QBE SEGUROS S.A., LA PREVISORA S.A. COMPAÑÍA DE SEGUROS</t>
  </si>
  <si>
    <t>UNION TEMPORAL QBE SEGUROS S.A.,  LA PREVISORA S.A. COMPAÑÍA DE SEGUROS</t>
  </si>
  <si>
    <t>QBE SEGUROS S.A - LA PREVISORA S.A. COMPAÑÍA DE SEGUROS</t>
  </si>
  <si>
    <t>3.4.  VERIFICACION FORMATO DE APOYO A LA INDUSTRIA NACIONAL LEY 816 DE 2003</t>
  </si>
  <si>
    <t xml:space="preserve">2.7.2.3. VERIFICACION DE EXPERIENCIA EN MANEJO DE SINIESTROS </t>
  </si>
  <si>
    <t xml:space="preserve">Una vez agotado el límite, la aseguradora aplicará los deducibles establecidos para los amparos correspondientes y que son objeto de la calificación en el numeral 1.2. </t>
  </si>
  <si>
    <t>Una vez agotado el límite, la aseguradora aplicará los deducibles establecidos para Terremoto, HMACC, AMIT y Sabotaje, que son objeto de la calificación en el numeral 1.2</t>
  </si>
  <si>
    <t>▪ Equipos móviles y portátiles: 0% del valor de la pérdida mínimo 0 SMMLV</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</si>
  <si>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</si>
  <si>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</si>
  <si>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r>
      <t>Restitución  automática de la suma asegurada para AMIT Y AMCCOPH, Sabotaje y Terrorismo.</t>
    </r>
    <r>
      <rPr>
        <sz val="11"/>
        <rFont val="Verdana"/>
        <family val="2"/>
      </rPr>
      <t xml:space="preserve"> Con límite hasta $ 500.000.000.</t>
    </r>
  </si>
  <si>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t>
    </r>
  </si>
  <si>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</si>
  <si>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</si>
  <si>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(Esto es el exceso de $5.000.000.000 del básico y hasta $6.000.000.000)</t>
    </r>
  </si>
  <si>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</si>
  <si>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(0)puntos)</t>
    </r>
  </si>
  <si>
    <t>2. Revocación no imputable a la aseguradora de los contratos de reaseguro: Se presenta cuando la aseguradora al momento de dar el aviso de revocación acredita documentalmente que el contrato de reaseguro que respaldaba la colocación fue revocado por los los reaseguradores respectivos, por causas no imputables a fallas de la aseguradora en el análisis y transferencia del riesgo.</t>
  </si>
  <si>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reclamos, se le asigna el máximo puntaje, las demás en forma proporcionalmente inferior. </t>
    </r>
  </si>
  <si>
    <t>Al indemnizar un siniestro la compañía se subroga, por ministerio de la ley y hasta concurrencia de su importe, en los derechos del Asegurado contra las personas responsables del siniestro, no obstante la Compañía renuncia expresamente a ejercer sus derechos de subrrogación contra:</t>
  </si>
  <si>
    <t>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t>
  </si>
  <si>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</si>
  <si>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t>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t>
  </si>
  <si>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</si>
  <si>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</si>
  <si>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xml:space="preserve">Al proponente que no otorgue ninguno de los límite antes indicados se calificará con cero (0) puntos.  </t>
  </si>
  <si>
    <t xml:space="preserve">El proponente DEBE presentar oferta bajo el esquema de los rangos y límites antes indicados, por lo tanto en caso de presentar oferta bajo otras condiciones (Rangos o montos de límites diferentes), la propuesta no será objeto de asignación de puntaje </t>
  </si>
  <si>
    <t>§          El máximo valor adicional a calificar es hasta el equivalente al 10% del limite básico asegurado del amparo de responsabilidad civil extracontractual, aplicable para lesiones o muerte a dos (2) o más personas, es decir, se califica hasta $_____</t>
  </si>
  <si>
    <t>Sobre los salvamentos provenientes de indemnizaciones que afecten al amparo de pérdida total por daños y de la recuperación de cualquier vehículo asegurado que haya sido indemnizado por el amparo de hurto o hurto calificado, se concede al asegurado la pri</t>
  </si>
  <si>
    <r>
      <t xml:space="preserve">Al proponente que ofrezca únicamente el límite básico exigido de $800.000.000 / $800.000.000 / $1,600.000.000 se le asignarán </t>
    </r>
    <r>
      <rPr>
        <b/>
        <sz val="11"/>
        <rFont val="Verdana"/>
        <family val="2"/>
      </rPr>
      <t>CERO (0) puntos</t>
    </r>
  </si>
  <si>
    <r>
      <t>Al proponente que ofrezca límite de $8.050.000.000 / $8.050.000.000 / $1,650.000.000, se le asignarán 10</t>
    </r>
    <r>
      <rPr>
        <b/>
        <sz val="11"/>
        <rFont val="Verdana"/>
        <family val="2"/>
      </rPr>
      <t xml:space="preserve"> puntos</t>
    </r>
  </si>
  <si>
    <r>
      <t>Al proponente que ofrezca límite de $900.000.000 / $900.000.000 / $1,800.000.000, se le asignarán 15</t>
    </r>
    <r>
      <rPr>
        <b/>
        <sz val="11"/>
        <rFont val="Verdana"/>
        <family val="2"/>
      </rPr>
      <t xml:space="preserve"> puntos</t>
    </r>
  </si>
  <si>
    <r>
      <t>Al proponente que ofrezca límite de $950.000.000 / $950.000.000 / $1,900.000.000, se le asignarán 20</t>
    </r>
    <r>
      <rPr>
        <b/>
        <sz val="11"/>
        <rFont val="Verdana"/>
        <family val="2"/>
      </rPr>
      <t xml:space="preserve"> puntos</t>
    </r>
  </si>
  <si>
    <r>
      <t>Al proponente que ofrezca límite de $1.000.000.000 / $1.000.000.000 / $2.000.000.000, se le asignarán 25</t>
    </r>
    <r>
      <rPr>
        <b/>
        <sz val="11"/>
        <rFont val="Verdana"/>
        <family val="2"/>
      </rPr>
      <t xml:space="preserve"> puntos</t>
    </r>
  </si>
  <si>
    <r>
      <t>Al proponente que ofrezca límite de $1.050.000.000 / $1.050.000.000 / $2.100.000.000, se le asignarán 30</t>
    </r>
    <r>
      <rPr>
        <b/>
        <sz val="11"/>
        <rFont val="Verdana"/>
        <family val="2"/>
      </rPr>
      <t xml:space="preserve"> puntos</t>
    </r>
  </si>
  <si>
    <r>
      <t>Al proponente que ofrezca límite de $1.100.000.000 / $1.100.000.000 / $2.200.000.000, se le asignarán 35</t>
    </r>
    <r>
      <rPr>
        <b/>
        <sz val="11"/>
        <rFont val="Verdana"/>
        <family val="2"/>
      </rPr>
      <t xml:space="preserve"> puntos</t>
    </r>
  </si>
  <si>
    <r>
      <t>Al proponente que ofrezca límite de $1.150.000.000 / $1.150.000.000 / $2.300.000.000, se le asignarán 40</t>
    </r>
    <r>
      <rPr>
        <b/>
        <sz val="11"/>
        <rFont val="Verdana"/>
        <family val="2"/>
      </rPr>
      <t xml:space="preserve"> puntos</t>
    </r>
  </si>
  <si>
    <r>
      <t xml:space="preserve">Al proponente que ofrezca límite de $1.200.000.000 / $1.200.000.000 / $2.400.000.000, se le asignarán 45 </t>
    </r>
    <r>
      <rPr>
        <b/>
        <sz val="11"/>
        <rFont val="Verdana"/>
        <family val="2"/>
      </rPr>
      <t>puntos</t>
    </r>
  </si>
  <si>
    <r>
      <t>Al proponente que ofrezca límite de $1.250.000.000 / $1.250.000.000 / $2,500.000.000, se le asignarán 50</t>
    </r>
    <r>
      <rPr>
        <b/>
        <sz val="11"/>
        <rFont val="Verdana"/>
        <family val="2"/>
      </rPr>
      <t xml:space="preserve"> puntos</t>
    </r>
  </si>
  <si>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</si>
  <si>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t>
    </r>
  </si>
  <si>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</si>
  <si>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</si>
  <si>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</si>
  <si>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60 Puntos</t>
  </si>
  <si>
    <r>
      <t xml:space="preserve">Ofrecimiento de limite adicional al básico de $500.000.000. </t>
    </r>
    <r>
      <rPr>
        <sz val="11"/>
        <color indexed="8"/>
        <rFont val="Verdana"/>
        <family val="2"/>
      </rPr>
      <t xml:space="preserve">Se califica el límite adicional sin cobro de prima de acuerdo con lo siguiente: </t>
    </r>
  </si>
  <si>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</si>
  <si>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</si>
  <si>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 pago de reclamos, se le asigna el máximo puntaje, las demás en forma proporcionalmente inferior. </t>
    </r>
  </si>
  <si>
    <t>100 Puntos</t>
  </si>
  <si>
    <t xml:space="preserve">Polución y contaminación accidental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</si>
  <si>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</si>
  <si>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La compañía podrá, previo común acuerdo con el AGENCIA NACIONAL DE INFRAESTRUCTURA,  asumir la defensa de cualquier litigio o procedimiento legal a nombre del asegurado, a través de abogados elegidos por éste.</t>
  </si>
  <si>
    <r>
      <t xml:space="preserve">Ofrecimiento de limite adicional al básico de $ 2.000.000.000. </t>
    </r>
    <r>
      <rPr>
        <sz val="11"/>
        <color indexed="8"/>
        <rFont val="Verdana"/>
        <family val="2"/>
      </rPr>
      <t xml:space="preserve">Se califica el límite adicional sin cobro de prima de acuerdo con lo siguiente: </t>
    </r>
  </si>
  <si>
    <t>En consideración a que la disposición contenida en el artículo 1071 del Código de Comercio, de conformidad con lo dispuesto en el artículo 1162 del mismo Código, puede ser modificada a sentido favorable al tomador, asegurado o beneficiario, con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</si>
  <si>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</si>
  <si>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r>
      <t>Pago de la Indemnización,</t>
    </r>
    <r>
      <rPr>
        <sz val="11"/>
        <rFont val="Verdana"/>
        <family val="2"/>
      </rPr>
      <t xml:space="preserve"> para los reclamos presentados directamente por la entidad a la aseguradora. Se califica a partir de 15 días, es decir, a la propuesta que ofrezca 15 días o menos, se le asigna el máximo puntaje, las demás en forma proporcional: 
</t>
    </r>
  </si>
  <si>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</si>
  <si>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2 al 4</t>
  </si>
  <si>
    <t>Ninguna</t>
  </si>
  <si>
    <t>3.3.1.  VERIFICACION FORMATO DE ACEPTACIÓN DE CONDICIONES TECNICAS BASICAS OBLIGATORIAS</t>
  </si>
  <si>
    <t>EXPERIENCIA</t>
  </si>
  <si>
    <t>NINGUNA</t>
  </si>
  <si>
    <t>21/05/2009 - 20/05/2010</t>
  </si>
  <si>
    <t>Leasing Bancoldex</t>
  </si>
  <si>
    <t>01/06/2009 - 31/05/2010</t>
  </si>
  <si>
    <t xml:space="preserve">INPEC </t>
  </si>
  <si>
    <t>22/07/2008 - 22/07/2009</t>
  </si>
  <si>
    <t>Vrs. del 2009 al 2010</t>
  </si>
  <si>
    <t>Electrificadora del Huila S.A.</t>
  </si>
  <si>
    <t>08/01/2010 - 08/01/2011</t>
  </si>
  <si>
    <t>Empresas Municipales de Cali</t>
  </si>
  <si>
    <t>01/01/2011 -01/01/2012</t>
  </si>
  <si>
    <t>Municipio de Envigado</t>
  </si>
  <si>
    <t>05/01/2009 - 05/01/2010</t>
  </si>
  <si>
    <t>Ministerio de Defensa Nacional (Póliza Todo Riesgo)</t>
  </si>
  <si>
    <t>Ministerio de Defensa Nacional (Póliza Manejo)</t>
  </si>
  <si>
    <t>Electrificadora del Meta</t>
  </si>
  <si>
    <t>Gumercindo Vargas Moreno</t>
  </si>
  <si>
    <t>José Guillermo Rojas Pinzon</t>
  </si>
  <si>
    <t>28/611</t>
  </si>
  <si>
    <t>Se otorgan $ 500.000.000</t>
  </si>
  <si>
    <t>Se otorgan $ 1.000.000.000 adicional al básico</t>
  </si>
  <si>
    <t>Se otorgan 2 meses adicionales al básico en total 8 meses y $ 400.000.000 adicionales al básico</t>
  </si>
  <si>
    <t>No lo otorga</t>
  </si>
  <si>
    <t>Se otorgan 3 días hábiles</t>
  </si>
  <si>
    <t>Se otorga hasta $ 100.000.000</t>
  </si>
  <si>
    <t xml:space="preserve">Se otorga límite de $1.050.000.000 / $1.050.000.000 / $2.100.000.000,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</si>
  <si>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</si>
  <si>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t>Se otorga 5 % y hasta $ 20.000.000 adicionales al básico</t>
  </si>
  <si>
    <t xml:space="preserve">Se otorga  </t>
  </si>
  <si>
    <t>Se otorga $ 50.000.000 adicionales al básico</t>
  </si>
  <si>
    <t xml:space="preserve">No se otorga </t>
  </si>
  <si>
    <t>Se otorgan $ 300.000.000 adicionales al básico</t>
  </si>
  <si>
    <t>3 días hábiles</t>
  </si>
  <si>
    <t>Se otorgan $ 3.000.000 adicionales al básico</t>
  </si>
  <si>
    <t>Se otorgan 10 días adicionales al básico</t>
  </si>
  <si>
    <t>Se otorga sublímite $ 10.000.000</t>
  </si>
  <si>
    <t>3 días habiles</t>
  </si>
  <si>
    <t xml:space="preserve">1% del valor de la pérdida </t>
  </si>
  <si>
    <t>▪ Celulares, beepers y radio tleéfonos: 0% del valor de la pérdida mínimo 0 SMMLV</t>
  </si>
  <si>
    <t>▪ Rura de maquinaria: 0% del valor de la pérdida mínimo 0 SMMLV</t>
  </si>
  <si>
    <t>Vrs.</t>
  </si>
  <si>
    <t xml:space="preserve">(365)  TRESCIENTOS SESENTA Y CINCO DIAS  </t>
  </si>
  <si>
    <t>VALOR PRESUPUESTO $ 155.000.000</t>
  </si>
  <si>
    <t>VALOR PRESUPUESTO $4.000.000</t>
  </si>
  <si>
    <t>228, 230</t>
  </si>
  <si>
    <t>GRUPO No.  I  SEGURO DE AUTOMÓVILES</t>
  </si>
  <si>
    <t>GRUPO No.  I  SEGURO DE  MANEJO</t>
  </si>
  <si>
    <t>GRUPO No.  I  SEGURO DE  RESPONSABILIDAD CIVIL EXTRACONTRACTUAL</t>
  </si>
  <si>
    <t>GRUPO No.  IV  SEGUROOBLIGATORIO "SOAT"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</si>
</sst>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 #,##0.00_ ;_ * \-#,##0.00_ ;_ * &quot;-&quot;??_ ;_ @_ "/>
    <numFmt numFmtId="165" formatCode="_(* #,##0_);_(* \(#,##0\);_(* &quot;-&quot;??_);_(@_)"/>
    <numFmt numFmtId="166" formatCode="_ * #,##0_ ;_ * \-#,##0_ ;_ * &quot;-&quot;??_ ;_ @_ "/>
    <numFmt numFmtId="167" formatCode="0.0"/>
    <numFmt numFmtId="168" formatCode="#,##0.00_ ;\-#,##0.00\ "/>
    <numFmt numFmtId="169" formatCode="&quot;$&quot;\ #,##0;[Red]&quot;$&quot;\ \-#,##0"/>
    <numFmt numFmtId="170" formatCode="_(&quot;$&quot;\ * #,##0_);_(&quot;$&quot;\ * \(#,##0\);_(&quot;$&quot;\ * &quot;-&quot;??_);_(@_)"/>
    <numFmt numFmtId="171" formatCode="_-[$€-2]* #,##0.00_-;\-[$€-2]* #,##0.00_-;_-[$€-2]* &quot;-&quot;??_-"/>
  </numFmts>
  <fonts count="42" x14ac:knownFonts="1">
    <font>
      <sz val="10"/>
      <name val="Arial"/>
    </font>
    <font>
      <sz val="10"/>
      <name val="Arial"/>
      <family val="2"/>
    </font>
    <font>
      <b/>
      <sz val="10"/>
      <color indexed="8"/>
      <name val="Verdana"/>
      <family val="2"/>
    </font>
    <font>
      <i/>
      <sz val="10"/>
      <name val="Verdana"/>
      <family val="2"/>
    </font>
    <font>
      <sz val="8"/>
      <name val="Arial"/>
      <family val="2"/>
    </font>
    <font>
      <b/>
      <sz val="11"/>
      <color indexed="10"/>
      <name val="Verdana"/>
      <family val="2"/>
    </font>
    <font>
      <sz val="10"/>
      <name val="Verdana"/>
      <family val="2"/>
    </font>
    <font>
      <b/>
      <sz val="10"/>
      <name val="Verdana"/>
      <family val="2"/>
    </font>
    <font>
      <b/>
      <sz val="11"/>
      <color indexed="17"/>
      <name val="Verdana"/>
      <family val="2"/>
    </font>
    <font>
      <b/>
      <sz val="11"/>
      <name val="Verdana"/>
      <family val="2"/>
    </font>
    <font>
      <b/>
      <sz val="12"/>
      <name val="Verdana"/>
      <family val="2"/>
    </font>
    <font>
      <b/>
      <sz val="10"/>
      <color indexed="18"/>
      <name val="Arial"/>
      <family val="2"/>
    </font>
    <font>
      <sz val="10"/>
      <color indexed="18"/>
      <name val="Arial"/>
      <family val="2"/>
    </font>
    <font>
      <sz val="11"/>
      <color indexed="18"/>
      <name val="Verdana"/>
      <family val="2"/>
    </font>
    <font>
      <sz val="10"/>
      <color indexed="62"/>
      <name val="Arial"/>
      <family val="2"/>
    </font>
    <font>
      <sz val="10"/>
      <color indexed="62"/>
      <name val="Verdana"/>
      <family val="2"/>
    </font>
    <font>
      <sz val="11"/>
      <name val="Verdana"/>
      <family val="2"/>
    </font>
    <font>
      <b/>
      <sz val="11"/>
      <color indexed="8"/>
      <name val="Verdana"/>
      <family val="2"/>
    </font>
    <font>
      <sz val="11"/>
      <color indexed="8"/>
      <name val="Verdana"/>
      <family val="2"/>
    </font>
    <font>
      <sz val="12"/>
      <name val="Arial Narrow"/>
      <family val="2"/>
    </font>
    <font>
      <b/>
      <sz val="12"/>
      <name val="Arial Narrow"/>
      <family val="2"/>
    </font>
    <font>
      <sz val="11"/>
      <name val="Arial"/>
      <family val="2"/>
    </font>
    <font>
      <sz val="10"/>
      <color theme="0"/>
      <name val="Verdana"/>
      <family val="2"/>
    </font>
    <font>
      <sz val="12"/>
      <name val="Century Gothic"/>
      <family val="2"/>
    </font>
    <font>
      <sz val="10"/>
      <name val="Arial"/>
      <family val="2"/>
    </font>
    <font>
      <b/>
      <sz val="10"/>
      <color theme="3" tint="-0.499984740745262"/>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b/>
      <sz val="11"/>
      <color indexed="12"/>
      <name val="Verdana"/>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8"/>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76">
    <border>
      <left/>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s>
  <cellStyleXfs count="158">
    <xf numFmtId="0" fontId="0" fillId="0" borderId="0"/>
    <xf numFmtId="164" fontId="1" fillId="0" borderId="0" applyFont="0" applyFill="0" applyBorder="0" applyAlignment="0" applyProtection="0"/>
    <xf numFmtId="0" fontId="23" fillId="0" borderId="65" applyNumberFormat="0" applyFont="0" applyBorder="0" applyAlignment="0"/>
    <xf numFmtId="44" fontId="24" fillId="0" borderId="0" applyFont="0" applyFill="0" applyBorder="0" applyAlignment="0" applyProtection="0"/>
    <xf numFmtId="0" fontId="1" fillId="0" borderId="0"/>
    <xf numFmtId="44"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6" borderId="0" applyNumberFormat="0" applyBorder="0" applyAlignment="0" applyProtection="0"/>
    <xf numFmtId="0" fontId="28" fillId="10" borderId="0" applyNumberFormat="0" applyBorder="0" applyAlignment="0" applyProtection="0"/>
    <xf numFmtId="0" fontId="30" fillId="27" borderId="67" applyNumberFormat="0" applyAlignment="0" applyProtection="0"/>
    <xf numFmtId="0" fontId="31" fillId="28" borderId="68" applyNumberFormat="0" applyAlignment="0" applyProtection="0"/>
    <xf numFmtId="0" fontId="1" fillId="0" borderId="0" applyNumberFormat="0" applyFill="0" applyBorder="0" applyAlignment="0" applyProtection="0"/>
    <xf numFmtId="171" fontId="1" fillId="0" borderId="0" applyFont="0" applyFill="0" applyBorder="0" applyAlignment="0" applyProtection="0"/>
    <xf numFmtId="0" fontId="35" fillId="0" borderId="0" applyNumberFormat="0" applyFill="0" applyBorder="0" applyAlignment="0" applyProtection="0"/>
    <xf numFmtId="0" fontId="29" fillId="11" borderId="0" applyNumberFormat="0" applyBorder="0" applyAlignment="0" applyProtection="0"/>
    <xf numFmtId="0" fontId="36" fillId="0" borderId="70" applyNumberFormat="0" applyFill="0" applyAlignment="0" applyProtection="0"/>
    <xf numFmtId="0" fontId="37" fillId="0" borderId="71" applyNumberFormat="0" applyFill="0" applyAlignment="0" applyProtection="0"/>
    <xf numFmtId="0" fontId="33" fillId="0" borderId="72" applyNumberFormat="0" applyFill="0" applyAlignment="0" applyProtection="0"/>
    <xf numFmtId="0" fontId="33" fillId="0" borderId="0" applyNumberFormat="0" applyFill="0" applyBorder="0" applyAlignment="0" applyProtection="0"/>
    <xf numFmtId="0" fontId="34" fillId="14" borderId="67" applyNumberFormat="0" applyAlignment="0" applyProtection="0"/>
    <xf numFmtId="0" fontId="32" fillId="0" borderId="69" applyNumberFormat="0" applyFill="0" applyAlignment="0" applyProtection="0"/>
    <xf numFmtId="0" fontId="1" fillId="0" borderId="0"/>
    <xf numFmtId="0" fontId="1" fillId="29" borderId="73" applyNumberFormat="0" applyFont="0" applyAlignment="0" applyProtection="0"/>
    <xf numFmtId="0" fontId="38" fillId="27" borderId="74" applyNumberFormat="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1" fillId="0" borderId="0"/>
    <xf numFmtId="0" fontId="1" fillId="0" borderId="0"/>
    <xf numFmtId="0" fontId="1" fillId="0" borderId="0"/>
    <xf numFmtId="0" fontId="1" fillId="0" borderId="0"/>
  </cellStyleXfs>
  <cellXfs count="512">
    <xf numFmtId="0" fontId="0" fillId="0" borderId="0" xfId="0"/>
    <xf numFmtId="165" fontId="7" fillId="2" borderId="1" xfId="1" applyNumberFormat="1" applyFont="1" applyFill="1" applyBorder="1" applyAlignment="1" applyProtection="1">
      <alignment horizontal="center" vertical="center"/>
    </xf>
    <xf numFmtId="0" fontId="6" fillId="0" borderId="0" xfId="0" applyFont="1" applyAlignment="1">
      <alignment vertical="center" wrapText="1"/>
    </xf>
    <xf numFmtId="2" fontId="6" fillId="0" borderId="0" xfId="0" applyNumberFormat="1" applyFont="1" applyBorder="1" applyAlignment="1">
      <alignment vertical="center" wrapText="1"/>
    </xf>
    <xf numFmtId="2" fontId="6" fillId="0" borderId="0" xfId="0" applyNumberFormat="1" applyFont="1" applyAlignment="1">
      <alignment vertical="center" wrapText="1"/>
    </xf>
    <xf numFmtId="2" fontId="6" fillId="2" borderId="6" xfId="0" applyNumberFormat="1" applyFont="1" applyFill="1" applyBorder="1" applyAlignment="1">
      <alignment vertical="center" wrapText="1"/>
    </xf>
    <xf numFmtId="2" fontId="7" fillId="2" borderId="6" xfId="0" applyNumberFormat="1" applyFont="1" applyFill="1" applyBorder="1" applyAlignment="1">
      <alignment vertical="center" wrapText="1"/>
    </xf>
    <xf numFmtId="2" fontId="6" fillId="2" borderId="5" xfId="0" applyNumberFormat="1" applyFont="1" applyFill="1" applyBorder="1" applyAlignment="1">
      <alignment vertical="center" wrapText="1"/>
    </xf>
    <xf numFmtId="0" fontId="6" fillId="0" borderId="0" xfId="0" applyFont="1" applyAlignment="1">
      <alignment vertical="center"/>
    </xf>
    <xf numFmtId="2" fontId="6" fillId="0" borderId="0" xfId="0" applyNumberFormat="1" applyFont="1" applyBorder="1" applyAlignment="1">
      <alignment vertical="center"/>
    </xf>
    <xf numFmtId="2" fontId="6" fillId="0" borderId="0" xfId="0" applyNumberFormat="1" applyFont="1" applyAlignment="1">
      <alignment vertical="center"/>
    </xf>
    <xf numFmtId="2" fontId="7" fillId="2" borderId="6" xfId="0" applyNumberFormat="1" applyFont="1" applyFill="1" applyBorder="1" applyAlignment="1">
      <alignment horizontal="center" vertical="center" wrapText="1"/>
    </xf>
    <xf numFmtId="165" fontId="7" fillId="2" borderId="6" xfId="1" applyNumberFormat="1" applyFont="1" applyFill="1" applyBorder="1" applyAlignment="1">
      <alignment horizontal="center" vertical="center" wrapText="1"/>
    </xf>
    <xf numFmtId="3" fontId="7" fillId="2" borderId="6" xfId="0" applyNumberFormat="1" applyFont="1" applyFill="1" applyBorder="1" applyAlignment="1">
      <alignment vertical="center" wrapText="1"/>
    </xf>
    <xf numFmtId="2" fontId="6" fillId="0" borderId="0" xfId="0" applyNumberFormat="1" applyFont="1" applyFill="1" applyBorder="1" applyAlignment="1">
      <alignment vertical="center"/>
    </xf>
    <xf numFmtId="2" fontId="6" fillId="0" borderId="0" xfId="0" applyNumberFormat="1" applyFont="1" applyAlignment="1">
      <alignment horizontal="center" vertical="center"/>
    </xf>
    <xf numFmtId="0" fontId="6" fillId="2" borderId="0" xfId="0" applyFont="1" applyFill="1" applyAlignment="1">
      <alignment vertical="center" wrapText="1"/>
    </xf>
    <xf numFmtId="49" fontId="6" fillId="0" borderId="6" xfId="0" applyNumberFormat="1" applyFont="1" applyFill="1" applyBorder="1" applyAlignment="1">
      <alignment vertical="center" wrapText="1"/>
    </xf>
    <xf numFmtId="2" fontId="7" fillId="3" borderId="6" xfId="0" applyNumberFormat="1" applyFont="1" applyFill="1" applyBorder="1" applyAlignment="1">
      <alignment vertical="center" wrapText="1"/>
    </xf>
    <xf numFmtId="165" fontId="7" fillId="2" borderId="0" xfId="1" applyNumberFormat="1" applyFont="1" applyFill="1" applyBorder="1" applyAlignment="1" applyProtection="1">
      <alignment horizontal="center" vertical="center"/>
    </xf>
    <xf numFmtId="0" fontId="15" fillId="0" borderId="0" xfId="0" applyFont="1" applyAlignment="1">
      <alignment vertical="center" wrapText="1"/>
    </xf>
    <xf numFmtId="2" fontId="2" fillId="3" borderId="5" xfId="0" applyNumberFormat="1" applyFont="1" applyFill="1" applyBorder="1" applyAlignment="1">
      <alignment horizontal="left" vertical="center" wrapText="1"/>
    </xf>
    <xf numFmtId="2" fontId="7" fillId="5" borderId="6" xfId="0" applyNumberFormat="1" applyFont="1" applyFill="1" applyBorder="1" applyAlignment="1">
      <alignment vertical="center" wrapText="1"/>
    </xf>
    <xf numFmtId="0" fontId="14" fillId="2" borderId="0" xfId="0" applyFont="1" applyFill="1" applyBorder="1" applyAlignment="1">
      <alignment vertical="center"/>
    </xf>
    <xf numFmtId="2" fontId="6" fillId="2" borderId="15" xfId="0" applyNumberFormat="1" applyFont="1" applyFill="1" applyBorder="1" applyAlignment="1">
      <alignment horizontal="center" vertical="center" wrapText="1"/>
    </xf>
    <xf numFmtId="165" fontId="7" fillId="3" borderId="13" xfId="1" applyNumberFormat="1" applyFont="1" applyFill="1" applyBorder="1" applyAlignment="1" applyProtection="1">
      <alignment horizontal="center" vertical="center" wrapText="1"/>
    </xf>
    <xf numFmtId="165" fontId="7" fillId="3" borderId="6" xfId="1" applyNumberFormat="1" applyFont="1" applyFill="1" applyBorder="1" applyAlignment="1" applyProtection="1">
      <alignment horizontal="center" vertical="center" wrapText="1"/>
    </xf>
    <xf numFmtId="2" fontId="6" fillId="0" borderId="9" xfId="0" applyNumberFormat="1" applyFont="1" applyFill="1" applyBorder="1" applyAlignment="1">
      <alignment vertical="center" wrapText="1"/>
    </xf>
    <xf numFmtId="2" fontId="6" fillId="2" borderId="0" xfId="0" applyNumberFormat="1" applyFont="1" applyFill="1" applyAlignment="1">
      <alignment vertical="center" wrapText="1"/>
    </xf>
    <xf numFmtId="2" fontId="7" fillId="3" borderId="5" xfId="0" applyNumberFormat="1" applyFont="1" applyFill="1" applyBorder="1" applyAlignment="1">
      <alignment horizontal="left" vertical="center" wrapText="1"/>
    </xf>
    <xf numFmtId="2" fontId="7" fillId="6" borderId="6" xfId="0" applyNumberFormat="1" applyFont="1" applyFill="1" applyBorder="1" applyAlignment="1">
      <alignment horizontal="center" vertical="center" wrapText="1"/>
    </xf>
    <xf numFmtId="2" fontId="2" fillId="6" borderId="5" xfId="0" applyNumberFormat="1" applyFont="1" applyFill="1" applyBorder="1" applyAlignment="1">
      <alignment horizontal="left" vertical="center" wrapText="1"/>
    </xf>
    <xf numFmtId="2" fontId="7" fillId="6" borderId="13" xfId="0" applyNumberFormat="1" applyFont="1" applyFill="1" applyBorder="1" applyAlignment="1">
      <alignment horizontal="center" vertical="center" wrapText="1"/>
    </xf>
    <xf numFmtId="9" fontId="6" fillId="0" borderId="8" xfId="0" applyNumberFormat="1" applyFont="1" applyFill="1" applyBorder="1" applyAlignment="1">
      <alignment vertical="center" wrapText="1"/>
    </xf>
    <xf numFmtId="2" fontId="7" fillId="3" borderId="1" xfId="0" applyNumberFormat="1" applyFont="1" applyFill="1" applyBorder="1" applyAlignment="1">
      <alignment horizontal="center" vertical="center" wrapText="1"/>
    </xf>
    <xf numFmtId="2" fontId="7" fillId="3" borderId="32" xfId="0" applyNumberFormat="1" applyFont="1" applyFill="1" applyBorder="1" applyAlignment="1">
      <alignment horizontal="center" vertical="center" wrapText="1"/>
    </xf>
    <xf numFmtId="2" fontId="7" fillId="0" borderId="0" xfId="0" applyNumberFormat="1" applyFont="1" applyFill="1" applyBorder="1" applyAlignment="1">
      <alignment vertical="center"/>
    </xf>
    <xf numFmtId="2" fontId="7" fillId="0" borderId="0" xfId="0" applyNumberFormat="1" applyFont="1" applyFill="1" applyBorder="1" applyAlignment="1">
      <alignment horizontal="center" vertical="center"/>
    </xf>
    <xf numFmtId="2" fontId="7" fillId="0" borderId="21" xfId="0" applyNumberFormat="1" applyFont="1" applyFill="1" applyBorder="1" applyAlignment="1">
      <alignment vertical="center" wrapText="1"/>
    </xf>
    <xf numFmtId="0" fontId="7" fillId="0" borderId="23" xfId="0" applyNumberFormat="1" applyFont="1" applyFill="1" applyBorder="1" applyAlignment="1">
      <alignment horizontal="center" vertical="center" wrapText="1"/>
    </xf>
    <xf numFmtId="2" fontId="6" fillId="2" borderId="0" xfId="0" applyNumberFormat="1" applyFont="1" applyFill="1" applyAlignment="1">
      <alignment vertical="center"/>
    </xf>
    <xf numFmtId="2" fontId="6" fillId="2" borderId="0" xfId="0" applyNumberFormat="1" applyFont="1" applyFill="1" applyAlignment="1">
      <alignment horizontal="center" vertical="center"/>
    </xf>
    <xf numFmtId="2" fontId="6" fillId="2" borderId="21" xfId="0" applyNumberFormat="1" applyFont="1" applyFill="1" applyBorder="1" applyAlignment="1">
      <alignment vertical="center" wrapText="1"/>
    </xf>
    <xf numFmtId="9" fontId="6" fillId="0" borderId="35" xfId="0" applyNumberFormat="1" applyFont="1" applyFill="1" applyBorder="1" applyAlignment="1">
      <alignment vertical="center" wrapText="1"/>
    </xf>
    <xf numFmtId="2" fontId="6" fillId="0" borderId="19" xfId="0" applyNumberFormat="1" applyFont="1" applyFill="1" applyBorder="1" applyAlignment="1">
      <alignment vertical="center" wrapText="1"/>
    </xf>
    <xf numFmtId="164" fontId="9" fillId="3" borderId="32" xfId="1" applyFont="1" applyFill="1" applyBorder="1" applyAlignment="1">
      <alignment horizontal="center" vertical="center" wrapText="1"/>
    </xf>
    <xf numFmtId="0" fontId="6" fillId="3" borderId="5" xfId="0" applyFont="1" applyFill="1" applyBorder="1" applyAlignment="1">
      <alignment vertical="center" wrapText="1"/>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164" fontId="9" fillId="3" borderId="6" xfId="1" applyFont="1" applyFill="1" applyBorder="1" applyAlignment="1">
      <alignment horizontal="center" vertical="center" wrapText="1"/>
    </xf>
    <xf numFmtId="166" fontId="16" fillId="0" borderId="61" xfId="1" applyNumberFormat="1" applyFont="1" applyFill="1" applyBorder="1" applyAlignment="1">
      <alignment horizontal="justify" vertical="center" wrapText="1"/>
    </xf>
    <xf numFmtId="2" fontId="2" fillId="3" borderId="13"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16" fillId="7" borderId="9" xfId="0" applyFont="1" applyFill="1" applyBorder="1" applyAlignment="1">
      <alignment vertical="center" wrapText="1"/>
    </xf>
    <xf numFmtId="0" fontId="16" fillId="7" borderId="8" xfId="0" applyFont="1" applyFill="1" applyBorder="1" applyAlignment="1">
      <alignment vertical="center" wrapText="1"/>
    </xf>
    <xf numFmtId="0" fontId="16" fillId="7" borderId="28" xfId="0" applyFont="1" applyFill="1" applyBorder="1" applyAlignment="1">
      <alignment vertical="center" wrapText="1"/>
    </xf>
    <xf numFmtId="0" fontId="16" fillId="7" borderId="26" xfId="0" applyFont="1" applyFill="1" applyBorder="1" applyAlignment="1">
      <alignment vertical="center" wrapText="1"/>
    </xf>
    <xf numFmtId="165" fontId="6" fillId="2" borderId="6" xfId="1" applyNumberFormat="1" applyFont="1" applyFill="1" applyBorder="1" applyAlignment="1">
      <alignment vertical="center" wrapText="1"/>
    </xf>
    <xf numFmtId="2" fontId="6" fillId="2" borderId="15" xfId="0" applyNumberFormat="1" applyFont="1" applyFill="1" applyBorder="1" applyAlignment="1">
      <alignment vertical="center" wrapText="1"/>
    </xf>
    <xf numFmtId="2" fontId="6" fillId="2" borderId="6" xfId="0" applyNumberFormat="1"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165" fontId="7" fillId="2" borderId="6" xfId="1" applyNumberFormat="1" applyFont="1" applyFill="1" applyBorder="1" applyAlignment="1">
      <alignment vertical="center" wrapText="1"/>
    </xf>
    <xf numFmtId="2" fontId="6" fillId="2" borderId="16" xfId="0" applyNumberFormat="1" applyFont="1" applyFill="1" applyBorder="1" applyAlignment="1">
      <alignment vertical="center" wrapText="1"/>
    </xf>
    <xf numFmtId="1" fontId="6" fillId="3" borderId="17" xfId="0" applyNumberFormat="1" applyFont="1" applyFill="1" applyBorder="1" applyAlignment="1">
      <alignment vertical="center" wrapText="1"/>
    </xf>
    <xf numFmtId="1" fontId="6" fillId="0" borderId="0" xfId="0" applyNumberFormat="1" applyFont="1" applyAlignment="1">
      <alignment vertical="center" wrapText="1"/>
    </xf>
    <xf numFmtId="3" fontId="6" fillId="3" borderId="17" xfId="0" applyNumberFormat="1" applyFont="1" applyFill="1" applyBorder="1" applyAlignment="1">
      <alignment vertical="center" wrapText="1"/>
    </xf>
    <xf numFmtId="3" fontId="6" fillId="0" borderId="0" xfId="0" applyNumberFormat="1" applyFont="1" applyAlignment="1">
      <alignment vertical="center" wrapText="1"/>
    </xf>
    <xf numFmtId="0" fontId="6" fillId="3" borderId="5" xfId="0" applyFont="1" applyFill="1" applyBorder="1" applyAlignment="1">
      <alignment horizontal="center" vertical="center" wrapText="1"/>
    </xf>
    <xf numFmtId="0" fontId="6" fillId="0" borderId="0" xfId="0" applyFont="1" applyAlignment="1">
      <alignment horizontal="center" vertical="center" wrapText="1"/>
    </xf>
    <xf numFmtId="0" fontId="6" fillId="3" borderId="17" xfId="0" applyFont="1" applyFill="1" applyBorder="1" applyAlignment="1">
      <alignment horizontal="center" vertical="center" wrapText="1"/>
    </xf>
    <xf numFmtId="1" fontId="6" fillId="3" borderId="17" xfId="0" applyNumberFormat="1" applyFont="1" applyFill="1" applyBorder="1" applyAlignment="1">
      <alignment horizontal="center" vertical="center" wrapText="1"/>
    </xf>
    <xf numFmtId="1" fontId="6" fillId="0" borderId="0" xfId="0" applyNumberFormat="1" applyFont="1" applyAlignment="1">
      <alignment horizontal="center" vertical="center" wrapText="1"/>
    </xf>
    <xf numFmtId="43" fontId="2" fillId="2" borderId="6" xfId="1" applyNumberFormat="1" applyFont="1" applyFill="1" applyBorder="1" applyAlignment="1">
      <alignment horizontal="center" vertical="center" wrapText="1"/>
    </xf>
    <xf numFmtId="2" fontId="7" fillId="8" borderId="6" xfId="0" applyNumberFormat="1" applyFont="1" applyFill="1" applyBorder="1" applyAlignment="1">
      <alignment vertical="center"/>
    </xf>
    <xf numFmtId="2" fontId="10" fillId="8" borderId="6" xfId="0" applyNumberFormat="1" applyFont="1" applyFill="1" applyBorder="1" applyAlignment="1">
      <alignment vertical="center"/>
    </xf>
    <xf numFmtId="2" fontId="7" fillId="7" borderId="27" xfId="0" applyNumberFormat="1" applyFont="1" applyFill="1" applyBorder="1" applyAlignment="1">
      <alignment horizontal="right" vertical="center" wrapText="1"/>
    </xf>
    <xf numFmtId="0" fontId="16" fillId="7" borderId="15" xfId="0" applyFont="1" applyFill="1" applyBorder="1" applyAlignment="1">
      <alignment horizontal="justify" vertical="center" wrapText="1"/>
    </xf>
    <xf numFmtId="0" fontId="16" fillId="7" borderId="12" xfId="0" applyFont="1" applyFill="1" applyBorder="1" applyAlignment="1">
      <alignment vertical="center" wrapText="1"/>
    </xf>
    <xf numFmtId="0" fontId="16" fillId="7" borderId="61" xfId="0" applyFont="1" applyFill="1" applyBorder="1" applyAlignment="1">
      <alignment horizontal="justify" vertical="center" wrapText="1"/>
    </xf>
    <xf numFmtId="2" fontId="7" fillId="6" borderId="12" xfId="0" applyNumberFormat="1" applyFont="1" applyFill="1" applyBorder="1" applyAlignment="1">
      <alignment horizontal="center" vertical="center" wrapText="1"/>
    </xf>
    <xf numFmtId="0" fontId="22" fillId="0" borderId="0" xfId="0" applyFont="1" applyAlignment="1">
      <alignment vertical="center" wrapText="1"/>
    </xf>
    <xf numFmtId="170" fontId="6" fillId="0" borderId="0" xfId="3" applyNumberFormat="1" applyFont="1" applyAlignment="1">
      <alignment vertical="center"/>
    </xf>
    <xf numFmtId="170" fontId="6" fillId="0" borderId="0" xfId="3" applyNumberFormat="1" applyFont="1" applyBorder="1" applyAlignment="1">
      <alignment vertical="center"/>
    </xf>
    <xf numFmtId="170" fontId="6" fillId="0" borderId="0" xfId="3" applyNumberFormat="1" applyFont="1" applyFill="1" applyBorder="1" applyAlignment="1">
      <alignment vertical="center"/>
    </xf>
    <xf numFmtId="2" fontId="7" fillId="6" borderId="5" xfId="0" applyNumberFormat="1" applyFont="1" applyFill="1" applyBorder="1" applyAlignment="1">
      <alignment vertical="center" wrapText="1"/>
    </xf>
    <xf numFmtId="2" fontId="7" fillId="6" borderId="21" xfId="0" applyNumberFormat="1" applyFont="1" applyFill="1" applyBorder="1" applyAlignment="1">
      <alignment vertical="center" wrapText="1"/>
    </xf>
    <xf numFmtId="2" fontId="7" fillId="6" borderId="23" xfId="0" applyNumberFormat="1" applyFont="1" applyFill="1" applyBorder="1" applyAlignment="1">
      <alignment vertical="center" wrapText="1"/>
    </xf>
    <xf numFmtId="2" fontId="7" fillId="6" borderId="14"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65" fontId="7" fillId="0" borderId="6" xfId="1" applyNumberFormat="1" applyFont="1" applyFill="1" applyBorder="1" applyAlignment="1">
      <alignment horizontal="center" vertical="center" wrapText="1"/>
    </xf>
    <xf numFmtId="0" fontId="6" fillId="2" borderId="0" xfId="4" applyFont="1" applyFill="1" applyBorder="1"/>
    <xf numFmtId="2" fontId="3" fillId="2" borderId="0" xfId="4" applyNumberFormat="1" applyFont="1" applyFill="1" applyBorder="1"/>
    <xf numFmtId="0" fontId="6" fillId="2" borderId="0" xfId="4" applyFont="1" applyFill="1"/>
    <xf numFmtId="0" fontId="7" fillId="4" borderId="6" xfId="4" applyFont="1" applyFill="1" applyBorder="1" applyAlignment="1" applyProtection="1">
      <alignment horizontal="center" vertical="center" wrapText="1"/>
    </xf>
    <xf numFmtId="0" fontId="7" fillId="4" borderId="13" xfId="4" applyFont="1" applyFill="1" applyBorder="1" applyAlignment="1" applyProtection="1">
      <alignment horizontal="center" vertical="center" wrapText="1"/>
    </xf>
    <xf numFmtId="1" fontId="6" fillId="2" borderId="12" xfId="4" quotePrefix="1" applyNumberFormat="1" applyFont="1" applyFill="1" applyBorder="1" applyAlignment="1">
      <alignment horizontal="center" vertical="center"/>
    </xf>
    <xf numFmtId="1" fontId="6" fillId="2" borderId="12" xfId="4" quotePrefix="1" applyNumberFormat="1" applyFont="1" applyFill="1" applyBorder="1" applyAlignment="1">
      <alignment horizontal="justify" vertical="center"/>
    </xf>
    <xf numFmtId="1" fontId="6" fillId="2" borderId="12" xfId="4" quotePrefix="1" applyNumberFormat="1" applyFont="1" applyFill="1" applyBorder="1" applyAlignment="1">
      <alignment horizontal="center" vertical="center" wrapText="1"/>
    </xf>
    <xf numFmtId="3" fontId="6" fillId="2" borderId="12" xfId="4" quotePrefix="1" applyNumberFormat="1" applyFont="1" applyFill="1" applyBorder="1" applyAlignment="1">
      <alignment horizontal="center" vertical="center"/>
    </xf>
    <xf numFmtId="0" fontId="7" fillId="2" borderId="0" xfId="4" applyFont="1" applyFill="1"/>
    <xf numFmtId="0" fontId="21" fillId="0" borderId="0" xfId="4" applyFont="1"/>
    <xf numFmtId="49" fontId="7" fillId="2" borderId="0" xfId="4" applyNumberFormat="1" applyFont="1" applyFill="1" applyBorder="1" applyAlignment="1">
      <alignment horizontal="center" vertical="center" wrapText="1"/>
    </xf>
    <xf numFmtId="0" fontId="11" fillId="2" borderId="0" xfId="4" applyFont="1" applyFill="1" applyAlignment="1">
      <alignment vertical="center"/>
    </xf>
    <xf numFmtId="0" fontId="14" fillId="2" borderId="0" xfId="4" applyFont="1" applyFill="1" applyAlignment="1">
      <alignment vertical="center"/>
    </xf>
    <xf numFmtId="0" fontId="15" fillId="2" borderId="0" xfId="4" applyFont="1" applyFill="1"/>
    <xf numFmtId="0" fontId="12" fillId="2" borderId="0" xfId="4" applyFont="1" applyFill="1" applyAlignment="1">
      <alignment vertical="center"/>
    </xf>
    <xf numFmtId="1" fontId="6" fillId="2" borderId="33" xfId="4" quotePrefix="1" applyNumberFormat="1" applyFont="1" applyFill="1" applyBorder="1" applyAlignment="1">
      <alignment horizontal="center" vertical="center"/>
    </xf>
    <xf numFmtId="1" fontId="6" fillId="2" borderId="20" xfId="4" quotePrefix="1" applyNumberFormat="1" applyFont="1" applyFill="1" applyBorder="1" applyAlignment="1">
      <alignment horizontal="center" vertical="center" wrapText="1"/>
    </xf>
    <xf numFmtId="14" fontId="6" fillId="2" borderId="20" xfId="4" quotePrefix="1" applyNumberFormat="1" applyFont="1" applyFill="1" applyBorder="1" applyAlignment="1">
      <alignment horizontal="center" vertical="center"/>
    </xf>
    <xf numFmtId="166" fontId="6" fillId="2" borderId="34" xfId="1" quotePrefix="1" applyNumberFormat="1" applyFont="1" applyFill="1" applyBorder="1" applyAlignment="1">
      <alignment horizontal="center" vertical="center"/>
    </xf>
    <xf numFmtId="1" fontId="6" fillId="2" borderId="8" xfId="4" quotePrefix="1" applyNumberFormat="1" applyFont="1" applyFill="1" applyBorder="1" applyAlignment="1">
      <alignment horizontal="center" vertical="center"/>
    </xf>
    <xf numFmtId="1" fontId="6" fillId="2" borderId="9" xfId="4" quotePrefix="1" applyNumberFormat="1" applyFont="1" applyFill="1" applyBorder="1" applyAlignment="1">
      <alignment horizontal="center" vertical="center" wrapText="1"/>
    </xf>
    <xf numFmtId="14" fontId="6" fillId="2" borderId="9" xfId="4" quotePrefix="1" applyNumberFormat="1" applyFont="1" applyFill="1" applyBorder="1" applyAlignment="1">
      <alignment horizontal="center" vertical="center"/>
    </xf>
    <xf numFmtId="166" fontId="6" fillId="2" borderId="10" xfId="1" quotePrefix="1" applyNumberFormat="1" applyFont="1" applyFill="1" applyBorder="1" applyAlignment="1">
      <alignment horizontal="center" vertical="center"/>
    </xf>
    <xf numFmtId="166" fontId="6" fillId="2" borderId="27" xfId="1" quotePrefix="1" applyNumberFormat="1" applyFont="1" applyFill="1" applyBorder="1" applyAlignment="1">
      <alignment horizontal="center" vertical="center"/>
    </xf>
    <xf numFmtId="1" fontId="6" fillId="2" borderId="37" xfId="4" quotePrefix="1" applyNumberFormat="1" applyFont="1" applyFill="1" applyBorder="1" applyAlignment="1">
      <alignment horizontal="center" vertical="center"/>
    </xf>
    <xf numFmtId="1" fontId="6" fillId="2" borderId="43" xfId="4" quotePrefix="1" applyNumberFormat="1" applyFont="1" applyFill="1" applyBorder="1" applyAlignment="1">
      <alignment horizontal="center" vertical="center" wrapText="1"/>
    </xf>
    <xf numFmtId="14" fontId="6" fillId="2" borderId="43" xfId="4" quotePrefix="1" applyNumberFormat="1" applyFont="1" applyFill="1" applyBorder="1" applyAlignment="1">
      <alignment horizontal="center" vertical="center"/>
    </xf>
    <xf numFmtId="1" fontId="6" fillId="2" borderId="20" xfId="4" quotePrefix="1" applyNumberFormat="1" applyFont="1" applyFill="1" applyBorder="1" applyAlignment="1">
      <alignment horizontal="center" vertical="center"/>
    </xf>
    <xf numFmtId="168" fontId="25" fillId="0" borderId="6" xfId="1" applyNumberFormat="1" applyFont="1" applyFill="1" applyBorder="1" applyAlignment="1" applyProtection="1">
      <alignment horizontal="center" vertical="center" wrapText="1"/>
    </xf>
    <xf numFmtId="168" fontId="7" fillId="0" borderId="6" xfId="1" applyNumberFormat="1" applyFont="1" applyFill="1" applyBorder="1" applyAlignment="1" applyProtection="1">
      <alignment horizontal="center" vertical="center" wrapText="1"/>
    </xf>
    <xf numFmtId="0" fontId="7" fillId="4" borderId="19" xfId="4" applyFont="1" applyFill="1" applyBorder="1" applyAlignment="1" applyProtection="1">
      <alignment horizontal="center" vertical="center" wrapText="1"/>
    </xf>
    <xf numFmtId="3" fontId="7" fillId="2" borderId="4" xfId="4" applyNumberFormat="1" applyFont="1" applyFill="1" applyBorder="1" applyAlignment="1">
      <alignment vertical="center" wrapText="1"/>
    </xf>
    <xf numFmtId="1" fontId="7" fillId="2" borderId="3" xfId="4" quotePrefix="1" applyNumberFormat="1" applyFont="1" applyFill="1" applyBorder="1" applyAlignment="1">
      <alignment horizontal="center" vertical="center"/>
    </xf>
    <xf numFmtId="1" fontId="7" fillId="2" borderId="3" xfId="4" applyNumberFormat="1" applyFont="1" applyFill="1" applyBorder="1" applyAlignment="1">
      <alignment horizontal="justify" vertical="center"/>
    </xf>
    <xf numFmtId="1" fontId="7" fillId="2" borderId="3" xfId="4" quotePrefix="1" applyNumberFormat="1" applyFont="1" applyFill="1" applyBorder="1" applyAlignment="1">
      <alignment horizontal="center" vertical="center" wrapText="1"/>
    </xf>
    <xf numFmtId="1" fontId="7" fillId="2" borderId="4" xfId="4" quotePrefix="1" applyNumberFormat="1" applyFont="1" applyFill="1" applyBorder="1" applyAlignment="1">
      <alignment horizontal="center" vertical="center"/>
    </xf>
    <xf numFmtId="1" fontId="6" fillId="2" borderId="3" xfId="4" quotePrefix="1" applyNumberFormat="1" applyFont="1" applyFill="1" applyBorder="1" applyAlignment="1">
      <alignment horizontal="center" vertical="center"/>
    </xf>
    <xf numFmtId="1" fontId="6" fillId="2" borderId="20" xfId="4" applyNumberFormat="1" applyFont="1" applyFill="1" applyBorder="1" applyAlignment="1">
      <alignment horizontal="justify" vertical="center"/>
    </xf>
    <xf numFmtId="1" fontId="6" fillId="2" borderId="3" xfId="4" applyNumberFormat="1" applyFont="1" applyFill="1" applyBorder="1" applyAlignment="1">
      <alignment horizontal="left" vertical="center"/>
    </xf>
    <xf numFmtId="2" fontId="7" fillId="3" borderId="5"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wrapText="1"/>
    </xf>
    <xf numFmtId="0" fontId="6" fillId="2" borderId="31" xfId="0" applyFont="1" applyFill="1" applyBorder="1" applyAlignment="1">
      <alignment vertical="center" wrapText="1"/>
    </xf>
    <xf numFmtId="0" fontId="6" fillId="2" borderId="0" xfId="0" applyFont="1" applyFill="1" applyBorder="1" applyAlignment="1">
      <alignment vertical="center" wrapText="1"/>
    </xf>
    <xf numFmtId="0" fontId="6" fillId="2" borderId="11" xfId="0" applyFont="1" applyFill="1" applyBorder="1" applyAlignment="1">
      <alignment vertical="center" wrapText="1"/>
    </xf>
    <xf numFmtId="0" fontId="7" fillId="4" borderId="19" xfId="4" applyFont="1" applyFill="1" applyBorder="1" applyAlignment="1" applyProtection="1">
      <alignment horizontal="center" vertical="center" wrapText="1"/>
    </xf>
    <xf numFmtId="2" fontId="7" fillId="3" borderId="5"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wrapText="1"/>
    </xf>
    <xf numFmtId="166" fontId="16" fillId="0" borderId="60" xfId="1" applyNumberFormat="1" applyFont="1" applyFill="1" applyBorder="1" applyAlignment="1">
      <alignment horizontal="justify" vertical="center" wrapText="1"/>
    </xf>
    <xf numFmtId="0" fontId="7" fillId="4" borderId="9" xfId="4" applyFont="1" applyFill="1" applyBorder="1" applyAlignment="1" applyProtection="1">
      <alignment horizontal="center" vertical="center" wrapText="1"/>
    </xf>
    <xf numFmtId="0" fontId="7" fillId="2" borderId="23" xfId="4" applyFont="1" applyFill="1" applyBorder="1" applyAlignment="1" applyProtection="1">
      <alignment vertical="center" wrapText="1"/>
    </xf>
    <xf numFmtId="0" fontId="7" fillId="2" borderId="0" xfId="4" applyFont="1" applyFill="1" applyBorder="1" applyAlignment="1" applyProtection="1">
      <alignment vertical="center" wrapText="1"/>
    </xf>
    <xf numFmtId="2" fontId="10" fillId="0" borderId="23" xfId="0" applyNumberFormat="1" applyFont="1" applyFill="1" applyBorder="1" applyAlignment="1">
      <alignment vertical="center" wrapText="1"/>
    </xf>
    <xf numFmtId="2" fontId="10" fillId="2" borderId="0" xfId="0" applyNumberFormat="1" applyFont="1" applyFill="1" applyBorder="1" applyAlignment="1">
      <alignment vertical="center" wrapText="1"/>
    </xf>
    <xf numFmtId="2" fontId="7" fillId="3" borderId="17" xfId="0" quotePrefix="1" applyNumberFormat="1" applyFont="1" applyFill="1" applyBorder="1" applyAlignment="1">
      <alignment vertical="center" wrapText="1"/>
    </xf>
    <xf numFmtId="2" fontId="7" fillId="3" borderId="18" xfId="0" quotePrefix="1" applyNumberFormat="1" applyFont="1" applyFill="1" applyBorder="1" applyAlignment="1">
      <alignment vertical="center" wrapText="1"/>
    </xf>
    <xf numFmtId="2" fontId="7" fillId="7" borderId="21" xfId="0" quotePrefix="1" applyNumberFormat="1" applyFont="1" applyFill="1" applyBorder="1" applyAlignment="1">
      <alignment vertical="center" wrapText="1"/>
    </xf>
    <xf numFmtId="2" fontId="7" fillId="7" borderId="29" xfId="0" quotePrefix="1" applyNumberFormat="1" applyFont="1" applyFill="1" applyBorder="1" applyAlignment="1">
      <alignment vertical="center" wrapText="1"/>
    </xf>
    <xf numFmtId="2" fontId="7" fillId="3" borderId="0" xfId="0" quotePrefix="1" applyNumberFormat="1" applyFont="1" applyFill="1" applyBorder="1" applyAlignment="1">
      <alignment vertical="center" wrapText="1"/>
    </xf>
    <xf numFmtId="2" fontId="7" fillId="7" borderId="0" xfId="0" quotePrefix="1" applyNumberFormat="1" applyFont="1" applyFill="1" applyBorder="1" applyAlignment="1">
      <alignment vertical="center" wrapText="1"/>
    </xf>
    <xf numFmtId="2" fontId="7" fillId="7" borderId="6" xfId="0" quotePrefix="1" applyNumberFormat="1" applyFont="1" applyFill="1" applyBorder="1" applyAlignment="1">
      <alignment horizontal="center" vertical="center" wrapText="1"/>
    </xf>
    <xf numFmtId="164" fontId="7" fillId="0" borderId="6" xfId="1" quotePrefix="1" applyFont="1" applyFill="1" applyBorder="1" applyAlignment="1" applyProtection="1">
      <alignment horizontal="center" vertical="center" wrapText="1"/>
    </xf>
    <xf numFmtId="166" fontId="16" fillId="0" borderId="10" xfId="1" applyNumberFormat="1" applyFont="1" applyFill="1" applyBorder="1" applyAlignment="1">
      <alignment vertical="center" wrapText="1"/>
    </xf>
    <xf numFmtId="166" fontId="16" fillId="0" borderId="30" xfId="1" applyNumberFormat="1" applyFont="1" applyFill="1" applyBorder="1" applyAlignment="1">
      <alignment horizontal="center" vertical="center" wrapText="1"/>
    </xf>
    <xf numFmtId="166" fontId="16" fillId="0" borderId="52" xfId="1" applyNumberFormat="1" applyFont="1" applyFill="1" applyBorder="1" applyAlignment="1">
      <alignment horizontal="center" vertical="center" wrapText="1"/>
    </xf>
    <xf numFmtId="166" fontId="9" fillId="3" borderId="6" xfId="149" applyNumberFormat="1" applyFont="1" applyFill="1" applyBorder="1" applyAlignment="1">
      <alignment horizontal="center" vertical="center" wrapText="1"/>
    </xf>
    <xf numFmtId="0" fontId="41" fillId="0" borderId="10" xfId="1" applyNumberFormat="1" applyFont="1" applyFill="1" applyBorder="1" applyAlignment="1">
      <alignment horizontal="center" vertical="center" wrapText="1"/>
    </xf>
    <xf numFmtId="166" fontId="16" fillId="0" borderId="10" xfId="1" applyNumberFormat="1" applyFont="1" applyFill="1" applyBorder="1" applyAlignment="1">
      <alignment horizontal="center" vertical="center" wrapText="1"/>
    </xf>
    <xf numFmtId="166" fontId="16" fillId="0" borderId="4" xfId="1" applyNumberFormat="1" applyFont="1" applyFill="1" applyBorder="1" applyAlignment="1">
      <alignment horizontal="center" vertical="center" wrapText="1"/>
    </xf>
    <xf numFmtId="166" fontId="9" fillId="0" borderId="6" xfId="154" applyNumberFormat="1" applyFont="1" applyFill="1" applyBorder="1" applyAlignment="1">
      <alignment horizontal="center" vertical="center" wrapText="1"/>
    </xf>
    <xf numFmtId="0" fontId="20" fillId="2" borderId="9" xfId="155" applyFont="1" applyFill="1" applyBorder="1" applyAlignment="1">
      <alignment horizontal="center" vertical="center" wrapText="1"/>
    </xf>
    <xf numFmtId="0" fontId="20" fillId="0" borderId="9" xfId="155" applyFont="1" applyFill="1" applyBorder="1" applyAlignment="1">
      <alignment horizontal="center" vertical="center" wrapText="1"/>
    </xf>
    <xf numFmtId="0" fontId="16" fillId="0" borderId="10" xfId="155" applyFont="1" applyFill="1" applyBorder="1" applyAlignment="1">
      <alignment vertical="center" wrapText="1"/>
    </xf>
    <xf numFmtId="166" fontId="16" fillId="0" borderId="27" xfId="1" applyNumberFormat="1" applyFont="1" applyFill="1" applyBorder="1" applyAlignment="1">
      <alignment horizontal="center" vertical="center" wrapText="1"/>
    </xf>
    <xf numFmtId="0" fontId="16" fillId="0" borderId="11" xfId="155" applyFont="1" applyFill="1" applyBorder="1" applyAlignment="1">
      <alignment vertical="center" wrapText="1"/>
    </xf>
    <xf numFmtId="166" fontId="9" fillId="3" borderId="6" xfId="155" applyNumberFormat="1" applyFont="1" applyFill="1" applyBorder="1" applyAlignment="1">
      <alignment horizontal="center" vertical="center" wrapText="1"/>
    </xf>
    <xf numFmtId="0" fontId="17" fillId="0" borderId="9" xfId="156" applyFont="1" applyFill="1" applyBorder="1" applyAlignment="1">
      <alignment horizontal="center" vertical="center" wrapText="1"/>
    </xf>
    <xf numFmtId="0" fontId="16" fillId="0" borderId="30" xfId="156" applyFont="1" applyFill="1" applyBorder="1" applyAlignment="1">
      <alignment vertical="center" wrapText="1"/>
    </xf>
    <xf numFmtId="166" fontId="9" fillId="3" borderId="45" xfId="156" applyNumberFormat="1" applyFont="1" applyFill="1" applyBorder="1" applyAlignment="1">
      <alignment horizontal="center" vertical="center" wrapText="1"/>
    </xf>
    <xf numFmtId="166" fontId="9" fillId="3" borderId="6" xfId="1" applyNumberFormat="1" applyFont="1" applyFill="1" applyBorder="1" applyAlignment="1">
      <alignment horizontal="justify" vertical="center" wrapText="1"/>
    </xf>
    <xf numFmtId="0" fontId="6" fillId="0" borderId="12" xfId="0" applyFont="1" applyFill="1" applyBorder="1" applyAlignment="1">
      <alignment horizontal="center" vertical="center" wrapText="1"/>
    </xf>
    <xf numFmtId="166" fontId="16" fillId="0" borderId="63" xfId="1" applyNumberFormat="1" applyFont="1" applyFill="1" applyBorder="1" applyAlignment="1">
      <alignment horizontal="justify" vertical="center" wrapText="1"/>
    </xf>
    <xf numFmtId="166" fontId="7" fillId="0" borderId="12" xfId="1" quotePrefix="1" applyNumberFormat="1" applyFont="1" applyFill="1" applyBorder="1" applyAlignment="1">
      <alignment vertical="center" wrapText="1"/>
    </xf>
    <xf numFmtId="0" fontId="16" fillId="0" borderId="34" xfId="149" applyFont="1" applyFill="1" applyBorder="1" applyAlignment="1">
      <alignment vertical="center" wrapText="1"/>
    </xf>
    <xf numFmtId="0" fontId="6" fillId="0" borderId="0" xfId="0" applyFont="1" applyBorder="1" applyAlignment="1">
      <alignment vertical="center" wrapText="1"/>
    </xf>
    <xf numFmtId="3" fontId="6" fillId="0" borderId="0" xfId="0" applyNumberFormat="1"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3" fontId="6" fillId="0" borderId="16" xfId="0" applyNumberFormat="1" applyFont="1" applyBorder="1" applyAlignment="1">
      <alignment vertical="center" wrapText="1"/>
    </xf>
    <xf numFmtId="0" fontId="6" fillId="0" borderId="32" xfId="0" applyFont="1" applyBorder="1" applyAlignment="1">
      <alignment vertical="center" wrapText="1"/>
    </xf>
    <xf numFmtId="44" fontId="6" fillId="2" borderId="0" xfId="3" applyFont="1" applyFill="1" applyBorder="1"/>
    <xf numFmtId="44" fontId="6" fillId="2" borderId="0" xfId="3" applyFont="1" applyFill="1"/>
    <xf numFmtId="44" fontId="7" fillId="2" borderId="0" xfId="3" applyFont="1" applyFill="1"/>
    <xf numFmtId="3" fontId="6" fillId="2" borderId="1" xfId="4" quotePrefix="1" applyNumberFormat="1" applyFont="1" applyFill="1" applyBorder="1" applyAlignment="1">
      <alignment horizontal="center" vertical="center"/>
    </xf>
    <xf numFmtId="3" fontId="6" fillId="2" borderId="6" xfId="4" quotePrefix="1" applyNumberFormat="1" applyFont="1" applyFill="1" applyBorder="1" applyAlignment="1">
      <alignment horizontal="center" vertical="center"/>
    </xf>
    <xf numFmtId="44" fontId="7" fillId="2" borderId="23" xfId="3" applyFont="1" applyFill="1" applyBorder="1" applyAlignment="1" applyProtection="1">
      <alignment vertical="center" wrapText="1"/>
    </xf>
    <xf numFmtId="44" fontId="7" fillId="2" borderId="0" xfId="3" applyFont="1" applyFill="1" applyBorder="1" applyAlignment="1" applyProtection="1">
      <alignment vertical="center" wrapText="1"/>
    </xf>
    <xf numFmtId="1" fontId="6" fillId="2" borderId="40" xfId="4" quotePrefix="1" applyNumberFormat="1" applyFont="1" applyFill="1" applyBorder="1" applyAlignment="1">
      <alignment horizontal="center" vertical="center" wrapText="1"/>
    </xf>
    <xf numFmtId="166" fontId="16" fillId="0" borderId="10" xfId="1" applyNumberFormat="1" applyFont="1" applyFill="1" applyBorder="1" applyAlignment="1">
      <alignment horizontal="left" vertical="center" wrapText="1"/>
    </xf>
    <xf numFmtId="0" fontId="16" fillId="0" borderId="30" xfId="156" applyFont="1" applyFill="1" applyBorder="1" applyAlignment="1">
      <alignment horizontal="center" vertical="center" wrapText="1"/>
    </xf>
    <xf numFmtId="0" fontId="6" fillId="0" borderId="23" xfId="0" applyFont="1" applyFill="1" applyBorder="1" applyAlignment="1">
      <alignment horizontal="center" vertical="center" wrapText="1"/>
    </xf>
    <xf numFmtId="1" fontId="6" fillId="0" borderId="13" xfId="1" quotePrefix="1" applyNumberFormat="1" applyFont="1" applyFill="1" applyBorder="1" applyAlignment="1">
      <alignment horizontal="center" vertical="center" wrapText="1"/>
    </xf>
    <xf numFmtId="164" fontId="6" fillId="0" borderId="23" xfId="1" quotePrefix="1" applyFont="1" applyFill="1" applyBorder="1" applyAlignment="1">
      <alignment vertical="center" wrapText="1"/>
    </xf>
    <xf numFmtId="0" fontId="6" fillId="0" borderId="51" xfId="0" applyFont="1" applyFill="1" applyBorder="1" applyAlignment="1">
      <alignment horizontal="center" vertical="center" wrapText="1"/>
    </xf>
    <xf numFmtId="1" fontId="6" fillId="0" borderId="60" xfId="1" quotePrefix="1" applyNumberFormat="1" applyFont="1" applyFill="1" applyBorder="1" applyAlignment="1">
      <alignment horizontal="center" vertical="center" wrapText="1"/>
    </xf>
    <xf numFmtId="164" fontId="6" fillId="0" borderId="51" xfId="1" quotePrefix="1" applyFont="1" applyFill="1" applyBorder="1" applyAlignment="1">
      <alignment vertical="center" wrapText="1"/>
    </xf>
    <xf numFmtId="0" fontId="6" fillId="0" borderId="7" xfId="0" applyFont="1" applyFill="1" applyBorder="1" applyAlignment="1">
      <alignment horizontal="center" vertical="center" wrapText="1"/>
    </xf>
    <xf numFmtId="1" fontId="6" fillId="0" borderId="61" xfId="1" quotePrefix="1" applyNumberFormat="1" applyFont="1" applyFill="1" applyBorder="1" applyAlignment="1">
      <alignment horizontal="center" vertical="center" wrapText="1"/>
    </xf>
    <xf numFmtId="164" fontId="6" fillId="0" borderId="53" xfId="1" quotePrefix="1" applyFont="1" applyFill="1" applyBorder="1" applyAlignment="1">
      <alignment vertical="center" wrapText="1"/>
    </xf>
    <xf numFmtId="165" fontId="6" fillId="2" borderId="6" xfId="1" quotePrefix="1" applyNumberFormat="1" applyFont="1" applyFill="1" applyBorder="1" applyAlignment="1">
      <alignment horizontal="center" vertical="center" wrapText="1"/>
    </xf>
    <xf numFmtId="2" fontId="6" fillId="2" borderId="6" xfId="0" quotePrefix="1" applyNumberFormat="1" applyFont="1" applyFill="1" applyBorder="1" applyAlignment="1">
      <alignment horizontal="center" vertical="center" wrapText="1"/>
    </xf>
    <xf numFmtId="1" fontId="6" fillId="2" borderId="36" xfId="4" quotePrefix="1" applyNumberFormat="1" applyFont="1" applyFill="1" applyBorder="1" applyAlignment="1">
      <alignment horizontal="justify" vertical="center"/>
    </xf>
    <xf numFmtId="1" fontId="6" fillId="2" borderId="39" xfId="4" quotePrefix="1" applyNumberFormat="1" applyFont="1" applyFill="1" applyBorder="1" applyAlignment="1">
      <alignment horizontal="justify" vertical="center"/>
    </xf>
    <xf numFmtId="1" fontId="6" fillId="2" borderId="40" xfId="4" quotePrefix="1" applyNumberFormat="1" applyFont="1" applyFill="1" applyBorder="1" applyAlignment="1">
      <alignment horizontal="center" vertical="center"/>
    </xf>
    <xf numFmtId="1" fontId="6" fillId="2" borderId="41" xfId="4" quotePrefix="1" applyNumberFormat="1" applyFont="1" applyFill="1" applyBorder="1" applyAlignment="1">
      <alignment horizontal="center" vertical="center"/>
    </xf>
    <xf numFmtId="1" fontId="6" fillId="2" borderId="42" xfId="4" quotePrefix="1" applyNumberFormat="1" applyFont="1" applyFill="1" applyBorder="1" applyAlignment="1">
      <alignment horizontal="center" vertical="center"/>
    </xf>
    <xf numFmtId="1" fontId="6" fillId="2" borderId="22" xfId="4" quotePrefix="1" applyNumberFormat="1" applyFont="1" applyFill="1" applyBorder="1" applyAlignment="1">
      <alignment horizontal="center" vertical="center"/>
    </xf>
    <xf numFmtId="0" fontId="7" fillId="2" borderId="21" xfId="4" applyFont="1" applyFill="1" applyBorder="1" applyAlignment="1" applyProtection="1">
      <alignment horizontal="center" vertical="center" wrapText="1"/>
    </xf>
    <xf numFmtId="0" fontId="7" fillId="2" borderId="2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11" xfId="4" applyFont="1" applyFill="1" applyBorder="1" applyAlignment="1" applyProtection="1">
      <alignment horizontal="center" vertical="center" wrapText="1"/>
    </xf>
    <xf numFmtId="0" fontId="7" fillId="2" borderId="29" xfId="4" applyFont="1" applyFill="1" applyBorder="1" applyAlignment="1" applyProtection="1">
      <alignment horizontal="center" vertical="center" wrapText="1"/>
    </xf>
    <xf numFmtId="0" fontId="7" fillId="2" borderId="16" xfId="4" applyFont="1" applyFill="1" applyBorder="1" applyAlignment="1" applyProtection="1">
      <alignment horizontal="center" vertical="center" wrapText="1"/>
    </xf>
    <xf numFmtId="0" fontId="7" fillId="2" borderId="32" xfId="4" applyFont="1" applyFill="1" applyBorder="1" applyAlignment="1" applyProtection="1">
      <alignment horizontal="center" vertical="center" wrapText="1"/>
    </xf>
    <xf numFmtId="0" fontId="7" fillId="4" borderId="33" xfId="4" applyFont="1" applyFill="1" applyBorder="1" applyAlignment="1" applyProtection="1">
      <alignment horizontal="center" vertical="center" wrapText="1"/>
    </xf>
    <xf numFmtId="0" fontId="7" fillId="4" borderId="35" xfId="4" applyFont="1" applyFill="1" applyBorder="1" applyAlignment="1" applyProtection="1">
      <alignment horizontal="center" vertical="center" wrapText="1"/>
    </xf>
    <xf numFmtId="0" fontId="7" fillId="4" borderId="40" xfId="4" applyFont="1" applyFill="1" applyBorder="1" applyAlignment="1" applyProtection="1">
      <alignment horizontal="center" vertical="center" wrapText="1"/>
    </xf>
    <xf numFmtId="0" fontId="7" fillId="4" borderId="43" xfId="4" applyFont="1" applyFill="1" applyBorder="1" applyAlignment="1" applyProtection="1">
      <alignment horizontal="center" vertical="center" wrapText="1"/>
    </xf>
    <xf numFmtId="0" fontId="7" fillId="4" borderId="20" xfId="4" applyFont="1" applyFill="1" applyBorder="1" applyAlignment="1" applyProtection="1">
      <alignment horizontal="center" vertical="center" wrapText="1"/>
    </xf>
    <xf numFmtId="0" fontId="7" fillId="4" borderId="19" xfId="4" applyFont="1" applyFill="1" applyBorder="1" applyAlignment="1" applyProtection="1">
      <alignment horizontal="center" vertical="center" wrapText="1"/>
    </xf>
    <xf numFmtId="0" fontId="7" fillId="4" borderId="34" xfId="4" applyFont="1" applyFill="1" applyBorder="1" applyAlignment="1" applyProtection="1">
      <alignment horizontal="center" vertical="center" wrapText="1"/>
    </xf>
    <xf numFmtId="0" fontId="7" fillId="4" borderId="30"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17" xfId="4" applyFont="1" applyFill="1" applyBorder="1" applyAlignment="1" applyProtection="1">
      <alignment horizontal="center" vertical="center" wrapText="1"/>
    </xf>
    <xf numFmtId="0" fontId="7" fillId="2" borderId="18" xfId="4" applyFont="1" applyFill="1" applyBorder="1" applyAlignment="1" applyProtection="1">
      <alignment horizontal="center" vertical="center" wrapText="1"/>
    </xf>
    <xf numFmtId="0" fontId="7" fillId="4" borderId="42" xfId="4" applyFont="1" applyFill="1" applyBorder="1" applyAlignment="1" applyProtection="1">
      <alignment horizontal="center" vertical="center" wrapText="1"/>
    </xf>
    <xf numFmtId="0" fontId="7" fillId="4" borderId="22" xfId="4" applyFont="1" applyFill="1" applyBorder="1" applyAlignment="1" applyProtection="1">
      <alignment horizontal="center" vertical="center" wrapText="1"/>
    </xf>
    <xf numFmtId="0" fontId="7" fillId="4" borderId="41" xfId="4" applyFont="1" applyFill="1" applyBorder="1" applyAlignment="1" applyProtection="1">
      <alignment horizontal="center" vertical="center" wrapText="1"/>
    </xf>
    <xf numFmtId="0" fontId="7" fillId="4" borderId="66" xfId="4" applyFont="1" applyFill="1" applyBorder="1" applyAlignment="1" applyProtection="1">
      <alignment horizontal="center" vertical="center" wrapText="1"/>
    </xf>
    <xf numFmtId="0" fontId="7" fillId="4" borderId="38" xfId="4" applyFont="1" applyFill="1" applyBorder="1" applyAlignment="1" applyProtection="1">
      <alignment horizontal="center" vertical="center" wrapText="1"/>
    </xf>
    <xf numFmtId="0" fontId="7" fillId="4" borderId="36" xfId="4" applyFont="1" applyFill="1" applyBorder="1" applyAlignment="1" applyProtection="1">
      <alignment horizontal="center" vertical="center" wrapText="1"/>
    </xf>
    <xf numFmtId="0" fontId="7" fillId="4" borderId="39" xfId="4" applyFont="1" applyFill="1" applyBorder="1" applyAlignment="1" applyProtection="1">
      <alignment horizontal="center" vertical="center" wrapText="1"/>
    </xf>
    <xf numFmtId="1" fontId="6" fillId="2" borderId="33" xfId="4" quotePrefix="1" applyNumberFormat="1" applyFont="1" applyFill="1" applyBorder="1" applyAlignment="1">
      <alignment horizontal="justify" vertical="center" wrapText="1"/>
    </xf>
    <xf numFmtId="1" fontId="6" fillId="2" borderId="2" xfId="4" quotePrefix="1" applyNumberFormat="1" applyFont="1" applyFill="1" applyBorder="1" applyAlignment="1">
      <alignment horizontal="justify" vertical="center" wrapText="1"/>
    </xf>
    <xf numFmtId="0" fontId="12" fillId="2" borderId="0" xfId="4" applyFont="1" applyFill="1" applyAlignment="1">
      <alignment horizontal="justify" vertical="center" wrapText="1"/>
    </xf>
    <xf numFmtId="0" fontId="12" fillId="2" borderId="0" xfId="4" applyFont="1" applyFill="1" applyAlignment="1">
      <alignment horizontal="justify" vertical="center"/>
    </xf>
    <xf numFmtId="0" fontId="2" fillId="2" borderId="31" xfId="4" applyFont="1" applyFill="1" applyBorder="1" applyAlignment="1" applyProtection="1">
      <alignment horizontal="center" vertical="center" wrapText="1"/>
    </xf>
    <xf numFmtId="0" fontId="2" fillId="2" borderId="0" xfId="4" applyFont="1" applyFill="1" applyBorder="1" applyAlignment="1" applyProtection="1">
      <alignment horizontal="center" vertical="center" wrapText="1"/>
    </xf>
    <xf numFmtId="0" fontId="2" fillId="2" borderId="11" xfId="4" applyFont="1" applyFill="1" applyBorder="1" applyAlignment="1" applyProtection="1">
      <alignment horizontal="center" vertical="center" wrapText="1"/>
    </xf>
    <xf numFmtId="0" fontId="2" fillId="2" borderId="29" xfId="4" applyFont="1" applyFill="1" applyBorder="1" applyAlignment="1" applyProtection="1">
      <alignment horizontal="center" vertical="center" wrapText="1"/>
    </xf>
    <xf numFmtId="0" fontId="2" fillId="2" borderId="16" xfId="4" applyFont="1" applyFill="1" applyBorder="1" applyAlignment="1" applyProtection="1">
      <alignment horizontal="center" vertical="center" wrapText="1"/>
    </xf>
    <xf numFmtId="0" fontId="2" fillId="2" borderId="32" xfId="4" applyFont="1" applyFill="1" applyBorder="1" applyAlignment="1" applyProtection="1">
      <alignment horizontal="center" vertical="center" wrapText="1"/>
    </xf>
    <xf numFmtId="49" fontId="7" fillId="2" borderId="5" xfId="4" applyNumberFormat="1" applyFont="1" applyFill="1" applyBorder="1" applyAlignment="1">
      <alignment horizontal="center" vertical="center" wrapText="1"/>
    </xf>
    <xf numFmtId="49" fontId="7" fillId="2" borderId="17" xfId="4" applyNumberFormat="1" applyFont="1" applyFill="1" applyBorder="1" applyAlignment="1">
      <alignment horizontal="center" vertical="center" wrapText="1"/>
    </xf>
    <xf numFmtId="49" fontId="7" fillId="2" borderId="18" xfId="4" applyNumberFormat="1" applyFont="1" applyFill="1" applyBorder="1" applyAlignment="1">
      <alignment horizontal="center" vertical="center" wrapText="1"/>
    </xf>
    <xf numFmtId="0" fontId="7" fillId="4" borderId="5" xfId="4" quotePrefix="1" applyFont="1" applyFill="1" applyBorder="1" applyAlignment="1" applyProtection="1">
      <alignment horizontal="center" vertical="center" wrapText="1"/>
    </xf>
    <xf numFmtId="0" fontId="7" fillId="4" borderId="17" xfId="4" quotePrefix="1" applyFont="1" applyFill="1" applyBorder="1" applyAlignment="1" applyProtection="1">
      <alignment horizontal="center" vertical="center" wrapText="1"/>
    </xf>
    <xf numFmtId="0" fontId="7" fillId="4" borderId="18" xfId="4" quotePrefix="1" applyFont="1" applyFill="1" applyBorder="1" applyAlignment="1" applyProtection="1">
      <alignment horizontal="center" vertical="center" wrapText="1"/>
    </xf>
    <xf numFmtId="0" fontId="7" fillId="4" borderId="17" xfId="4" applyFont="1" applyFill="1" applyBorder="1" applyAlignment="1" applyProtection="1">
      <alignment horizontal="center" vertical="center" wrapText="1"/>
    </xf>
    <xf numFmtId="0" fontId="7" fillId="4" borderId="18" xfId="4" applyFont="1" applyFill="1" applyBorder="1" applyAlignment="1" applyProtection="1">
      <alignment horizontal="center" vertical="center" wrapText="1"/>
    </xf>
    <xf numFmtId="49" fontId="7" fillId="2" borderId="24" xfId="4" applyNumberFormat="1" applyFont="1" applyFill="1" applyBorder="1" applyAlignment="1">
      <alignment horizontal="center" vertical="center" wrapText="1"/>
    </xf>
    <xf numFmtId="49" fontId="7" fillId="2" borderId="59" xfId="4" applyNumberFormat="1" applyFont="1" applyFill="1" applyBorder="1" applyAlignment="1">
      <alignment horizontal="center" vertical="center" wrapText="1"/>
    </xf>
    <xf numFmtId="49" fontId="7" fillId="2" borderId="64" xfId="4" applyNumberFormat="1" applyFont="1" applyFill="1" applyBorder="1" applyAlignment="1">
      <alignment horizontal="center" vertical="center" wrapText="1"/>
    </xf>
    <xf numFmtId="2" fontId="10" fillId="0" borderId="21" xfId="0" applyNumberFormat="1" applyFont="1" applyFill="1" applyBorder="1" applyAlignment="1">
      <alignment horizontal="center" vertical="center" wrapText="1"/>
    </xf>
    <xf numFmtId="2" fontId="10" fillId="0" borderId="23" xfId="0" applyNumberFormat="1" applyFont="1" applyFill="1" applyBorder="1" applyAlignment="1">
      <alignment horizontal="center" vertical="center" wrapText="1"/>
    </xf>
    <xf numFmtId="2" fontId="10" fillId="0" borderId="14" xfId="0" applyNumberFormat="1" applyFont="1" applyFill="1" applyBorder="1" applyAlignment="1">
      <alignment horizontal="center" vertical="center" wrapText="1"/>
    </xf>
    <xf numFmtId="2" fontId="10" fillId="2" borderId="31" xfId="0" applyNumberFormat="1" applyFont="1" applyFill="1" applyBorder="1" applyAlignment="1">
      <alignment horizontal="center" vertical="center" wrapText="1"/>
    </xf>
    <xf numFmtId="2" fontId="10" fillId="2" borderId="0" xfId="0" applyNumberFormat="1" applyFont="1" applyFill="1" applyBorder="1" applyAlignment="1">
      <alignment horizontal="center" vertical="center" wrapText="1"/>
    </xf>
    <xf numFmtId="2" fontId="10" fillId="2" borderId="11" xfId="0" applyNumberFormat="1" applyFont="1" applyFill="1" applyBorder="1" applyAlignment="1">
      <alignment horizontal="center" vertical="center" wrapText="1"/>
    </xf>
    <xf numFmtId="2" fontId="10" fillId="2" borderId="29" xfId="0" applyNumberFormat="1" applyFont="1" applyFill="1" applyBorder="1" applyAlignment="1">
      <alignment horizontal="center" vertical="center" wrapText="1"/>
    </xf>
    <xf numFmtId="2" fontId="10" fillId="2" borderId="16" xfId="0" applyNumberFormat="1" applyFont="1" applyFill="1" applyBorder="1" applyAlignment="1">
      <alignment horizontal="center" vertical="center" wrapText="1"/>
    </xf>
    <xf numFmtId="2" fontId="10" fillId="2" borderId="32" xfId="0" applyNumberFormat="1" applyFont="1" applyFill="1" applyBorder="1" applyAlignment="1">
      <alignment horizontal="center" vertical="center" wrapText="1"/>
    </xf>
    <xf numFmtId="2" fontId="7" fillId="3" borderId="6"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wrapText="1"/>
    </xf>
    <xf numFmtId="2" fontId="7" fillId="3" borderId="5" xfId="0" quotePrefix="1" applyNumberFormat="1" applyFont="1" applyFill="1" applyBorder="1" applyAlignment="1">
      <alignment horizontal="center" vertical="center" wrapText="1"/>
    </xf>
    <xf numFmtId="2" fontId="7" fillId="3" borderId="17" xfId="0" quotePrefix="1" applyNumberFormat="1" applyFont="1" applyFill="1" applyBorder="1" applyAlignment="1">
      <alignment horizontal="center" vertical="center" wrapText="1"/>
    </xf>
    <xf numFmtId="2" fontId="7" fillId="3" borderId="18" xfId="0" quotePrefix="1"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2" fontId="7" fillId="3" borderId="5" xfId="0" applyNumberFormat="1" applyFont="1" applyFill="1" applyBorder="1" applyAlignment="1">
      <alignment horizontal="center" vertical="center" wrapText="1"/>
    </xf>
    <xf numFmtId="0" fontId="17" fillId="0" borderId="48" xfId="149" applyFont="1" applyFill="1" applyBorder="1" applyAlignment="1">
      <alignment horizontal="justify" vertical="center" wrapText="1"/>
    </xf>
    <xf numFmtId="0" fontId="17" fillId="0" borderId="49" xfId="149" applyFont="1" applyFill="1" applyBorder="1" applyAlignment="1">
      <alignment horizontal="justify" vertical="center" wrapText="1"/>
    </xf>
    <xf numFmtId="0" fontId="17" fillId="0" borderId="50" xfId="149" applyFont="1" applyFill="1" applyBorder="1" applyAlignment="1">
      <alignment horizontal="justify" vertical="center" wrapText="1"/>
    </xf>
    <xf numFmtId="0" fontId="9" fillId="7" borderId="48" xfId="149" applyFont="1" applyFill="1" applyBorder="1" applyAlignment="1">
      <alignment horizontal="justify" vertical="center" wrapText="1"/>
    </xf>
    <xf numFmtId="0" fontId="9" fillId="7" borderId="49" xfId="149" applyFont="1" applyFill="1" applyBorder="1" applyAlignment="1">
      <alignment horizontal="justify" vertical="center" wrapText="1"/>
    </xf>
    <xf numFmtId="0" fontId="9" fillId="7" borderId="50" xfId="149" applyFont="1" applyFill="1" applyBorder="1" applyAlignment="1">
      <alignment horizontal="justify" vertical="center" wrapText="1"/>
    </xf>
    <xf numFmtId="0" fontId="16" fillId="7" borderId="52" xfId="149" applyFont="1" applyFill="1" applyBorder="1" applyAlignment="1">
      <alignment horizontal="right" vertical="center" wrapText="1"/>
    </xf>
    <xf numFmtId="0" fontId="16" fillId="7" borderId="27" xfId="149" applyFont="1" applyFill="1" applyBorder="1" applyAlignment="1">
      <alignment horizontal="right" vertical="center" wrapText="1"/>
    </xf>
    <xf numFmtId="0" fontId="9" fillId="7" borderId="21" xfId="149" applyFont="1" applyFill="1" applyBorder="1" applyAlignment="1">
      <alignment horizontal="justify" vertical="center" wrapText="1"/>
    </xf>
    <xf numFmtId="0" fontId="9" fillId="7" borderId="23" xfId="149" applyFont="1" applyFill="1" applyBorder="1" applyAlignment="1">
      <alignment horizontal="justify" vertical="center" wrapText="1"/>
    </xf>
    <xf numFmtId="0" fontId="9" fillId="7" borderId="75" xfId="149" applyFont="1" applyFill="1" applyBorder="1" applyAlignment="1">
      <alignment horizontal="justify" vertical="center" wrapText="1"/>
    </xf>
    <xf numFmtId="0" fontId="16" fillId="7" borderId="25" xfId="149" applyFont="1" applyFill="1" applyBorder="1" applyAlignment="1">
      <alignment horizontal="justify" vertical="center" wrapText="1"/>
    </xf>
    <xf numFmtId="0" fontId="16" fillId="7" borderId="51" xfId="149" applyFont="1" applyFill="1" applyBorder="1" applyAlignment="1">
      <alignment horizontal="justify" vertical="center" wrapText="1"/>
    </xf>
    <xf numFmtId="0" fontId="16" fillId="7" borderId="56" xfId="149" applyFont="1" applyFill="1" applyBorder="1" applyAlignment="1">
      <alignment horizontal="justify" vertical="center" wrapText="1"/>
    </xf>
    <xf numFmtId="0" fontId="9" fillId="7" borderId="7" xfId="149" applyFont="1" applyFill="1" applyBorder="1" applyAlignment="1">
      <alignment horizontal="justify" vertical="center" wrapText="1"/>
    </xf>
    <xf numFmtId="0" fontId="9" fillId="7" borderId="46" xfId="149" applyFont="1" applyFill="1" applyBorder="1" applyAlignment="1">
      <alignment horizontal="justify" vertical="center" wrapText="1"/>
    </xf>
    <xf numFmtId="0" fontId="9" fillId="7" borderId="47" xfId="149" applyFont="1" applyFill="1" applyBorder="1" applyAlignment="1">
      <alignment horizontal="justify" vertical="center" wrapText="1"/>
    </xf>
    <xf numFmtId="0" fontId="16" fillId="7" borderId="58" xfId="149" applyFont="1" applyFill="1" applyBorder="1" applyAlignment="1">
      <alignment horizontal="left" vertical="center" wrapText="1"/>
    </xf>
    <xf numFmtId="0" fontId="16" fillId="7" borderId="60" xfId="149" applyFont="1" applyFill="1" applyBorder="1" applyAlignment="1">
      <alignment horizontal="left" vertical="center" wrapText="1"/>
    </xf>
    <xf numFmtId="166" fontId="16" fillId="0" borderId="30" xfId="1" applyNumberFormat="1" applyFont="1" applyFill="1" applyBorder="1" applyAlignment="1">
      <alignment horizontal="center" vertical="center" wrapText="1"/>
    </xf>
    <xf numFmtId="166" fontId="16" fillId="0" borderId="52" xfId="1" applyNumberFormat="1" applyFont="1" applyFill="1" applyBorder="1" applyAlignment="1">
      <alignment horizontal="center" vertical="center" wrapText="1"/>
    </xf>
    <xf numFmtId="166" fontId="16" fillId="0" borderId="27" xfId="1" applyNumberFormat="1" applyFont="1" applyFill="1" applyBorder="1" applyAlignment="1">
      <alignment horizontal="center" vertical="center" wrapText="1"/>
    </xf>
    <xf numFmtId="166" fontId="16" fillId="2" borderId="30" xfId="1" applyNumberFormat="1" applyFont="1" applyFill="1" applyBorder="1" applyAlignment="1">
      <alignment horizontal="center" vertical="center" wrapText="1"/>
    </xf>
    <xf numFmtId="166" fontId="16" fillId="2" borderId="52" xfId="1" applyNumberFormat="1" applyFont="1" applyFill="1" applyBorder="1" applyAlignment="1">
      <alignment horizontal="center" vertical="center" wrapText="1"/>
    </xf>
    <xf numFmtId="166" fontId="16" fillId="2" borderId="27" xfId="1" applyNumberFormat="1" applyFont="1" applyFill="1" applyBorder="1" applyAlignment="1">
      <alignment horizontal="center" vertical="center" wrapText="1"/>
    </xf>
    <xf numFmtId="166" fontId="16" fillId="2" borderId="58" xfId="1" applyNumberFormat="1" applyFont="1" applyFill="1" applyBorder="1" applyAlignment="1">
      <alignment horizontal="left" vertical="center" wrapText="1"/>
    </xf>
    <xf numFmtId="166" fontId="16" fillId="2" borderId="15" xfId="1" applyNumberFormat="1" applyFont="1" applyFill="1" applyBorder="1" applyAlignment="1">
      <alignment horizontal="left" vertical="center" wrapText="1"/>
    </xf>
    <xf numFmtId="166" fontId="16" fillId="2" borderId="60" xfId="1" applyNumberFormat="1" applyFont="1" applyFill="1" applyBorder="1" applyAlignment="1">
      <alignment horizontal="left" vertical="center" wrapText="1"/>
    </xf>
    <xf numFmtId="166" fontId="16" fillId="0" borderId="22" xfId="1" applyNumberFormat="1" applyFont="1" applyFill="1" applyBorder="1" applyAlignment="1">
      <alignment horizontal="center" vertical="center" wrapText="1"/>
    </xf>
    <xf numFmtId="0" fontId="16" fillId="0" borderId="31" xfId="149" applyFont="1" applyFill="1" applyBorder="1" applyAlignment="1">
      <alignment horizontal="left" vertical="center" wrapText="1"/>
    </xf>
    <xf numFmtId="0" fontId="16" fillId="0" borderId="0" xfId="149" applyFont="1" applyFill="1" applyBorder="1" applyAlignment="1">
      <alignment horizontal="left" vertical="center" wrapText="1"/>
    </xf>
    <xf numFmtId="0" fontId="16" fillId="0" borderId="55" xfId="149" applyFont="1" applyFill="1" applyBorder="1" applyAlignment="1">
      <alignment horizontal="left" vertical="center" wrapText="1"/>
    </xf>
    <xf numFmtId="0" fontId="9" fillId="0" borderId="31" xfId="149" applyFont="1" applyFill="1" applyBorder="1" applyAlignment="1">
      <alignment horizontal="left" vertical="center" wrapText="1"/>
    </xf>
    <xf numFmtId="0" fontId="9" fillId="0" borderId="0" xfId="149" applyFont="1" applyFill="1" applyBorder="1" applyAlignment="1">
      <alignment horizontal="left" vertical="center" wrapText="1"/>
    </xf>
    <xf numFmtId="0" fontId="9" fillId="0" borderId="55" xfId="149" applyFont="1" applyFill="1" applyBorder="1" applyAlignment="1">
      <alignment horizontal="left" vertical="center" wrapText="1"/>
    </xf>
    <xf numFmtId="0" fontId="16" fillId="0" borderId="31" xfId="149" applyFont="1" applyFill="1" applyBorder="1" applyAlignment="1">
      <alignment horizontal="justify" vertical="center" wrapText="1"/>
    </xf>
    <xf numFmtId="0" fontId="16" fillId="0" borderId="0" xfId="149" applyFont="1" applyFill="1" applyBorder="1" applyAlignment="1">
      <alignment horizontal="justify" vertical="center" wrapText="1"/>
    </xf>
    <xf numFmtId="0" fontId="16" fillId="0" borderId="55" xfId="149" applyFont="1" applyFill="1" applyBorder="1" applyAlignment="1">
      <alignment horizontal="justify" vertical="center" wrapText="1"/>
    </xf>
    <xf numFmtId="0" fontId="9" fillId="0" borderId="31" xfId="149" applyFont="1" applyFill="1" applyBorder="1" applyAlignment="1">
      <alignment horizontal="justify" vertical="center" wrapText="1"/>
    </xf>
    <xf numFmtId="0" fontId="9" fillId="0" borderId="0" xfId="149" applyFont="1" applyFill="1" applyBorder="1" applyAlignment="1">
      <alignment horizontal="justify" vertical="center" wrapText="1"/>
    </xf>
    <xf numFmtId="0" fontId="9" fillId="0" borderId="55" xfId="149" applyFont="1" applyFill="1" applyBorder="1" applyAlignment="1">
      <alignment horizontal="justify" vertical="center" wrapText="1"/>
    </xf>
    <xf numFmtId="0" fontId="9" fillId="2" borderId="48" xfId="149" applyFont="1" applyFill="1" applyBorder="1" applyAlignment="1">
      <alignment horizontal="left" vertical="center" wrapText="1"/>
    </xf>
    <xf numFmtId="0" fontId="9" fillId="2" borderId="49" xfId="149" applyFont="1" applyFill="1" applyBorder="1" applyAlignment="1">
      <alignment horizontal="left" vertical="center" wrapText="1"/>
    </xf>
    <xf numFmtId="0" fontId="9" fillId="2" borderId="50" xfId="149" applyFont="1" applyFill="1" applyBorder="1" applyAlignment="1">
      <alignment horizontal="left" vertical="center" wrapText="1"/>
    </xf>
    <xf numFmtId="0" fontId="16" fillId="2" borderId="31" xfId="149" applyFont="1" applyFill="1" applyBorder="1" applyAlignment="1">
      <alignment horizontal="justify" vertical="center" wrapText="1"/>
    </xf>
    <xf numFmtId="0" fontId="16" fillId="2" borderId="0" xfId="149" applyFont="1" applyFill="1" applyBorder="1" applyAlignment="1">
      <alignment horizontal="justify" vertical="center" wrapText="1"/>
    </xf>
    <xf numFmtId="0" fontId="16" fillId="2" borderId="55" xfId="149" applyFont="1" applyFill="1" applyBorder="1" applyAlignment="1">
      <alignment horizontal="justify" vertical="center" wrapText="1"/>
    </xf>
    <xf numFmtId="0" fontId="9" fillId="0" borderId="25" xfId="149" applyFont="1" applyFill="1" applyBorder="1" applyAlignment="1">
      <alignment horizontal="justify" vertical="center" wrapText="1"/>
    </xf>
    <xf numFmtId="0" fontId="16" fillId="0" borderId="51" xfId="149" applyFont="1" applyFill="1" applyBorder="1" applyAlignment="1">
      <alignment horizontal="justify" vertical="center" wrapText="1"/>
    </xf>
    <xf numFmtId="0" fontId="16" fillId="0" borderId="56" xfId="149" applyFont="1" applyFill="1" applyBorder="1" applyAlignment="1">
      <alignment horizontal="justify" vertical="center" wrapText="1"/>
    </xf>
    <xf numFmtId="0" fontId="9" fillId="3" borderId="5" xfId="149" applyFont="1" applyFill="1" applyBorder="1" applyAlignment="1">
      <alignment horizontal="center" vertical="center" wrapText="1"/>
    </xf>
    <xf numFmtId="0" fontId="9" fillId="3" borderId="17" xfId="149" applyFont="1" applyFill="1" applyBorder="1" applyAlignment="1">
      <alignment horizontal="center" vertical="center" wrapText="1"/>
    </xf>
    <xf numFmtId="0" fontId="9" fillId="3" borderId="18" xfId="149" applyFont="1" applyFill="1" applyBorder="1" applyAlignment="1">
      <alignment horizontal="center" vertical="center" wrapText="1"/>
    </xf>
    <xf numFmtId="0" fontId="9" fillId="0" borderId="48" xfId="149" applyFont="1" applyFill="1" applyBorder="1" applyAlignment="1">
      <alignment horizontal="justify" vertical="center" wrapText="1"/>
    </xf>
    <xf numFmtId="0" fontId="9" fillId="0" borderId="49" xfId="149" applyFont="1" applyFill="1" applyBorder="1" applyAlignment="1">
      <alignment horizontal="justify" vertical="center" wrapText="1"/>
    </xf>
    <xf numFmtId="0" fontId="9" fillId="0" borderId="50" xfId="149" applyFont="1" applyFill="1" applyBorder="1" applyAlignment="1">
      <alignment horizontal="justify" vertical="center" wrapText="1"/>
    </xf>
    <xf numFmtId="0" fontId="16" fillId="0" borderId="25" xfId="149" applyFont="1" applyFill="1" applyBorder="1" applyAlignment="1">
      <alignment horizontal="justify" vertical="center" wrapText="1"/>
    </xf>
    <xf numFmtId="0" fontId="9" fillId="2" borderId="49" xfId="149" applyFont="1" applyFill="1" applyBorder="1" applyAlignment="1">
      <alignment horizontal="justify" vertical="center" wrapText="1"/>
    </xf>
    <xf numFmtId="0" fontId="16" fillId="0" borderId="29" xfId="149" applyFont="1" applyFill="1" applyBorder="1" applyAlignment="1">
      <alignment horizontal="justify" vertical="center" wrapText="1"/>
    </xf>
    <xf numFmtId="0" fontId="16" fillId="0" borderId="16" xfId="149" applyFont="1" applyFill="1" applyBorder="1" applyAlignment="1">
      <alignment horizontal="justify" vertical="center" wrapText="1"/>
    </xf>
    <xf numFmtId="0" fontId="16" fillId="0" borderId="62" xfId="149" applyFont="1" applyFill="1" applyBorder="1" applyAlignment="1">
      <alignment horizontal="justify" vertical="center" wrapText="1"/>
    </xf>
    <xf numFmtId="0" fontId="16" fillId="0" borderId="48" xfId="149" applyFont="1" applyFill="1" applyBorder="1" applyAlignment="1">
      <alignment horizontal="justify" vertical="center" wrapText="1"/>
    </xf>
    <xf numFmtId="0" fontId="16" fillId="0" borderId="49" xfId="149" applyFont="1" applyFill="1" applyBorder="1" applyAlignment="1">
      <alignment horizontal="justify" vertical="center" wrapText="1"/>
    </xf>
    <xf numFmtId="0" fontId="16" fillId="0" borderId="50" xfId="149" applyFont="1" applyFill="1" applyBorder="1" applyAlignment="1">
      <alignment horizontal="justify" vertical="center" wrapText="1"/>
    </xf>
    <xf numFmtId="0" fontId="16" fillId="0" borderId="31" xfId="154" quotePrefix="1" applyFont="1" applyFill="1" applyBorder="1" applyAlignment="1">
      <alignment horizontal="justify" vertical="center" wrapText="1"/>
    </xf>
    <xf numFmtId="0" fontId="16" fillId="0" borderId="0" xfId="154" applyFont="1" applyFill="1" applyBorder="1" applyAlignment="1">
      <alignment horizontal="justify" vertical="center" wrapText="1"/>
    </xf>
    <xf numFmtId="0" fontId="16" fillId="0" borderId="55" xfId="154" applyFont="1" applyFill="1" applyBorder="1" applyAlignment="1">
      <alignment horizontal="justify" vertical="center" wrapText="1"/>
    </xf>
    <xf numFmtId="0" fontId="9" fillId="0" borderId="48" xfId="154" applyFont="1" applyFill="1" applyBorder="1" applyAlignment="1">
      <alignment horizontal="justify" vertical="center" wrapText="1"/>
    </xf>
    <xf numFmtId="0" fontId="9" fillId="0" borderId="49" xfId="154" applyFont="1" applyFill="1" applyBorder="1" applyAlignment="1">
      <alignment horizontal="justify" vertical="center" wrapText="1"/>
    </xf>
    <xf numFmtId="0" fontId="9" fillId="0" borderId="50" xfId="154" applyFont="1" applyFill="1" applyBorder="1" applyAlignment="1">
      <alignment horizontal="justify" vertical="center" wrapText="1"/>
    </xf>
    <xf numFmtId="0" fontId="16" fillId="0" borderId="35" xfId="154" applyFont="1" applyFill="1" applyBorder="1" applyAlignment="1">
      <alignment horizontal="justify" vertical="center" wrapText="1"/>
    </xf>
    <xf numFmtId="0" fontId="16" fillId="0" borderId="19" xfId="154" applyFont="1" applyFill="1" applyBorder="1" applyAlignment="1">
      <alignment horizontal="justify" vertical="center" wrapText="1"/>
    </xf>
    <xf numFmtId="3" fontId="16" fillId="0" borderId="30" xfId="1" applyNumberFormat="1" applyFont="1" applyFill="1" applyBorder="1" applyAlignment="1">
      <alignment horizontal="right" vertical="center" wrapText="1"/>
    </xf>
    <xf numFmtId="3" fontId="16" fillId="0" borderId="52" xfId="1" applyNumberFormat="1" applyFont="1" applyFill="1" applyBorder="1" applyAlignment="1">
      <alignment horizontal="right" vertical="center" wrapText="1"/>
    </xf>
    <xf numFmtId="3" fontId="16" fillId="0" borderId="27" xfId="1" applyNumberFormat="1" applyFont="1" applyFill="1" applyBorder="1" applyAlignment="1">
      <alignment horizontal="right" vertical="center" wrapText="1"/>
    </xf>
    <xf numFmtId="3" fontId="6" fillId="3" borderId="6" xfId="0" applyNumberFormat="1" applyFont="1" applyFill="1" applyBorder="1" applyAlignment="1">
      <alignment horizontal="center" vertical="center" wrapText="1"/>
    </xf>
    <xf numFmtId="3" fontId="6" fillId="3" borderId="13" xfId="0" applyNumberFormat="1" applyFont="1" applyFill="1" applyBorder="1" applyAlignment="1">
      <alignment horizontal="center" vertical="center" wrapText="1"/>
    </xf>
    <xf numFmtId="0" fontId="16" fillId="0" borderId="28" xfId="154" applyFont="1" applyFill="1" applyBorder="1" applyAlignment="1">
      <alignment horizontal="justify" vertical="center" wrapText="1"/>
    </xf>
    <xf numFmtId="0" fontId="16" fillId="0" borderId="26" xfId="154" applyFont="1" applyFill="1" applyBorder="1" applyAlignment="1">
      <alignment horizontal="justify" vertical="center" wrapText="1"/>
    </xf>
    <xf numFmtId="0" fontId="16" fillId="7" borderId="31" xfId="154" quotePrefix="1" applyFont="1" applyFill="1" applyBorder="1" applyAlignment="1">
      <alignment horizontal="justify" vertical="center" wrapText="1"/>
    </xf>
    <xf numFmtId="0" fontId="16" fillId="7" borderId="0" xfId="154" applyFont="1" applyFill="1" applyBorder="1" applyAlignment="1">
      <alignment horizontal="justify" vertical="center" wrapText="1"/>
    </xf>
    <xf numFmtId="0" fontId="16" fillId="7" borderId="55" xfId="154" applyFont="1" applyFill="1" applyBorder="1" applyAlignment="1">
      <alignment horizontal="justify" vertical="center" wrapText="1"/>
    </xf>
    <xf numFmtId="0" fontId="16" fillId="0" borderId="37" xfId="154" applyFont="1" applyFill="1" applyBorder="1" applyAlignment="1">
      <alignment horizontal="justify" vertical="center" wrapText="1"/>
    </xf>
    <xf numFmtId="0" fontId="9" fillId="0" borderId="43" xfId="154" applyFont="1" applyFill="1" applyBorder="1" applyAlignment="1">
      <alignment horizontal="justify" vertical="center" wrapText="1"/>
    </xf>
    <xf numFmtId="0" fontId="16" fillId="0" borderId="31" xfId="154" applyFont="1" applyFill="1" applyBorder="1" applyAlignment="1">
      <alignment horizontal="justify" vertical="center" wrapText="1"/>
    </xf>
    <xf numFmtId="166" fontId="16" fillId="0" borderId="54" xfId="1" applyNumberFormat="1" applyFont="1" applyFill="1" applyBorder="1" applyAlignment="1">
      <alignment horizontal="center" vertical="center" wrapText="1"/>
    </xf>
    <xf numFmtId="166" fontId="16" fillId="0" borderId="11" xfId="1" applyNumberFormat="1" applyFont="1" applyFill="1" applyBorder="1" applyAlignment="1">
      <alignment horizontal="center" vertical="center" wrapText="1"/>
    </xf>
    <xf numFmtId="0" fontId="9" fillId="0" borderId="31" xfId="154" applyFont="1" applyFill="1" applyBorder="1" applyAlignment="1">
      <alignment horizontal="justify" vertical="center" wrapText="1"/>
    </xf>
    <xf numFmtId="0" fontId="16" fillId="0" borderId="25" xfId="154" quotePrefix="1" applyFont="1" applyFill="1" applyBorder="1" applyAlignment="1">
      <alignment horizontal="justify" vertical="center" wrapText="1"/>
    </xf>
    <xf numFmtId="0" fontId="16" fillId="0" borderId="51" xfId="154" applyFont="1" applyFill="1" applyBorder="1" applyAlignment="1">
      <alignment horizontal="justify" vertical="center" wrapText="1"/>
    </xf>
    <xf numFmtId="0" fontId="16" fillId="0" borderId="56" xfId="154" applyFont="1" applyFill="1" applyBorder="1" applyAlignment="1">
      <alignment horizontal="justify" vertical="center" wrapText="1"/>
    </xf>
    <xf numFmtId="0" fontId="16" fillId="0" borderId="1" xfId="154" applyFont="1" applyFill="1" applyBorder="1" applyAlignment="1">
      <alignment horizontal="left" vertical="center" wrapText="1"/>
    </xf>
    <xf numFmtId="0" fontId="9" fillId="0" borderId="8" xfId="154" applyFont="1" applyFill="1" applyBorder="1" applyAlignment="1">
      <alignment horizontal="justify" vertical="center" wrapText="1"/>
    </xf>
    <xf numFmtId="0" fontId="9" fillId="0" borderId="9" xfId="154" applyFont="1" applyFill="1" applyBorder="1" applyAlignment="1">
      <alignment horizontal="justify" vertical="center" wrapText="1"/>
    </xf>
    <xf numFmtId="164" fontId="9" fillId="0" borderId="35" xfId="1" applyFont="1" applyFill="1" applyBorder="1" applyAlignment="1">
      <alignment horizontal="left" vertical="center" wrapText="1"/>
    </xf>
    <xf numFmtId="164" fontId="9" fillId="0" borderId="19" xfId="1" applyFont="1" applyFill="1" applyBorder="1" applyAlignment="1">
      <alignment horizontal="left" vertical="center" wrapText="1"/>
    </xf>
    <xf numFmtId="0" fontId="16" fillId="0" borderId="28" xfId="1" applyNumberFormat="1" applyFont="1" applyFill="1" applyBorder="1" applyAlignment="1">
      <alignment horizontal="justify" vertical="center" wrapText="1"/>
    </xf>
    <xf numFmtId="0" fontId="16" fillId="0" borderId="26" xfId="1" applyNumberFormat="1" applyFont="1" applyFill="1" applyBorder="1" applyAlignment="1">
      <alignment horizontal="justify" vertical="center" wrapText="1"/>
    </xf>
    <xf numFmtId="0" fontId="9" fillId="0" borderId="6" xfId="154" applyFont="1" applyFill="1" applyBorder="1" applyAlignment="1">
      <alignment horizontal="center" vertical="center" wrapText="1"/>
    </xf>
    <xf numFmtId="0" fontId="9" fillId="0" borderId="13" xfId="154" applyFont="1" applyFill="1" applyBorder="1" applyAlignment="1">
      <alignment horizontal="left" vertical="center" wrapText="1"/>
    </xf>
    <xf numFmtId="0" fontId="9" fillId="0" borderId="26" xfId="154" applyFont="1" applyFill="1" applyBorder="1" applyAlignment="1">
      <alignment horizontal="justify" vertical="center" wrapText="1"/>
    </xf>
    <xf numFmtId="0" fontId="9" fillId="0" borderId="35" xfId="154" applyFont="1" applyFill="1" applyBorder="1" applyAlignment="1">
      <alignment horizontal="justify" vertical="center" wrapText="1"/>
    </xf>
    <xf numFmtId="0" fontId="9" fillId="0" borderId="19" xfId="154" applyFont="1" applyFill="1" applyBorder="1" applyAlignment="1">
      <alignment horizontal="justify" vertical="center" wrapText="1"/>
    </xf>
    <xf numFmtId="166" fontId="16" fillId="0" borderId="10" xfId="1" applyNumberFormat="1" applyFont="1" applyFill="1" applyBorder="1" applyAlignment="1">
      <alignment horizontal="center" vertical="center" wrapText="1"/>
    </xf>
    <xf numFmtId="166" fontId="16" fillId="0" borderId="58" xfId="1" applyNumberFormat="1" applyFont="1" applyFill="1" applyBorder="1" applyAlignment="1">
      <alignment horizontal="center" vertical="center" wrapText="1"/>
    </xf>
    <xf numFmtId="166" fontId="16" fillId="0" borderId="60" xfId="1" applyNumberFormat="1" applyFont="1" applyFill="1" applyBorder="1" applyAlignment="1">
      <alignment horizontal="center" vertical="center" wrapText="1"/>
    </xf>
    <xf numFmtId="0" fontId="16" fillId="0" borderId="43" xfId="154" applyFont="1" applyFill="1" applyBorder="1" applyAlignment="1">
      <alignment horizontal="justify" vertical="center" wrapText="1"/>
    </xf>
    <xf numFmtId="0" fontId="16" fillId="0" borderId="48" xfId="154" applyFont="1" applyFill="1" applyBorder="1" applyAlignment="1">
      <alignment horizontal="justify" vertical="center" wrapText="1"/>
    </xf>
    <xf numFmtId="0" fontId="16" fillId="0" borderId="49" xfId="154" applyFont="1" applyFill="1" applyBorder="1" applyAlignment="1">
      <alignment horizontal="justify" vertical="center" wrapText="1"/>
    </xf>
    <xf numFmtId="0" fontId="16" fillId="0" borderId="50" xfId="154" applyFont="1" applyFill="1" applyBorder="1" applyAlignment="1">
      <alignment horizontal="justify" vertical="center" wrapText="1"/>
    </xf>
    <xf numFmtId="3" fontId="16" fillId="0" borderId="13" xfId="1" applyNumberFormat="1" applyFont="1" applyFill="1" applyBorder="1" applyAlignment="1">
      <alignment horizontal="left" vertical="center" wrapText="1"/>
    </xf>
    <xf numFmtId="3" fontId="16" fillId="0" borderId="15" xfId="1" applyNumberFormat="1" applyFont="1" applyFill="1" applyBorder="1" applyAlignment="1">
      <alignment horizontal="left" vertical="center" wrapText="1"/>
    </xf>
    <xf numFmtId="3" fontId="16" fillId="0" borderId="60" xfId="1" applyNumberFormat="1" applyFont="1" applyFill="1" applyBorder="1" applyAlignment="1">
      <alignment horizontal="left" vertical="center" wrapText="1"/>
    </xf>
    <xf numFmtId="166" fontId="16" fillId="0" borderId="58" xfId="1" applyNumberFormat="1" applyFont="1" applyFill="1" applyBorder="1" applyAlignment="1">
      <alignment horizontal="left" vertical="center" wrapText="1"/>
    </xf>
    <xf numFmtId="166" fontId="16" fillId="0" borderId="15" xfId="1" applyNumberFormat="1" applyFont="1" applyFill="1" applyBorder="1" applyAlignment="1">
      <alignment horizontal="left" vertical="center" wrapText="1"/>
    </xf>
    <xf numFmtId="166" fontId="16" fillId="0" borderId="60" xfId="1" applyNumberFormat="1" applyFont="1" applyFill="1" applyBorder="1" applyAlignment="1">
      <alignment horizontal="left" vertical="center" wrapText="1"/>
    </xf>
    <xf numFmtId="0" fontId="16" fillId="0" borderId="30" xfId="155" applyFont="1" applyFill="1" applyBorder="1" applyAlignment="1">
      <alignment horizontal="right" vertical="center" wrapText="1"/>
    </xf>
    <xf numFmtId="0" fontId="16" fillId="0" borderId="52" xfId="155" applyFont="1" applyFill="1" applyBorder="1" applyAlignment="1">
      <alignment horizontal="right" vertical="center" wrapText="1"/>
    </xf>
    <xf numFmtId="0" fontId="16" fillId="0" borderId="27" xfId="155" applyFont="1" applyFill="1" applyBorder="1" applyAlignment="1">
      <alignment horizontal="right" vertical="center" wrapText="1"/>
    </xf>
    <xf numFmtId="169" fontId="19" fillId="0" borderId="7" xfId="155" applyNumberFormat="1" applyFont="1" applyFill="1" applyBorder="1" applyAlignment="1">
      <alignment horizontal="justify" vertical="center" wrapText="1"/>
    </xf>
    <xf numFmtId="0" fontId="19" fillId="0" borderId="47" xfId="155" applyFont="1" applyFill="1" applyBorder="1" applyAlignment="1">
      <alignment horizontal="justify" vertical="center" wrapText="1"/>
    </xf>
    <xf numFmtId="0" fontId="16" fillId="0" borderId="25" xfId="155" applyFont="1" applyFill="1" applyBorder="1" applyAlignment="1">
      <alignment horizontal="justify" vertical="center" wrapText="1"/>
    </xf>
    <xf numFmtId="0" fontId="16" fillId="0" borderId="51" xfId="155" applyFont="1" applyFill="1" applyBorder="1" applyAlignment="1">
      <alignment horizontal="justify" vertical="center" wrapText="1"/>
    </xf>
    <xf numFmtId="0" fontId="16" fillId="0" borderId="56" xfId="155" applyFont="1" applyFill="1" applyBorder="1" applyAlignment="1">
      <alignment horizontal="justify" vertical="center" wrapText="1"/>
    </xf>
    <xf numFmtId="0" fontId="9" fillId="0" borderId="48" xfId="155" applyFont="1" applyFill="1" applyBorder="1" applyAlignment="1">
      <alignment horizontal="justify" vertical="center" wrapText="1"/>
    </xf>
    <xf numFmtId="0" fontId="9" fillId="0" borderId="49" xfId="155" applyFont="1" applyFill="1" applyBorder="1" applyAlignment="1">
      <alignment horizontal="justify" vertical="center" wrapText="1"/>
    </xf>
    <xf numFmtId="0" fontId="9" fillId="0" borderId="50" xfId="155" applyFont="1" applyFill="1" applyBorder="1" applyAlignment="1">
      <alignment horizontal="justify" vertical="center" wrapText="1"/>
    </xf>
    <xf numFmtId="0" fontId="16" fillId="0" borderId="31" xfId="155" applyFont="1" applyFill="1" applyBorder="1" applyAlignment="1">
      <alignment horizontal="justify" vertical="center" wrapText="1"/>
    </xf>
    <xf numFmtId="0" fontId="16" fillId="0" borderId="0" xfId="155" applyFont="1" applyFill="1" applyBorder="1" applyAlignment="1">
      <alignment horizontal="justify" vertical="center" wrapText="1"/>
    </xf>
    <xf numFmtId="0" fontId="16" fillId="0" borderId="55" xfId="155" applyFont="1" applyFill="1" applyBorder="1" applyAlignment="1">
      <alignment horizontal="justify" vertical="center" wrapText="1"/>
    </xf>
    <xf numFmtId="0" fontId="16" fillId="7" borderId="25" xfId="155" applyFont="1" applyFill="1" applyBorder="1" applyAlignment="1">
      <alignment horizontal="justify" vertical="center" wrapText="1"/>
    </xf>
    <xf numFmtId="0" fontId="16" fillId="7" borderId="51" xfId="155" applyFont="1" applyFill="1" applyBorder="1" applyAlignment="1">
      <alignment horizontal="justify" vertical="center" wrapText="1"/>
    </xf>
    <xf numFmtId="0" fontId="16" fillId="7" borderId="56" xfId="155" applyFont="1" applyFill="1" applyBorder="1" applyAlignment="1">
      <alignment horizontal="justify" vertical="center" wrapText="1"/>
    </xf>
    <xf numFmtId="0" fontId="16" fillId="0" borderId="7" xfId="155" applyFont="1" applyFill="1" applyBorder="1" applyAlignment="1">
      <alignment horizontal="justify" vertical="center" wrapText="1"/>
    </xf>
    <xf numFmtId="0" fontId="16" fillId="0" borderId="46" xfId="155" applyFont="1" applyFill="1" applyBorder="1" applyAlignment="1">
      <alignment horizontal="justify" vertical="center" wrapText="1"/>
    </xf>
    <xf numFmtId="0" fontId="16" fillId="0" borderId="47" xfId="155" applyFont="1" applyFill="1" applyBorder="1" applyAlignment="1">
      <alignment horizontal="justify" vertical="center" wrapText="1"/>
    </xf>
    <xf numFmtId="0" fontId="17" fillId="0" borderId="7" xfId="155" applyFont="1" applyFill="1" applyBorder="1" applyAlignment="1">
      <alignment horizontal="justify" vertical="center" wrapText="1"/>
    </xf>
    <xf numFmtId="0" fontId="17" fillId="0" borderId="46" xfId="155" applyFont="1" applyFill="1" applyBorder="1" applyAlignment="1">
      <alignment horizontal="justify" vertical="center" wrapText="1"/>
    </xf>
    <xf numFmtId="0" fontId="17" fillId="0" borderId="47" xfId="155" applyFont="1" applyFill="1" applyBorder="1" applyAlignment="1">
      <alignment horizontal="justify" vertical="center" wrapText="1"/>
    </xf>
    <xf numFmtId="0" fontId="19" fillId="0" borderId="7" xfId="155" applyFont="1" applyFill="1" applyBorder="1" applyAlignment="1">
      <alignment horizontal="justify" vertical="center" wrapText="1"/>
    </xf>
    <xf numFmtId="0" fontId="9" fillId="0" borderId="25" xfId="155" applyFont="1" applyFill="1" applyBorder="1" applyAlignment="1">
      <alignment horizontal="justify" vertical="center" wrapText="1"/>
    </xf>
    <xf numFmtId="0" fontId="9" fillId="0" borderId="51" xfId="155" applyFont="1" applyFill="1" applyBorder="1" applyAlignment="1">
      <alignment horizontal="justify" vertical="center" wrapText="1"/>
    </xf>
    <xf numFmtId="0" fontId="9" fillId="0" borderId="56" xfId="155" applyFont="1" applyFill="1" applyBorder="1" applyAlignment="1">
      <alignment horizontal="justify" vertical="center" wrapText="1"/>
    </xf>
    <xf numFmtId="0" fontId="9" fillId="3" borderId="5" xfId="155" applyFont="1" applyFill="1" applyBorder="1" applyAlignment="1">
      <alignment horizontal="center" vertical="center" wrapText="1"/>
    </xf>
    <xf numFmtId="0" fontId="9" fillId="3" borderId="17" xfId="155" applyFont="1" applyFill="1" applyBorder="1" applyAlignment="1">
      <alignment horizontal="center" vertical="center" wrapText="1"/>
    </xf>
    <xf numFmtId="0" fontId="9" fillId="3" borderId="18" xfId="155" applyFont="1" applyFill="1" applyBorder="1" applyAlignment="1">
      <alignment horizontal="center" vertical="center" wrapText="1"/>
    </xf>
    <xf numFmtId="169" fontId="18" fillId="0" borderId="7" xfId="156" applyNumberFormat="1" applyFont="1" applyFill="1" applyBorder="1" applyAlignment="1">
      <alignment horizontal="justify" vertical="center" wrapText="1"/>
    </xf>
    <xf numFmtId="169" fontId="18" fillId="0" borderId="47" xfId="156" applyNumberFormat="1" applyFont="1" applyFill="1" applyBorder="1" applyAlignment="1">
      <alignment horizontal="justify" vertical="center" wrapText="1"/>
    </xf>
    <xf numFmtId="0" fontId="9" fillId="0" borderId="8" xfId="156" applyFont="1" applyFill="1" applyBorder="1" applyAlignment="1">
      <alignment horizontal="justify" vertical="center" wrapText="1"/>
    </xf>
    <xf numFmtId="0" fontId="9" fillId="0" borderId="9" xfId="156" applyFont="1" applyFill="1" applyBorder="1" applyAlignment="1">
      <alignment horizontal="justify" vertical="center" wrapText="1"/>
    </xf>
    <xf numFmtId="0" fontId="16" fillId="0" borderId="37" xfId="156" applyFont="1" applyFill="1" applyBorder="1" applyAlignment="1">
      <alignment horizontal="justify" vertical="center" wrapText="1"/>
    </xf>
    <xf numFmtId="0" fontId="16" fillId="0" borderId="43" xfId="156" applyFont="1" applyFill="1" applyBorder="1" applyAlignment="1">
      <alignment horizontal="justify" vertical="center" wrapText="1"/>
    </xf>
    <xf numFmtId="0" fontId="9" fillId="0" borderId="35" xfId="156" applyFont="1" applyFill="1" applyBorder="1" applyAlignment="1">
      <alignment horizontal="justify" vertical="center" wrapText="1"/>
    </xf>
    <xf numFmtId="0" fontId="9" fillId="0" borderId="19" xfId="156" applyFont="1" applyFill="1" applyBorder="1" applyAlignment="1">
      <alignment horizontal="justify" vertical="center" wrapText="1"/>
    </xf>
    <xf numFmtId="0" fontId="16" fillId="0" borderId="28" xfId="156" applyFont="1" applyFill="1" applyBorder="1" applyAlignment="1">
      <alignment horizontal="justify" vertical="center" wrapText="1"/>
    </xf>
    <xf numFmtId="0" fontId="16" fillId="0" borderId="26" xfId="156" applyFont="1" applyFill="1" applyBorder="1" applyAlignment="1">
      <alignment horizontal="justify" vertical="center" wrapText="1"/>
    </xf>
    <xf numFmtId="0" fontId="16" fillId="0" borderId="19" xfId="156" applyFont="1" applyFill="1" applyBorder="1" applyAlignment="1">
      <alignment horizontal="justify" vertical="center" wrapText="1"/>
    </xf>
    <xf numFmtId="0" fontId="9" fillId="3" borderId="44" xfId="156" applyFont="1" applyFill="1" applyBorder="1" applyAlignment="1">
      <alignment horizontal="center" vertical="center" wrapText="1"/>
    </xf>
    <xf numFmtId="0" fontId="9" fillId="3" borderId="57" xfId="156" applyFont="1" applyFill="1" applyBorder="1" applyAlignment="1">
      <alignment horizontal="center" vertical="center" wrapText="1"/>
    </xf>
    <xf numFmtId="0" fontId="17" fillId="0" borderId="7" xfId="156" applyFont="1" applyFill="1" applyBorder="1" applyAlignment="1">
      <alignment horizontal="justify" vertical="center" wrapText="1"/>
    </xf>
    <xf numFmtId="0" fontId="17" fillId="0" borderId="46" xfId="156" applyFont="1" applyFill="1" applyBorder="1" applyAlignment="1">
      <alignment horizontal="justify" vertical="center" wrapText="1"/>
    </xf>
    <xf numFmtId="0" fontId="17" fillId="0" borderId="47" xfId="156" applyFont="1" applyFill="1" applyBorder="1" applyAlignment="1">
      <alignment horizontal="justify" vertical="center" wrapText="1"/>
    </xf>
    <xf numFmtId="0" fontId="18" fillId="0" borderId="7" xfId="156" applyFont="1" applyFill="1" applyBorder="1" applyAlignment="1">
      <alignment horizontal="justify" vertical="center" wrapText="1"/>
    </xf>
    <xf numFmtId="0" fontId="18" fillId="0" borderId="47" xfId="156" applyFont="1" applyFill="1" applyBorder="1" applyAlignment="1">
      <alignment horizontal="justify" vertical="center" wrapText="1"/>
    </xf>
    <xf numFmtId="0" fontId="6" fillId="0" borderId="58" xfId="0" applyFont="1" applyFill="1" applyBorder="1" applyAlignment="1">
      <alignment horizontal="center" vertical="center" wrapText="1"/>
    </xf>
    <xf numFmtId="0" fontId="6" fillId="0" borderId="60" xfId="0" applyFont="1" applyFill="1" applyBorder="1" applyAlignment="1">
      <alignment horizontal="center" vertical="center" wrapText="1"/>
    </xf>
    <xf numFmtId="1" fontId="6" fillId="0" borderId="58" xfId="1" quotePrefix="1" applyNumberFormat="1" applyFont="1" applyFill="1" applyBorder="1" applyAlignment="1">
      <alignment horizontal="center" vertical="center" wrapText="1"/>
    </xf>
    <xf numFmtId="1" fontId="6" fillId="0" borderId="60" xfId="1" quotePrefix="1" applyNumberFormat="1" applyFont="1" applyFill="1" applyBorder="1" applyAlignment="1">
      <alignment horizontal="center" vertical="center" wrapText="1"/>
    </xf>
    <xf numFmtId="164" fontId="6" fillId="0" borderId="58" xfId="1" quotePrefix="1" applyFont="1" applyFill="1" applyBorder="1" applyAlignment="1">
      <alignment horizontal="center" vertical="center" wrapText="1"/>
    </xf>
    <xf numFmtId="164" fontId="6" fillId="0" borderId="60" xfId="1" quotePrefix="1" applyFont="1" applyFill="1" applyBorder="1" applyAlignment="1">
      <alignment horizontal="center" vertical="center" wrapText="1"/>
    </xf>
    <xf numFmtId="166" fontId="16" fillId="0" borderId="58" xfId="1" applyNumberFormat="1" applyFont="1" applyFill="1" applyBorder="1" applyAlignment="1">
      <alignment horizontal="justify" vertical="center" wrapText="1"/>
    </xf>
    <xf numFmtId="166" fontId="16" fillId="0" borderId="60" xfId="1" applyNumberFormat="1" applyFont="1" applyFill="1" applyBorder="1" applyAlignment="1">
      <alignment horizontal="justify" vertical="center" wrapText="1"/>
    </xf>
    <xf numFmtId="0" fontId="9" fillId="0" borderId="58" xfId="157" applyFont="1" applyFill="1" applyBorder="1" applyAlignment="1">
      <alignment horizontal="justify" vertical="center" wrapText="1"/>
    </xf>
    <xf numFmtId="0" fontId="16" fillId="0" borderId="60" xfId="157" applyFont="1" applyFill="1" applyBorder="1" applyAlignment="1">
      <alignment horizontal="justify" vertical="center" wrapText="1"/>
    </xf>
    <xf numFmtId="0" fontId="9" fillId="3" borderId="6" xfId="157" applyFont="1" applyFill="1" applyBorder="1" applyAlignment="1">
      <alignment horizontal="justify" vertical="center" wrapText="1"/>
    </xf>
    <xf numFmtId="0" fontId="9" fillId="0" borderId="7" xfId="157" applyFont="1" applyFill="1" applyBorder="1" applyAlignment="1">
      <alignment horizontal="justify" vertical="center" wrapText="1"/>
    </xf>
    <xf numFmtId="0" fontId="16" fillId="0" borderId="46" xfId="157" applyFont="1" applyFill="1" applyBorder="1" applyAlignment="1">
      <alignment horizontal="justify" vertical="center" wrapText="1"/>
    </xf>
    <xf numFmtId="0" fontId="16" fillId="0" borderId="53" xfId="157" applyFont="1" applyFill="1" applyBorder="1" applyAlignment="1">
      <alignment horizontal="justify" vertical="center" wrapText="1"/>
    </xf>
    <xf numFmtId="2" fontId="6" fillId="3" borderId="5" xfId="0" applyNumberFormat="1" applyFont="1" applyFill="1" applyBorder="1" applyAlignment="1">
      <alignment horizontal="center" vertical="center" wrapText="1"/>
    </xf>
    <xf numFmtId="2" fontId="6" fillId="3" borderId="17" xfId="0" applyNumberFormat="1" applyFont="1" applyFill="1" applyBorder="1" applyAlignment="1">
      <alignment horizontal="center" vertical="center" wrapText="1"/>
    </xf>
    <xf numFmtId="2" fontId="6" fillId="3" borderId="18"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6" fillId="3" borderId="17" xfId="0" applyNumberFormat="1" applyFont="1" applyFill="1" applyBorder="1" applyAlignment="1">
      <alignment horizontal="center" vertical="center" wrapText="1"/>
    </xf>
    <xf numFmtId="167" fontId="6" fillId="3" borderId="18" xfId="0" applyNumberFormat="1" applyFont="1" applyFill="1" applyBorder="1" applyAlignment="1">
      <alignment horizontal="center" vertical="center" wrapText="1"/>
    </xf>
    <xf numFmtId="2" fontId="9" fillId="2" borderId="31"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2" fontId="9" fillId="2" borderId="11" xfId="0" applyNumberFormat="1" applyFont="1" applyFill="1" applyBorder="1" applyAlignment="1">
      <alignment horizontal="center" vertical="center" wrapText="1"/>
    </xf>
    <xf numFmtId="2" fontId="9" fillId="2" borderId="29" xfId="0" applyNumberFormat="1" applyFont="1" applyFill="1" applyBorder="1" applyAlignment="1">
      <alignment horizontal="center" vertical="center" wrapText="1"/>
    </xf>
    <xf numFmtId="2" fontId="9" fillId="2" borderId="16" xfId="0" applyNumberFormat="1" applyFont="1" applyFill="1" applyBorder="1" applyAlignment="1">
      <alignment horizontal="center" vertical="center" wrapText="1"/>
    </xf>
    <xf numFmtId="2" fontId="9" fillId="2" borderId="32"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wrapText="1"/>
    </xf>
    <xf numFmtId="2" fontId="7" fillId="3" borderId="44" xfId="0" applyNumberFormat="1" applyFont="1" applyFill="1" applyBorder="1" applyAlignment="1">
      <alignment horizontal="center" vertical="center" wrapText="1"/>
    </xf>
    <xf numFmtId="2" fontId="7" fillId="3" borderId="45"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xf>
    <xf numFmtId="2" fontId="7" fillId="3" borderId="15" xfId="0" applyNumberFormat="1" applyFont="1" applyFill="1" applyBorder="1" applyAlignment="1">
      <alignment horizontal="center" vertical="center"/>
    </xf>
    <xf numFmtId="2"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wrapText="1"/>
    </xf>
    <xf numFmtId="1" fontId="7" fillId="3" borderId="17" xfId="0" applyNumberFormat="1" applyFont="1" applyFill="1" applyBorder="1" applyAlignment="1">
      <alignment horizontal="center" vertical="center" wrapText="1"/>
    </xf>
    <xf numFmtId="1" fontId="7" fillId="3" borderId="18" xfId="0" applyNumberFormat="1" applyFont="1" applyFill="1" applyBorder="1" applyAlignment="1">
      <alignment horizontal="center" vertical="center" wrapText="1"/>
    </xf>
    <xf numFmtId="2" fontId="7" fillId="5" borderId="5" xfId="0" applyNumberFormat="1" applyFont="1" applyFill="1" applyBorder="1" applyAlignment="1">
      <alignment horizontal="center" vertical="center" wrapText="1"/>
    </xf>
    <xf numFmtId="2" fontId="7" fillId="5" borderId="17" xfId="0" applyNumberFormat="1" applyFont="1" applyFill="1" applyBorder="1" applyAlignment="1">
      <alignment horizontal="center" vertical="center" wrapText="1"/>
    </xf>
    <xf numFmtId="2" fontId="7" fillId="5" borderId="18" xfId="0" applyNumberFormat="1" applyFont="1" applyFill="1" applyBorder="1" applyAlignment="1">
      <alignment horizontal="center" vertical="center" wrapText="1"/>
    </xf>
    <xf numFmtId="2" fontId="7" fillId="3" borderId="21" xfId="0" applyNumberFormat="1" applyFont="1" applyFill="1" applyBorder="1" applyAlignment="1">
      <alignment horizontal="left" vertical="center"/>
    </xf>
    <xf numFmtId="2" fontId="7" fillId="3" borderId="23" xfId="0" applyNumberFormat="1" applyFont="1" applyFill="1" applyBorder="1" applyAlignment="1">
      <alignment horizontal="left" vertical="center"/>
    </xf>
    <xf numFmtId="2" fontId="7" fillId="0" borderId="0" xfId="0" applyNumberFormat="1" applyFont="1" applyFill="1" applyBorder="1" applyAlignment="1">
      <alignment horizontal="center" vertical="center"/>
    </xf>
    <xf numFmtId="1" fontId="7" fillId="3" borderId="5" xfId="0" applyNumberFormat="1" applyFont="1" applyFill="1" applyBorder="1" applyAlignment="1">
      <alignment horizontal="center" vertical="center" wrapText="1"/>
    </xf>
    <xf numFmtId="2" fontId="7" fillId="0" borderId="21" xfId="0" applyNumberFormat="1" applyFont="1" applyFill="1" applyBorder="1" applyAlignment="1">
      <alignment horizontal="center" vertical="center" wrapText="1"/>
    </xf>
    <xf numFmtId="2" fontId="7" fillId="0" borderId="23" xfId="0" applyNumberFormat="1" applyFont="1" applyFill="1" applyBorder="1" applyAlignment="1">
      <alignment horizontal="center" vertical="center" wrapText="1"/>
    </xf>
    <xf numFmtId="165" fontId="7" fillId="8" borderId="5" xfId="1" applyNumberFormat="1" applyFont="1" applyFill="1" applyBorder="1" applyAlignment="1">
      <alignment horizontal="center" vertical="center" wrapText="1"/>
    </xf>
    <xf numFmtId="165" fontId="7" fillId="8" borderId="17" xfId="1" applyNumberFormat="1" applyFont="1" applyFill="1" applyBorder="1" applyAlignment="1">
      <alignment horizontal="center" vertical="center" wrapText="1"/>
    </xf>
    <xf numFmtId="165" fontId="7" fillId="8" borderId="18" xfId="1" applyNumberFormat="1" applyFont="1" applyFill="1" applyBorder="1" applyAlignment="1">
      <alignment horizontal="center" vertical="center" wrapText="1"/>
    </xf>
    <xf numFmtId="2" fontId="7" fillId="3" borderId="5" xfId="0" applyNumberFormat="1" applyFont="1" applyFill="1" applyBorder="1" applyAlignment="1">
      <alignment horizontal="left" vertical="center"/>
    </xf>
    <xf numFmtId="2" fontId="7" fillId="3" borderId="17" xfId="0" applyNumberFormat="1" applyFont="1" applyFill="1" applyBorder="1" applyAlignment="1">
      <alignment horizontal="left" vertical="center"/>
    </xf>
    <xf numFmtId="2" fontId="7" fillId="3" borderId="0" xfId="0" applyNumberFormat="1" applyFont="1" applyFill="1" applyBorder="1" applyAlignment="1">
      <alignment horizontal="center" vertical="center" wrapText="1"/>
    </xf>
    <xf numFmtId="2" fontId="9" fillId="2" borderId="21" xfId="0" applyNumberFormat="1" applyFont="1" applyFill="1" applyBorder="1" applyAlignment="1">
      <alignment horizontal="center" vertical="center" wrapText="1"/>
    </xf>
    <xf numFmtId="2" fontId="9" fillId="2" borderId="23" xfId="0" applyNumberFormat="1" applyFont="1" applyFill="1" applyBorder="1" applyAlignment="1">
      <alignment horizontal="center" vertical="center" wrapText="1"/>
    </xf>
    <xf numFmtId="2" fontId="9" fillId="2" borderId="14" xfId="0" applyNumberFormat="1" applyFont="1" applyFill="1" applyBorder="1" applyAlignment="1">
      <alignment horizontal="center" vertical="center" wrapText="1"/>
    </xf>
    <xf numFmtId="2" fontId="7" fillId="3" borderId="13" xfId="0" quotePrefix="1" applyNumberFormat="1" applyFont="1" applyFill="1" applyBorder="1" applyAlignment="1">
      <alignment horizontal="center" vertical="center" wrapText="1"/>
    </xf>
    <xf numFmtId="2" fontId="7" fillId="3" borderId="1" xfId="0" quotePrefix="1" applyNumberFormat="1" applyFont="1" applyFill="1" applyBorder="1" applyAlignment="1">
      <alignment horizontal="center" vertical="center" wrapText="1"/>
    </xf>
    <xf numFmtId="0" fontId="7" fillId="4" borderId="8" xfId="4" applyFont="1" applyFill="1" applyBorder="1" applyAlignment="1" applyProtection="1">
      <alignment horizontal="center" vertical="center" wrapText="1"/>
    </xf>
    <xf numFmtId="0" fontId="7" fillId="4" borderId="9" xfId="4" applyFont="1" applyFill="1" applyBorder="1" applyAlignment="1" applyProtection="1">
      <alignment horizontal="center" vertical="center" wrapText="1"/>
    </xf>
    <xf numFmtId="0" fontId="7" fillId="4" borderId="10" xfId="4" applyFont="1" applyFill="1" applyBorder="1" applyAlignment="1" applyProtection="1">
      <alignment horizontal="center" vertical="center" wrapText="1"/>
    </xf>
    <xf numFmtId="49" fontId="7" fillId="0" borderId="6" xfId="0" applyNumberFormat="1" applyFont="1" applyFill="1" applyBorder="1" applyAlignment="1">
      <alignment horizontal="center" vertical="center" wrapText="1"/>
    </xf>
    <xf numFmtId="2" fontId="8" fillId="2" borderId="23" xfId="0" applyNumberFormat="1" applyFont="1" applyFill="1" applyBorder="1" applyAlignment="1">
      <alignment horizontal="center" vertical="center" wrapText="1"/>
    </xf>
    <xf numFmtId="2" fontId="8" fillId="2" borderId="14"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0" fontId="7" fillId="4" borderId="6" xfId="0" applyFont="1" applyFill="1" applyBorder="1" applyAlignment="1" applyProtection="1">
      <alignment horizontal="center" vertical="center" wrapText="1"/>
    </xf>
    <xf numFmtId="2" fontId="7" fillId="3" borderId="6" xfId="0" quotePrefix="1" applyNumberFormat="1" applyFont="1" applyFill="1" applyBorder="1" applyAlignment="1">
      <alignment horizontal="center" vertical="center" wrapText="1"/>
    </xf>
    <xf numFmtId="164" fontId="7" fillId="0" borderId="5" xfId="1" quotePrefix="1" applyFont="1" applyFill="1" applyBorder="1" applyAlignment="1" applyProtection="1">
      <alignment horizontal="center" vertical="center" wrapText="1"/>
    </xf>
    <xf numFmtId="164" fontId="7" fillId="0" borderId="18" xfId="1" quotePrefix="1" applyFont="1" applyFill="1" applyBorder="1" applyAlignment="1" applyProtection="1">
      <alignment horizontal="center" vertical="center" wrapText="1"/>
    </xf>
    <xf numFmtId="2" fontId="9" fillId="2" borderId="5" xfId="0" applyNumberFormat="1" applyFont="1" applyFill="1" applyBorder="1" applyAlignment="1">
      <alignment horizontal="center" vertical="center" wrapText="1"/>
    </xf>
    <xf numFmtId="2" fontId="8" fillId="2" borderId="17" xfId="0" applyNumberFormat="1" applyFont="1" applyFill="1" applyBorder="1" applyAlignment="1">
      <alignment horizontal="center" vertical="center" wrapText="1"/>
    </xf>
    <xf numFmtId="2" fontId="8" fillId="2" borderId="18" xfId="0" applyNumberFormat="1" applyFont="1" applyFill="1" applyBorder="1" applyAlignment="1">
      <alignment horizontal="center" vertical="center" wrapText="1"/>
    </xf>
    <xf numFmtId="165" fontId="7" fillId="3" borderId="5" xfId="1" applyNumberFormat="1" applyFont="1" applyFill="1" applyBorder="1" applyAlignment="1" applyProtection="1">
      <alignment horizontal="center" vertical="center" wrapText="1"/>
    </xf>
    <xf numFmtId="165" fontId="7" fillId="3" borderId="18" xfId="1" applyNumberFormat="1" applyFont="1" applyFill="1" applyBorder="1" applyAlignment="1" applyProtection="1">
      <alignment horizontal="center" vertical="center" wrapText="1"/>
    </xf>
  </cellXfs>
  <cellStyles count="158">
    <cellStyle name="_Anexo __  RCSP Condiciones Obligatorias" xfId="6"/>
    <cellStyle name="_Anexo __  RCSP Condiciones Obligatorias_ANEXO No 10 CONDICIONES COMPLEMENTARIAS DEFINITIVO 01-06-11 ADENDA" xfId="7"/>
    <cellStyle name="_Anexo __  RCSP Condiciones Obligatorias_ANEXO No 9 CONDICIONES BASICAS HABILITANTES" xfId="8"/>
    <cellStyle name="_Anexo __  RCSP Condiciones Obligatorias_SUGERENCIA AJUSTE DEDUCIBLES  TRDM_15062011" xfId="9"/>
    <cellStyle name="_Anexo __ Autos Condiciones Obligatorias" xfId="10"/>
    <cellStyle name="_Anexo __ Autos Condiciones Obligatorias_ANEXO No 10 CONDICIONES COMPLEMENTARIAS DEFINITIVO 01-06-11 ADENDA" xfId="11"/>
    <cellStyle name="_Anexo __ Autos Condiciones Obligatorias_ANEXO No 9 CONDICIONES BASICAS HABILITANTES" xfId="12"/>
    <cellStyle name="_Anexo __ Autos Condiciones Obligatorias_SUGERENCIA AJUSTE DEDUCIBLES  TRDM_15062011" xfId="13"/>
    <cellStyle name="_Anexo __ Manejo Condiciones Obligatorias" xfId="14"/>
    <cellStyle name="_Anexo __ Manejo Condiciones Obligatorias_ANEXO No 10 CONDICIONES COMPLEMENTARIAS DEFINITIVO 01-06-11 ADENDA" xfId="15"/>
    <cellStyle name="_Anexo __ Manejo Condiciones Obligatorias_ANEXO No 9 CONDICIONES BASICAS HABILITANTES" xfId="16"/>
    <cellStyle name="_Anexo __ Manejo Condiciones Obligatorias_SUGERENCIA AJUSTE DEDUCIBLES  TRDM_15062011" xfId="17"/>
    <cellStyle name="_Anexo 1 Habilitantes" xfId="18"/>
    <cellStyle name="_Anexo 1 Habilitantes_ANEXO No 10 CONDICIONES COMPLEMENTARIAS DEFINITIVO 01-06-11 ADENDA" xfId="19"/>
    <cellStyle name="_Anexo 1 Habilitantes_ANEXO No 9 CONDICIONES BASICAS HABILITANTES" xfId="20"/>
    <cellStyle name="_Anexo 1 Habilitantes_SUGERENCIA AJUSTE DEDUCIBLES  TRDM_15062011" xfId="21"/>
    <cellStyle name="_Anexo 2 Condiciones Obligatorias" xfId="22"/>
    <cellStyle name="_Anexo 2 Condiciones Obligatorias_ANEXO No 10 CONDICIONES COMPLEMENTARIAS DEFINITIVO 01-06-11 ADENDA" xfId="23"/>
    <cellStyle name="_Anexo 2 Condiciones Obligatorias_ANEXO No 9 CONDICIONES BASICAS HABILITANTES" xfId="24"/>
    <cellStyle name="_Anexo 2 Condiciones Obligatorias_SUGERENCIA AJUSTE DEDUCIBLES  TRDM_15062011" xfId="25"/>
    <cellStyle name="_Formato slips estándar" xfId="26"/>
    <cellStyle name="_Formato slips estándar_Adenda Grupo 2 COMP MC" xfId="27"/>
    <cellStyle name="_Formato slips estándar_Adenda Grupo 2 COMP MC_ANEXO No 10 CONDICIONES COMPLEMENTARIAS DEFINITIVO 01-06-11 ADENDA" xfId="28"/>
    <cellStyle name="_Formato slips estándar_Adenda Grupo 2 COMP MC_ANEXO No 9 CONDICIONES BASICAS HABILITANTES" xfId="29"/>
    <cellStyle name="_Formato slips estándar_Adenda Grupo 2 COMP MC_SUGERENCIA AJUSTE DEDUCIBLES  TRDM_15062011" xfId="30"/>
    <cellStyle name="_Formato slips estándar_Adenda Grupo 2 COMP MCano" xfId="31"/>
    <cellStyle name="_Formato slips estándar_Adenda Grupo 2 COMP MCano_ANEXO No 10 CONDICIONES COMPLEMENTARIAS DEFINITIVO 01-06-11 ADENDA" xfId="32"/>
    <cellStyle name="_Formato slips estándar_Adenda Grupo 2 COMP MCano_ANEXO No 9 CONDICIONES BASICAS HABILITANTES" xfId="33"/>
    <cellStyle name="_Formato slips estándar_Adenda Grupo 2 COMP MCano_SUGERENCIA AJUSTE DEDUCIBLES  TRDM_15062011" xfId="34"/>
    <cellStyle name="_Formato slips estándar_Condiciones Complementarias TRDM" xfId="35"/>
    <cellStyle name="_Formato slips estándar_Condiciones Complementarias TRDM_ANEXO No 10 CONDICIONES COMPLEMENTARIAS DEFINITIVO 01-06-11 ADENDA" xfId="36"/>
    <cellStyle name="_Formato slips estándar_Condiciones Complementarias TRDM_ANEXO No 9 CONDICIONES BASICAS HABILITANTES" xfId="37"/>
    <cellStyle name="_Formato slips estándar_Condiciones Complementarias TRDM_SUGERENCIA AJUSTE DEDUCIBLES  TRDM_15062011" xfId="38"/>
    <cellStyle name="_Formato slips estándar_Condiciones Complementarias V7-1-10" xfId="39"/>
    <cellStyle name="_Formato slips estándar_Condiciones Complementarias V7-1-10_ANEXO No 10 CONDICIONES COMPLEMENTARIAS DEFINITIVO 01-06-11 ADENDA" xfId="40"/>
    <cellStyle name="_Formato slips estándar_Condiciones Complementarias V7-1-10_ANEXO No 9 CONDICIONES BASICAS HABILITANTES" xfId="41"/>
    <cellStyle name="_Formato slips estándar_Condiciones Complementarias V7-1-10_SUGERENCIA AJUSTE DEDUCIBLES  TRDM_15062011" xfId="42"/>
    <cellStyle name="_Formato slips estándar_SlipTecnico Grupo EEB - D&amp;O 6ene10" xfId="43"/>
    <cellStyle name="_Formato slips estándar_SlipTecnico Grupo EEB - D&amp;O 6ene10_ANEXO No 10 CONDICIONES COMPLEMENTARIAS DEFINITIVO 01-06-11 ADENDA" xfId="44"/>
    <cellStyle name="_Formato slips estándar_SlipTecnico Grupo EEB - D&amp;O 6ene10_ANEXO No 9 CONDICIONES BASICAS HABILITANTES" xfId="45"/>
    <cellStyle name="_Formato slips estándar_SlipTecnico Grupo EEB - D&amp;O 6ene10_SUGERENCIA AJUSTE DEDUCIBLES  TRDM_15062011" xfId="46"/>
    <cellStyle name="_Grupo 1 COMPL. V Adenda F" xfId="47"/>
    <cellStyle name="_Slip habilitantes DM (Secretaría)" xfId="48"/>
    <cellStyle name="_Slip habilitantes DM (Secretaría)_Adenda Grupo 2 COMP MC" xfId="49"/>
    <cellStyle name="_Slip habilitantes DM (Secretaría)_Adenda Grupo 2 COMP MC_ANEXO No 10 CONDICIONES COMPLEMENTARIAS DEFINITIVO 01-06-11 ADENDA" xfId="50"/>
    <cellStyle name="_Slip habilitantes DM (Secretaría)_Adenda Grupo 2 COMP MC_ANEXO No 9 CONDICIONES BASICAS HABILITANTES" xfId="51"/>
    <cellStyle name="_Slip habilitantes DM (Secretaría)_Adenda Grupo 2 COMP MC_SUGERENCIA AJUSTE DEDUCIBLES  TRDM_15062011" xfId="52"/>
    <cellStyle name="_Slip habilitantes DM (Secretaría)_Adenda Grupo 2 COMP MCano" xfId="53"/>
    <cellStyle name="_Slip habilitantes DM (Secretaría)_Adenda Grupo 2 COMP MCano_ANEXO No 10 CONDICIONES COMPLEMENTARIAS DEFINITIVO 01-06-11 ADENDA" xfId="54"/>
    <cellStyle name="_Slip habilitantes DM (Secretaría)_Adenda Grupo 2 COMP MCano_ANEXO No 9 CONDICIONES BASICAS HABILITANTES" xfId="55"/>
    <cellStyle name="_Slip habilitantes DM (Secretaría)_Adenda Grupo 2 COMP MCano_SUGERENCIA AJUSTE DEDUCIBLES  TRDM_15062011" xfId="56"/>
    <cellStyle name="_Slip habilitantes DM (Secretaría)_Condiciones Complementarias TRDM" xfId="57"/>
    <cellStyle name="_Slip habilitantes DM (Secretaría)_Condiciones Complementarias TRDM_ANEXO No 10 CONDICIONES COMPLEMENTARIAS DEFINITIVO 01-06-11 ADENDA" xfId="58"/>
    <cellStyle name="_Slip habilitantes DM (Secretaría)_Condiciones Complementarias TRDM_ANEXO No 9 CONDICIONES BASICAS HABILITANTES" xfId="59"/>
    <cellStyle name="_Slip habilitantes DM (Secretaría)_Condiciones Complementarias TRDM_SUGERENCIA AJUSTE DEDUCIBLES  TRDM_15062011" xfId="60"/>
    <cellStyle name="_Slip habilitantes DM (Secretaría)_Condiciones Complementarias V7-1-10" xfId="61"/>
    <cellStyle name="_Slip habilitantes DM (Secretaría)_Condiciones Complementarias V7-1-10_ANEXO No 10 CONDICIONES COMPLEMENTARIAS DEFINITIVO 01-06-11 ADENDA" xfId="62"/>
    <cellStyle name="_Slip habilitantes DM (Secretaría)_Condiciones Complementarias V7-1-10_ANEXO No 9 CONDICIONES BASICAS HABILITANTES" xfId="63"/>
    <cellStyle name="_Slip habilitantes DM (Secretaría)_Condiciones Complementarias V7-1-10_SUGERENCIA AJUSTE DEDUCIBLES  TRDM_15062011" xfId="64"/>
    <cellStyle name="_Slip habilitantes DM (Secretaría)_SlipTecnico Grupo EEB - D&amp;O 6ene10" xfId="65"/>
    <cellStyle name="_Slip habilitantes DM (Secretaría)_SlipTecnico Grupo EEB - D&amp;O 6ene10_ANEXO No 10 CONDICIONES COMPLEMENTARIAS DEFINITIVO 01-06-11 ADENDA" xfId="66"/>
    <cellStyle name="_Slip habilitantes DM (Secretaría)_SlipTecnico Grupo EEB - D&amp;O 6ene10_ANEXO No 9 CONDICIONES BASICAS HABILITANTES" xfId="67"/>
    <cellStyle name="_Slip habilitantes DM (Secretaría)_SlipTecnico Grupo EEB - D&amp;O 6ene10_SUGERENCIA AJUSTE DEDUCIBLES  TRDM_15062011" xfId="68"/>
    <cellStyle name="_SLIP RCSP NUEVAS CONDICIONES" xfId="69"/>
    <cellStyle name="_SLIP RCSP NUEVAS CONDICIONES_Adenda Grupo 2 COMP MC" xfId="70"/>
    <cellStyle name="_SLIP RCSP NUEVAS CONDICIONES_Adenda Grupo 2 COMP MC_ANEXO No 10 CONDICIONES COMPLEMENTARIAS DEFINITIVO 01-06-11 ADENDA" xfId="71"/>
    <cellStyle name="_SLIP RCSP NUEVAS CONDICIONES_Adenda Grupo 2 COMP MC_ANEXO No 9 CONDICIONES BASICAS HABILITANTES" xfId="72"/>
    <cellStyle name="_SLIP RCSP NUEVAS CONDICIONES_Adenda Grupo 2 COMP MC_SUGERENCIA AJUSTE DEDUCIBLES  TRDM_15062011" xfId="73"/>
    <cellStyle name="_SLIP RCSP NUEVAS CONDICIONES_Adenda Grupo 2 COMP MCano" xfId="74"/>
    <cellStyle name="_SLIP RCSP NUEVAS CONDICIONES_Adenda Grupo 2 COMP MCano_ANEXO No 10 CONDICIONES COMPLEMENTARIAS DEFINITIVO 01-06-11 ADENDA" xfId="75"/>
    <cellStyle name="_SLIP RCSP NUEVAS CONDICIONES_Adenda Grupo 2 COMP MCano_ANEXO No 9 CONDICIONES BASICAS HABILITANTES" xfId="76"/>
    <cellStyle name="_SLIP RCSP NUEVAS CONDICIONES_Adenda Grupo 2 COMP MCano_SUGERENCIA AJUSTE DEDUCIBLES  TRDM_15062011" xfId="77"/>
    <cellStyle name="_SLIP RCSP NUEVAS CONDICIONES_Condiciones Complementarias TRDM" xfId="78"/>
    <cellStyle name="_SLIP RCSP NUEVAS CONDICIONES_Condiciones Complementarias TRDM_ANEXO No 10 CONDICIONES COMPLEMENTARIAS DEFINITIVO 01-06-11 ADENDA" xfId="79"/>
    <cellStyle name="_SLIP RCSP NUEVAS CONDICIONES_Condiciones Complementarias TRDM_ANEXO No 9 CONDICIONES BASICAS HABILITANTES" xfId="80"/>
    <cellStyle name="_SLIP RCSP NUEVAS CONDICIONES_Condiciones Complementarias TRDM_SUGERENCIA AJUSTE DEDUCIBLES  TRDM_15062011" xfId="81"/>
    <cellStyle name="_SLIP RCSP NUEVAS CONDICIONES_Condiciones Complementarias V7-1-10" xfId="82"/>
    <cellStyle name="_SLIP RCSP NUEVAS CONDICIONES_Condiciones Complementarias V7-1-10_ANEXO No 10 CONDICIONES COMPLEMENTARIAS DEFINITIVO 01-06-11 ADENDA" xfId="83"/>
    <cellStyle name="_SLIP RCSP NUEVAS CONDICIONES_Condiciones Complementarias V7-1-10_ANEXO No 9 CONDICIONES BASICAS HABILITANTES" xfId="84"/>
    <cellStyle name="_SLIP RCSP NUEVAS CONDICIONES_Condiciones Complementarias V7-1-10_SUGERENCIA AJUSTE DEDUCIBLES  TRDM_15062011" xfId="85"/>
    <cellStyle name="_SLIP RCSP NUEVAS CONDICIONES_SlipTecnico Grupo EEB - D&amp;O 6ene10" xfId="86"/>
    <cellStyle name="_SLIP RCSP NUEVAS CONDICIONES_SlipTecnico Grupo EEB - D&amp;O 6ene10_ANEXO No 10 CONDICIONES COMPLEMENTARIAS DEFINITIVO 01-06-11 ADENDA" xfId="87"/>
    <cellStyle name="_SLIP RCSP NUEVAS CONDICIONES_SlipTecnico Grupo EEB - D&amp;O 6ene10_ANEXO No 9 CONDICIONES BASICAS HABILITANTES" xfId="88"/>
    <cellStyle name="_SLIP RCSP NUEVAS CONDICIONES_SlipTecnico Grupo EEB - D&amp;O 6ene10_SUGERENCIA AJUSTE DEDUCIBLES  TRDM_15062011" xfId="89"/>
    <cellStyle name="_Slips RCSP (habilitantes) Secretaría" xfId="90"/>
    <cellStyle name="_Slips RCSP (habilitantes) Secretaría_Adenda Grupo 2 COMP MC" xfId="91"/>
    <cellStyle name="_Slips RCSP (habilitantes) Secretaría_Adenda Grupo 2 COMP MC_ANEXO No 10 CONDICIONES COMPLEMENTARIAS DEFINITIVO 01-06-11 ADENDA" xfId="92"/>
    <cellStyle name="_Slips RCSP (habilitantes) Secretaría_Adenda Grupo 2 COMP MC_ANEXO No 9 CONDICIONES BASICAS HABILITANTES" xfId="93"/>
    <cellStyle name="_Slips RCSP (habilitantes) Secretaría_Adenda Grupo 2 COMP MC_SUGERENCIA AJUSTE DEDUCIBLES  TRDM_15062011" xfId="94"/>
    <cellStyle name="_Slips RCSP (habilitantes) Secretaría_Adenda Grupo 2 COMP MCano" xfId="95"/>
    <cellStyle name="_Slips RCSP (habilitantes) Secretaría_Adenda Grupo 2 COMP MCano_ANEXO No 10 CONDICIONES COMPLEMENTARIAS DEFINITIVO 01-06-11 ADENDA" xfId="96"/>
    <cellStyle name="_Slips RCSP (habilitantes) Secretaría_Adenda Grupo 2 COMP MCano_ANEXO No 9 CONDICIONES BASICAS HABILITANTES" xfId="97"/>
    <cellStyle name="_Slips RCSP (habilitantes) Secretaría_Adenda Grupo 2 COMP MCano_SUGERENCIA AJUSTE DEDUCIBLES  TRDM_15062011" xfId="98"/>
    <cellStyle name="_Slips RCSP (habilitantes) Secretaría_Condiciones Complementarias TRDM" xfId="99"/>
    <cellStyle name="_Slips RCSP (habilitantes) Secretaría_Condiciones Complementarias TRDM_ANEXO No 10 CONDICIONES COMPLEMENTARIAS DEFINITIVO 01-06-11 ADENDA" xfId="100"/>
    <cellStyle name="_Slips RCSP (habilitantes) Secretaría_Condiciones Complementarias TRDM_ANEXO No 9 CONDICIONES BASICAS HABILITANTES" xfId="101"/>
    <cellStyle name="_Slips RCSP (habilitantes) Secretaría_Condiciones Complementarias TRDM_SUGERENCIA AJUSTE DEDUCIBLES  TRDM_15062011" xfId="102"/>
    <cellStyle name="_Slips RCSP (habilitantes) Secretaría_Condiciones Complementarias V7-1-10" xfId="103"/>
    <cellStyle name="_Slips RCSP (habilitantes) Secretaría_Condiciones Complementarias V7-1-10_ANEXO No 10 CONDICIONES COMPLEMENTARIAS DEFINITIVO 01-06-11 ADENDA" xfId="104"/>
    <cellStyle name="_Slips RCSP (habilitantes) Secretaría_Condiciones Complementarias V7-1-10_ANEXO No 9 CONDICIONES BASICAS HABILITANTES" xfId="105"/>
    <cellStyle name="_Slips RCSP (habilitantes) Secretaría_Condiciones Complementarias V7-1-10_SUGERENCIA AJUSTE DEDUCIBLES  TRDM_15062011" xfId="106"/>
    <cellStyle name="_Slips RCSP (habilitantes) Secretaría_SlipTecnico Grupo EEB - D&amp;O 6ene10" xfId="107"/>
    <cellStyle name="_Slips RCSP (habilitantes) Secretaría_SlipTecnico Grupo EEB - D&amp;O 6ene10_ANEXO No 10 CONDICIONES COMPLEMENTARIAS DEFINITIVO 01-06-11 ADENDA" xfId="108"/>
    <cellStyle name="_Slips RCSP (habilitantes) Secretaría_SlipTecnico Grupo EEB - D&amp;O 6ene10_ANEXO No 9 CONDICIONES BASICAS HABILITANTES" xfId="109"/>
    <cellStyle name="_Slips RCSP (habilitantes) Secretaría_SlipTecnico Grupo EEB - D&amp;O 6ene10_SUGERENCIA AJUSTE DEDUCIBLES  TRDM_15062011" xfId="110"/>
    <cellStyle name="_Terminos Solicitados." xfId="111"/>
    <cellStyle name="20% - Accent1" xfId="112"/>
    <cellStyle name="20% - Accent2" xfId="113"/>
    <cellStyle name="20% - Accent3" xfId="114"/>
    <cellStyle name="20% - Accent4" xfId="115"/>
    <cellStyle name="20% - Accent5" xfId="116"/>
    <cellStyle name="20% - Accent6" xfId="117"/>
    <cellStyle name="40% - Accent1" xfId="118"/>
    <cellStyle name="40% - Accent2" xfId="119"/>
    <cellStyle name="40% - Accent3" xfId="120"/>
    <cellStyle name="40% - Accent4" xfId="121"/>
    <cellStyle name="40% - Accent5" xfId="122"/>
    <cellStyle name="40% - Accent6" xfId="123"/>
    <cellStyle name="60% - Accent1" xfId="124"/>
    <cellStyle name="60% - Accent2" xfId="125"/>
    <cellStyle name="60% - Accent3" xfId="126"/>
    <cellStyle name="60% - Accent4" xfId="127"/>
    <cellStyle name="60% - Accent5" xfId="128"/>
    <cellStyle name="60% - Accent6" xfId="129"/>
    <cellStyle name="Accent1" xfId="130"/>
    <cellStyle name="Accent2" xfId="131"/>
    <cellStyle name="Accent3" xfId="132"/>
    <cellStyle name="Accent4" xfId="133"/>
    <cellStyle name="Accent5" xfId="134"/>
    <cellStyle name="Accent6" xfId="135"/>
    <cellStyle name="Bad" xfId="136"/>
    <cellStyle name="Calculation" xfId="137"/>
    <cellStyle name="Check Cell" xfId="138"/>
    <cellStyle name="Estilo 1" xfId="139"/>
    <cellStyle name="Euro" xfId="140"/>
    <cellStyle name="Explanatory Text" xfId="141"/>
    <cellStyle name="Good" xfId="142"/>
    <cellStyle name="Heading 1" xfId="143"/>
    <cellStyle name="Heading 2" xfId="144"/>
    <cellStyle name="Heading 3" xfId="145"/>
    <cellStyle name="Heading 4" xfId="146"/>
    <cellStyle name="Input" xfId="147"/>
    <cellStyle name="Linked Cell" xfId="148"/>
    <cellStyle name="Millares" xfId="1" builtinId="3"/>
    <cellStyle name="Moneda" xfId="3" builtinId="4"/>
    <cellStyle name="Moneda 2" xfId="5"/>
    <cellStyle name="Normal" xfId="0" builtinId="0"/>
    <cellStyle name="Normal 2" xfId="4"/>
    <cellStyle name="Normal_COND. COMPL. R.C.E." xfId="156"/>
    <cellStyle name="Normal_COND. COMPL. SOAT" xfId="157"/>
    <cellStyle name="Normal_COND. COMPL.AUTOS" xfId="154"/>
    <cellStyle name="Normal_COND. COMPL.MANEJO" xfId="155"/>
    <cellStyle name="Normal_COND. COMPL.TRDM" xfId="149"/>
    <cellStyle name="Note" xfId="150"/>
    <cellStyle name="Output" xfId="151"/>
    <cellStyle name="rf" xfId="2"/>
    <cellStyle name="Title" xfId="152"/>
    <cellStyle name="Warning Text" xfId="1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CITACI&#210;N%202013/EVALU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UT QBE"/>
      <sheetName val="FINANCIERA"/>
      <sheetName val="EXPERIENCIA PROG.SEGUROS I"/>
      <sheetName val="EXPERIENCIA PROG.SEGUROS II"/>
      <sheetName val="EXPERIENCIA PROG.SEGUROS III"/>
      <sheetName val="EXPERIENCIA PROG.SEGUROS IV"/>
      <sheetName val="EXPERIENCIA PROG.SEGUROS V "/>
      <sheetName val="EXPERIENCIA PROG.SEGUROS VI"/>
      <sheetName val="EXPERIENCIA EN SINIESTROS I"/>
      <sheetName val="EXPERIENCIA EN SINIESTROS II"/>
      <sheetName val="EXPERIENCIA EN SINIESTROS III"/>
      <sheetName val="EXPERIENCIA EN SINIESTROS IV"/>
      <sheetName val="EXPERIENCIA EN SINIESTROS V "/>
      <sheetName val="EXPERIENCIA EN SINIESTROS VI"/>
      <sheetName val="ADVA"/>
      <sheetName val="COND. TEC. BASICA"/>
      <sheetName val="APOYO INDISTRIA NACIONAL"/>
      <sheetName val="COND. COMPL.TRDM"/>
      <sheetName val="COND. COMPL.AUTOS"/>
      <sheetName val="COND. COMPL.TR. MCIAS"/>
      <sheetName val="COND. COMPL.TR. VAL"/>
      <sheetName val="COND. COMPL.MANEJO"/>
      <sheetName val="COND. COMPL. R.C.E."/>
      <sheetName val="COND. COMPL. IRF"/>
      <sheetName val="COND. COMPL. RCSP"/>
      <sheetName val="COND. COMPL. CASCO B"/>
      <sheetName val="COND. COMPL. CASCO AVIACI"/>
      <sheetName val="COND. COMPL. SOAT"/>
      <sheetName val="DEDUCIBLES"/>
      <sheetName val="PRIMAS"/>
      <sheetName val="PONDERACION PRIMAS"/>
      <sheetName val="CONSOLIDADO G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ow r="40">
          <cell r="I40">
            <v>155</v>
          </cell>
        </row>
      </sheetData>
      <sheetData sheetId="24">
        <row r="65">
          <cell r="I65">
            <v>130</v>
          </cell>
        </row>
      </sheetData>
      <sheetData sheetId="25">
        <row r="28">
          <cell r="I28">
            <v>38</v>
          </cell>
        </row>
      </sheetData>
      <sheetData sheetId="26">
        <row r="15">
          <cell r="I15">
            <v>200</v>
          </cell>
        </row>
      </sheetData>
      <sheetData sheetId="27">
        <row r="13">
          <cell r="N13">
            <v>200</v>
          </cell>
        </row>
      </sheetData>
      <sheetData sheetId="28">
        <row r="39">
          <cell r="F39">
            <v>90</v>
          </cell>
        </row>
      </sheetData>
      <sheetData sheetId="29">
        <row r="62">
          <cell r="B62">
            <v>400</v>
          </cell>
        </row>
        <row r="116">
          <cell r="J116">
            <v>700</v>
          </cell>
        </row>
      </sheetData>
      <sheetData sheetId="30" refreshError="1"/>
      <sheetData sheetId="3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Normal="100" zoomScaleSheetLayoutView="100" workbookViewId="0">
      <selection activeCell="A3" sqref="A3:F3"/>
    </sheetView>
  </sheetViews>
  <sheetFormatPr baseColWidth="10" defaultColWidth="12.5703125" defaultRowHeight="12.75" x14ac:dyDescent="0.2"/>
  <cols>
    <col min="1" max="1" width="58.5703125" style="92" customWidth="1"/>
    <col min="2" max="2" width="56.28515625" style="92" customWidth="1"/>
    <col min="3" max="3" width="9.5703125" style="92" customWidth="1"/>
    <col min="4" max="4" width="9" style="92" customWidth="1"/>
    <col min="5" max="5" width="12.42578125" style="92" customWidth="1"/>
    <col min="6" max="6" width="36" style="92" customWidth="1"/>
    <col min="7" max="16384" width="12.5703125" style="92"/>
  </cols>
  <sheetData>
    <row r="1" spans="1:6" s="90" customFormat="1" ht="26.25" customHeight="1" x14ac:dyDescent="0.2">
      <c r="A1" s="207" t="s">
        <v>179</v>
      </c>
      <c r="B1" s="208"/>
      <c r="C1" s="208"/>
      <c r="D1" s="208"/>
      <c r="E1" s="208"/>
      <c r="F1" s="209"/>
    </row>
    <row r="2" spans="1:6" s="91" customFormat="1" ht="20.25" customHeight="1" x14ac:dyDescent="0.2">
      <c r="A2" s="210" t="s">
        <v>180</v>
      </c>
      <c r="B2" s="211"/>
      <c r="C2" s="211"/>
      <c r="D2" s="211"/>
      <c r="E2" s="211"/>
      <c r="F2" s="212"/>
    </row>
    <row r="3" spans="1:6" s="90" customFormat="1" ht="21" customHeight="1" thickBot="1" x14ac:dyDescent="0.25">
      <c r="A3" s="213" t="s">
        <v>246</v>
      </c>
      <c r="B3" s="214"/>
      <c r="C3" s="214"/>
      <c r="D3" s="214"/>
      <c r="E3" s="214"/>
      <c r="F3" s="215"/>
    </row>
    <row r="4" spans="1:6" s="90" customFormat="1" ht="23.25" customHeight="1" thickBot="1" x14ac:dyDescent="0.25">
      <c r="A4" s="210" t="s">
        <v>138</v>
      </c>
      <c r="B4" s="211"/>
      <c r="C4" s="211"/>
      <c r="D4" s="211"/>
      <c r="E4" s="211"/>
      <c r="F4" s="212"/>
    </row>
    <row r="5" spans="1:6" s="90" customFormat="1" ht="26.25" customHeight="1" x14ac:dyDescent="0.2">
      <c r="A5" s="216" t="s">
        <v>172</v>
      </c>
      <c r="B5" s="218" t="s">
        <v>173</v>
      </c>
      <c r="C5" s="220" t="s">
        <v>167</v>
      </c>
      <c r="D5" s="220"/>
      <c r="E5" s="220" t="s">
        <v>5</v>
      </c>
      <c r="F5" s="222" t="s">
        <v>2</v>
      </c>
    </row>
    <row r="6" spans="1:6" ht="19.5" customHeight="1" thickBot="1" x14ac:dyDescent="0.25">
      <c r="A6" s="217"/>
      <c r="B6" s="219"/>
      <c r="C6" s="121" t="s">
        <v>3</v>
      </c>
      <c r="D6" s="121" t="s">
        <v>4</v>
      </c>
      <c r="E6" s="221"/>
      <c r="F6" s="223"/>
    </row>
    <row r="7" spans="1:6" ht="20.25" customHeight="1" x14ac:dyDescent="0.2">
      <c r="A7" s="201" t="s">
        <v>181</v>
      </c>
      <c r="B7" s="128" t="s">
        <v>174</v>
      </c>
      <c r="C7" s="118" t="s">
        <v>152</v>
      </c>
      <c r="D7" s="118"/>
      <c r="E7" s="203" t="s">
        <v>244</v>
      </c>
      <c r="F7" s="205" t="s">
        <v>245</v>
      </c>
    </row>
    <row r="8" spans="1:6" ht="21.75" customHeight="1" thickBot="1" x14ac:dyDescent="0.25">
      <c r="A8" s="202"/>
      <c r="B8" s="129" t="s">
        <v>175</v>
      </c>
      <c r="C8" s="127" t="s">
        <v>152</v>
      </c>
      <c r="D8" s="127"/>
      <c r="E8" s="204"/>
      <c r="F8" s="206"/>
    </row>
    <row r="9" spans="1:6" ht="25.5" customHeight="1" thickBot="1" x14ac:dyDescent="0.25">
      <c r="A9" s="224" t="s">
        <v>139</v>
      </c>
      <c r="B9" s="225"/>
      <c r="C9" s="225"/>
      <c r="D9" s="225"/>
      <c r="E9" s="225"/>
      <c r="F9" s="226"/>
    </row>
    <row r="10" spans="1:6" ht="30" customHeight="1" x14ac:dyDescent="0.2">
      <c r="A10" s="232" t="s">
        <v>172</v>
      </c>
      <c r="B10" s="218" t="s">
        <v>173</v>
      </c>
      <c r="C10" s="230" t="s">
        <v>167</v>
      </c>
      <c r="D10" s="231"/>
      <c r="E10" s="218" t="s">
        <v>5</v>
      </c>
      <c r="F10" s="227" t="s">
        <v>2</v>
      </c>
    </row>
    <row r="11" spans="1:6" ht="18" customHeight="1" thickBot="1" x14ac:dyDescent="0.25">
      <c r="A11" s="233"/>
      <c r="B11" s="229"/>
      <c r="C11" s="121" t="s">
        <v>3</v>
      </c>
      <c r="D11" s="121" t="s">
        <v>4</v>
      </c>
      <c r="E11" s="229"/>
      <c r="F11" s="228"/>
    </row>
    <row r="12" spans="1:6" ht="20.25" customHeight="1" x14ac:dyDescent="0.2">
      <c r="A12" s="201" t="s">
        <v>146</v>
      </c>
      <c r="B12" s="128" t="s">
        <v>174</v>
      </c>
      <c r="C12" s="118" t="s">
        <v>152</v>
      </c>
      <c r="D12" s="118"/>
      <c r="E12" s="203" t="s">
        <v>244</v>
      </c>
      <c r="F12" s="205" t="s">
        <v>245</v>
      </c>
    </row>
    <row r="13" spans="1:6" ht="19.5" customHeight="1" thickBot="1" x14ac:dyDescent="0.25">
      <c r="A13" s="202"/>
      <c r="B13" s="129" t="s">
        <v>175</v>
      </c>
      <c r="C13" s="127" t="s">
        <v>152</v>
      </c>
      <c r="D13" s="127"/>
      <c r="E13" s="204"/>
      <c r="F13" s="206"/>
    </row>
  </sheetData>
  <mergeCells count="21">
    <mergeCell ref="F10:F11"/>
    <mergeCell ref="E10:E11"/>
    <mergeCell ref="C10:D10"/>
    <mergeCell ref="B10:B11"/>
    <mergeCell ref="A10:A11"/>
    <mergeCell ref="A12:A13"/>
    <mergeCell ref="E12:E13"/>
    <mergeCell ref="F12:F13"/>
    <mergeCell ref="A1:F1"/>
    <mergeCell ref="A2:F2"/>
    <mergeCell ref="A3:F3"/>
    <mergeCell ref="A4:F4"/>
    <mergeCell ref="A5:A6"/>
    <mergeCell ref="B5:B6"/>
    <mergeCell ref="C5:D5"/>
    <mergeCell ref="E5:E6"/>
    <mergeCell ref="F5:F6"/>
    <mergeCell ref="A7:A8"/>
    <mergeCell ref="E7:E8"/>
    <mergeCell ref="F7:F8"/>
    <mergeCell ref="A9:F9"/>
  </mergeCells>
  <printOptions horizontalCentered="1" verticalCentered="1"/>
  <pageMargins left="0.59055118110236227" right="0.51181102362204722" top="0.59055118110236227" bottom="0.51181102362204722" header="0" footer="0"/>
  <pageSetup scale="70" orientation="landscape" r:id="rId1"/>
  <headerFooter alignWithMargins="0">
    <oddFooter>&amp;LElaboró:
Revisó:
&amp;D&amp;C&amp;N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view="pageBreakPreview" topLeftCell="A13" zoomScale="90" zoomScaleNormal="100" zoomScaleSheetLayoutView="90" workbookViewId="0">
      <selection activeCell="M13" sqref="M13"/>
    </sheetView>
  </sheetViews>
  <sheetFormatPr baseColWidth="10" defaultRowHeight="37.5" customHeight="1" x14ac:dyDescent="0.2"/>
  <cols>
    <col min="1" max="1" width="61.85546875" style="4" customWidth="1"/>
    <col min="2" max="2" width="17.7109375" style="4" customWidth="1"/>
    <col min="3" max="3" width="13.140625" style="4" customWidth="1"/>
    <col min="4" max="4" width="10.42578125" style="4" customWidth="1"/>
    <col min="5" max="5" width="14.7109375" style="4" customWidth="1"/>
    <col min="6" max="6" width="12.5703125" style="4" customWidth="1"/>
    <col min="7" max="16384" width="11.42578125" style="4"/>
  </cols>
  <sheetData>
    <row r="1" spans="1:9" s="2" customFormat="1" ht="18.75" customHeight="1" x14ac:dyDescent="0.2">
      <c r="A1" s="255" t="s">
        <v>179</v>
      </c>
      <c r="B1" s="256"/>
      <c r="C1" s="256"/>
      <c r="D1" s="256"/>
      <c r="E1" s="256"/>
      <c r="F1" s="257"/>
      <c r="G1" s="142"/>
      <c r="H1" s="142"/>
      <c r="I1" s="142"/>
    </row>
    <row r="2" spans="1:9" s="2" customFormat="1" ht="17.25" customHeight="1" x14ac:dyDescent="0.2">
      <c r="A2" s="258" t="s">
        <v>180</v>
      </c>
      <c r="B2" s="259"/>
      <c r="C2" s="259"/>
      <c r="D2" s="259"/>
      <c r="E2" s="259"/>
      <c r="F2" s="260"/>
      <c r="G2" s="143"/>
      <c r="H2" s="143"/>
      <c r="I2" s="143"/>
    </row>
    <row r="3" spans="1:9" s="2" customFormat="1" ht="15.75" customHeight="1" x14ac:dyDescent="0.2">
      <c r="A3" s="459" t="s">
        <v>36</v>
      </c>
      <c r="B3" s="460"/>
      <c r="C3" s="460"/>
      <c r="D3" s="460"/>
      <c r="E3" s="460"/>
      <c r="F3" s="461"/>
    </row>
    <row r="4" spans="1:9" s="2" customFormat="1" ht="18.75" customHeight="1" thickBot="1" x14ac:dyDescent="0.25">
      <c r="A4" s="462" t="s">
        <v>13</v>
      </c>
      <c r="B4" s="463"/>
      <c r="C4" s="463"/>
      <c r="D4" s="463"/>
      <c r="E4" s="463"/>
      <c r="F4" s="464"/>
    </row>
    <row r="5" spans="1:9" s="28" customFormat="1" ht="37.5" customHeight="1" thickBot="1" x14ac:dyDescent="0.25">
      <c r="A5" s="51" t="s">
        <v>38</v>
      </c>
      <c r="B5" s="268" t="s">
        <v>187</v>
      </c>
      <c r="C5" s="269"/>
      <c r="D5" s="269"/>
      <c r="E5" s="269"/>
      <c r="F5" s="270"/>
    </row>
    <row r="6" spans="1:9" ht="37.5" customHeight="1" thickBot="1" x14ac:dyDescent="0.25">
      <c r="A6" s="84" t="s">
        <v>12</v>
      </c>
      <c r="B6" s="85"/>
      <c r="C6" s="86"/>
      <c r="D6" s="86"/>
      <c r="E6" s="86"/>
      <c r="F6" s="87"/>
    </row>
    <row r="7" spans="1:9" ht="37.5" customHeight="1" thickBot="1" x14ac:dyDescent="0.25">
      <c r="A7" s="84" t="s">
        <v>13</v>
      </c>
      <c r="B7" s="30" t="s">
        <v>39</v>
      </c>
      <c r="C7" s="30" t="s">
        <v>40</v>
      </c>
      <c r="D7" s="30" t="s">
        <v>41</v>
      </c>
      <c r="E7" s="30" t="s">
        <v>42</v>
      </c>
      <c r="F7" s="30" t="s">
        <v>7</v>
      </c>
    </row>
    <row r="8" spans="1:9" ht="36.75" customHeight="1" x14ac:dyDescent="0.2">
      <c r="A8" s="77" t="s">
        <v>140</v>
      </c>
      <c r="B8" s="55">
        <v>0</v>
      </c>
      <c r="C8" s="56">
        <v>0</v>
      </c>
      <c r="D8" s="56">
        <v>50</v>
      </c>
      <c r="E8" s="56">
        <v>50</v>
      </c>
      <c r="F8" s="75">
        <f>SUM(D8:E8)</f>
        <v>100</v>
      </c>
    </row>
    <row r="9" spans="1:9" ht="39" customHeight="1" x14ac:dyDescent="0.2">
      <c r="A9" s="78" t="s">
        <v>141</v>
      </c>
      <c r="B9" s="54" t="s">
        <v>285</v>
      </c>
      <c r="C9" s="53">
        <v>0</v>
      </c>
      <c r="D9" s="53">
        <v>25</v>
      </c>
      <c r="E9" s="53">
        <v>50</v>
      </c>
      <c r="F9" s="75">
        <f>SUM(D9:E9)</f>
        <v>75</v>
      </c>
    </row>
    <row r="10" spans="1:9" ht="37.5" customHeight="1" x14ac:dyDescent="0.2">
      <c r="A10" s="76" t="s">
        <v>142</v>
      </c>
      <c r="B10" s="55">
        <v>0</v>
      </c>
      <c r="C10" s="56">
        <v>0</v>
      </c>
      <c r="D10" s="56">
        <v>25</v>
      </c>
      <c r="E10" s="56">
        <v>25</v>
      </c>
      <c r="F10" s="75">
        <f>SUM(D10:E10)</f>
        <v>50</v>
      </c>
    </row>
    <row r="11" spans="1:9" ht="37.5" customHeight="1" x14ac:dyDescent="0.2">
      <c r="A11" s="78" t="s">
        <v>143</v>
      </c>
      <c r="B11" s="54">
        <v>0</v>
      </c>
      <c r="C11" s="53">
        <v>0</v>
      </c>
      <c r="D11" s="53">
        <v>25</v>
      </c>
      <c r="E11" s="56">
        <v>25</v>
      </c>
      <c r="F11" s="75">
        <f t="shared" ref="F11" si="0">SUM(D11:E11)</f>
        <v>50</v>
      </c>
    </row>
    <row r="12" spans="1:9" ht="37.5" customHeight="1" x14ac:dyDescent="0.2">
      <c r="A12" s="78" t="s">
        <v>193</v>
      </c>
      <c r="B12" s="54">
        <v>0</v>
      </c>
      <c r="C12" s="53">
        <v>0</v>
      </c>
      <c r="D12" s="53">
        <v>25</v>
      </c>
      <c r="E12" s="56">
        <v>25</v>
      </c>
      <c r="F12" s="75">
        <f t="shared" ref="F12" si="1">SUM(D12:E12)</f>
        <v>50</v>
      </c>
    </row>
    <row r="13" spans="1:9" ht="37.5" customHeight="1" x14ac:dyDescent="0.2">
      <c r="A13" s="78" t="s">
        <v>286</v>
      </c>
      <c r="B13" s="54">
        <v>0</v>
      </c>
      <c r="C13" s="53">
        <v>0</v>
      </c>
      <c r="D13" s="53">
        <v>25</v>
      </c>
      <c r="E13" s="56">
        <v>25</v>
      </c>
      <c r="F13" s="75">
        <f t="shared" ref="F13:F14" si="2">SUM(D13:E13)</f>
        <v>50</v>
      </c>
    </row>
    <row r="14" spans="1:9" ht="37.5" customHeight="1" thickBot="1" x14ac:dyDescent="0.25">
      <c r="A14" s="78" t="s">
        <v>287</v>
      </c>
      <c r="B14" s="54">
        <v>0</v>
      </c>
      <c r="C14" s="53">
        <v>0</v>
      </c>
      <c r="D14" s="53">
        <v>25</v>
      </c>
      <c r="E14" s="56">
        <v>25</v>
      </c>
      <c r="F14" s="75">
        <f t="shared" si="2"/>
        <v>50</v>
      </c>
    </row>
    <row r="15" spans="1:9" ht="37.5" customHeight="1" thickBot="1" x14ac:dyDescent="0.25">
      <c r="A15" s="21" t="s">
        <v>162</v>
      </c>
      <c r="B15" s="453" t="s">
        <v>13</v>
      </c>
      <c r="C15" s="454"/>
      <c r="D15" s="454"/>
      <c r="E15" s="455"/>
      <c r="F15" s="18">
        <f>SUM(F8:F11)</f>
        <v>275</v>
      </c>
    </row>
    <row r="16" spans="1:9" ht="37.5" customHeight="1" thickBot="1" x14ac:dyDescent="0.25">
      <c r="A16" s="31" t="s">
        <v>14</v>
      </c>
      <c r="B16" s="32" t="s">
        <v>39</v>
      </c>
      <c r="C16" s="32" t="s">
        <v>40</v>
      </c>
      <c r="D16" s="32" t="s">
        <v>41</v>
      </c>
      <c r="E16" s="32" t="s">
        <v>42</v>
      </c>
      <c r="F16" s="79" t="s">
        <v>7</v>
      </c>
    </row>
    <row r="17" spans="1:6" ht="37.5" customHeight="1" thickBot="1" x14ac:dyDescent="0.25">
      <c r="A17" s="7" t="s">
        <v>15</v>
      </c>
      <c r="B17" s="33">
        <v>0</v>
      </c>
      <c r="C17" s="27">
        <v>0</v>
      </c>
      <c r="D17" s="27">
        <v>75</v>
      </c>
      <c r="E17" s="27">
        <v>75</v>
      </c>
      <c r="F17" s="75">
        <f t="shared" ref="F17:F18" si="3">SUM(D17:E17)</f>
        <v>150</v>
      </c>
    </row>
    <row r="18" spans="1:6" ht="37.5" customHeight="1" thickBot="1" x14ac:dyDescent="0.25">
      <c r="A18" s="42" t="s">
        <v>16</v>
      </c>
      <c r="B18" s="43">
        <v>0</v>
      </c>
      <c r="C18" s="44">
        <v>0</v>
      </c>
      <c r="D18" s="27">
        <v>75</v>
      </c>
      <c r="E18" s="27">
        <v>75</v>
      </c>
      <c r="F18" s="75">
        <f t="shared" si="3"/>
        <v>150</v>
      </c>
    </row>
    <row r="19" spans="1:6" ht="37.5" customHeight="1" thickBot="1" x14ac:dyDescent="0.25">
      <c r="A19" s="29" t="s">
        <v>17</v>
      </c>
      <c r="B19" s="453" t="s">
        <v>13</v>
      </c>
      <c r="C19" s="454"/>
      <c r="D19" s="454"/>
      <c r="E19" s="455"/>
      <c r="F19" s="18">
        <f>SUM(F17:F18)</f>
        <v>300</v>
      </c>
    </row>
    <row r="20" spans="1:6" ht="37.5" customHeight="1" thickBot="1" x14ac:dyDescent="0.25">
      <c r="A20" s="31" t="s">
        <v>18</v>
      </c>
      <c r="B20" s="32" t="s">
        <v>39</v>
      </c>
      <c r="C20" s="32" t="s">
        <v>40</v>
      </c>
      <c r="D20" s="32" t="s">
        <v>41</v>
      </c>
      <c r="E20" s="32" t="s">
        <v>42</v>
      </c>
      <c r="F20" s="79" t="s">
        <v>7</v>
      </c>
    </row>
    <row r="21" spans="1:6" ht="37.5" customHeight="1" thickBot="1" x14ac:dyDescent="0.25">
      <c r="A21" s="7" t="s">
        <v>16</v>
      </c>
      <c r="B21" s="33">
        <v>0</v>
      </c>
      <c r="C21" s="27">
        <v>0</v>
      </c>
      <c r="D21" s="27">
        <v>75</v>
      </c>
      <c r="E21" s="27">
        <v>75</v>
      </c>
      <c r="F21" s="75">
        <f t="shared" ref="F21:F22" si="4">SUM(D21:E21)</f>
        <v>150</v>
      </c>
    </row>
    <row r="22" spans="1:6" ht="37.5" customHeight="1" thickBot="1" x14ac:dyDescent="0.25">
      <c r="A22" s="42" t="s">
        <v>19</v>
      </c>
      <c r="B22" s="43">
        <v>0</v>
      </c>
      <c r="C22" s="44">
        <v>0</v>
      </c>
      <c r="D22" s="27">
        <v>75</v>
      </c>
      <c r="E22" s="27">
        <v>75</v>
      </c>
      <c r="F22" s="75">
        <f t="shared" si="4"/>
        <v>150</v>
      </c>
    </row>
    <row r="23" spans="1:6" ht="37.5" customHeight="1" thickBot="1" x14ac:dyDescent="0.25">
      <c r="A23" s="21" t="s">
        <v>20</v>
      </c>
      <c r="B23" s="456" t="s">
        <v>13</v>
      </c>
      <c r="C23" s="457"/>
      <c r="D23" s="457"/>
      <c r="E23" s="458"/>
      <c r="F23" s="18">
        <f>SUM(F21:F22)</f>
        <v>300</v>
      </c>
    </row>
  </sheetData>
  <mergeCells count="8">
    <mergeCell ref="B15:E15"/>
    <mergeCell ref="B19:E19"/>
    <mergeCell ref="B23:E23"/>
    <mergeCell ref="A1:F1"/>
    <mergeCell ref="A2:F2"/>
    <mergeCell ref="A3:F3"/>
    <mergeCell ref="A4:F4"/>
    <mergeCell ref="B5:F5"/>
  </mergeCells>
  <pageMargins left="0.59055118110236227" right="0.51181102362204722" top="1.0629921259842521" bottom="0.62992125984251968" header="0" footer="0"/>
  <pageSetup scale="70" orientation="portrait" r:id="rId1"/>
  <headerFooter alignWithMargins="0">
    <oddFooter>&amp;LElaboró:
Revisó:
&amp;D&amp;C&amp;N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view="pageBreakPreview" topLeftCell="A4" zoomScale="90" zoomScaleNormal="100" zoomScaleSheetLayoutView="90" workbookViewId="0">
      <selection activeCell="G42" sqref="G42"/>
    </sheetView>
  </sheetViews>
  <sheetFormatPr baseColWidth="10" defaultRowHeight="33" customHeight="1" x14ac:dyDescent="0.2"/>
  <cols>
    <col min="1" max="1" width="82.7109375" style="10" customWidth="1"/>
    <col min="2" max="2" width="9.7109375" style="10" customWidth="1"/>
    <col min="3" max="3" width="10.5703125" style="15" customWidth="1"/>
    <col min="4" max="4" width="34.140625" style="10" customWidth="1"/>
    <col min="5" max="5" width="11.42578125" style="10"/>
    <col min="6" max="6" width="20.140625" style="10" bestFit="1" customWidth="1"/>
    <col min="7" max="7" width="20.5703125" style="81" bestFit="1" customWidth="1"/>
    <col min="8" max="16384" width="11.42578125" style="10"/>
  </cols>
  <sheetData>
    <row r="1" spans="1:7" s="8" customFormat="1" ht="30.75" customHeight="1" x14ac:dyDescent="0.2">
      <c r="A1" s="255" t="s">
        <v>179</v>
      </c>
      <c r="B1" s="256"/>
      <c r="C1" s="256"/>
      <c r="D1" s="256"/>
      <c r="E1" s="142"/>
      <c r="F1" s="142"/>
      <c r="G1" s="81"/>
    </row>
    <row r="2" spans="1:7" s="8" customFormat="1" ht="30" customHeight="1" x14ac:dyDescent="0.2">
      <c r="A2" s="258" t="s">
        <v>180</v>
      </c>
      <c r="B2" s="259"/>
      <c r="C2" s="259"/>
      <c r="D2" s="259"/>
      <c r="E2" s="143"/>
      <c r="F2" s="143"/>
      <c r="G2" s="81"/>
    </row>
    <row r="3" spans="1:7" s="8" customFormat="1" ht="24" customHeight="1" x14ac:dyDescent="0.2">
      <c r="A3" s="459" t="s">
        <v>37</v>
      </c>
      <c r="B3" s="460"/>
      <c r="C3" s="460"/>
      <c r="D3" s="460"/>
      <c r="G3" s="81"/>
    </row>
    <row r="4" spans="1:7" s="9" customFormat="1" ht="27.75" customHeight="1" thickBot="1" x14ac:dyDescent="0.25">
      <c r="A4" s="459" t="s">
        <v>138</v>
      </c>
      <c r="B4" s="460"/>
      <c r="C4" s="460"/>
      <c r="D4" s="460"/>
      <c r="G4" s="82"/>
    </row>
    <row r="5" spans="1:7" ht="19.5" customHeight="1" thickBot="1" x14ac:dyDescent="0.25">
      <c r="A5" s="487" t="s">
        <v>21</v>
      </c>
      <c r="B5" s="488"/>
      <c r="C5" s="488"/>
      <c r="D5" s="488"/>
    </row>
    <row r="6" spans="1:7" s="9" customFormat="1" ht="36" customHeight="1" thickBot="1" x14ac:dyDescent="0.25">
      <c r="A6" s="469" t="s">
        <v>22</v>
      </c>
      <c r="B6" s="268" t="s">
        <v>187</v>
      </c>
      <c r="C6" s="269"/>
      <c r="D6" s="269"/>
      <c r="E6" s="144"/>
      <c r="F6" s="145"/>
      <c r="G6" s="82"/>
    </row>
    <row r="7" spans="1:7" s="9" customFormat="1" ht="19.5" customHeight="1" thickBot="1" x14ac:dyDescent="0.25">
      <c r="A7" s="470"/>
      <c r="B7" s="467" t="s">
        <v>158</v>
      </c>
      <c r="C7" s="468"/>
      <c r="D7" s="267" t="s">
        <v>159</v>
      </c>
      <c r="G7" s="82"/>
    </row>
    <row r="8" spans="1:7" ht="19.5" customHeight="1" thickBot="1" x14ac:dyDescent="0.25">
      <c r="A8" s="471"/>
      <c r="B8" s="34" t="s">
        <v>54</v>
      </c>
      <c r="C8" s="35" t="s">
        <v>55</v>
      </c>
      <c r="D8" s="472"/>
    </row>
    <row r="9" spans="1:7" ht="21" customHeight="1" thickBot="1" x14ac:dyDescent="0.25">
      <c r="A9" s="6" t="s">
        <v>23</v>
      </c>
      <c r="B9" s="13"/>
      <c r="C9" s="72" t="s">
        <v>288</v>
      </c>
      <c r="D9" s="88">
        <v>24960325</v>
      </c>
    </row>
    <row r="10" spans="1:7" ht="23.25" customHeight="1" thickBot="1" x14ac:dyDescent="0.25">
      <c r="A10" s="22" t="s">
        <v>43</v>
      </c>
      <c r="B10" s="475" t="s">
        <v>289</v>
      </c>
      <c r="C10" s="476"/>
      <c r="D10" s="477"/>
    </row>
    <row r="11" spans="1:7" ht="16.5" customHeight="1" thickBot="1" x14ac:dyDescent="0.25">
      <c r="A11" s="18" t="s">
        <v>34</v>
      </c>
      <c r="B11" s="481">
        <v>400</v>
      </c>
      <c r="C11" s="473"/>
      <c r="D11" s="474"/>
    </row>
    <row r="12" spans="1:7" s="9" customFormat="1" ht="18.75" customHeight="1" thickBot="1" x14ac:dyDescent="0.25">
      <c r="A12" s="478" t="s">
        <v>24</v>
      </c>
      <c r="B12" s="479"/>
      <c r="C12" s="479"/>
      <c r="D12" s="479"/>
      <c r="G12" s="82"/>
    </row>
    <row r="13" spans="1:7" s="9" customFormat="1" ht="13.5" customHeight="1" thickBot="1" x14ac:dyDescent="0.25">
      <c r="A13" s="469" t="s">
        <v>22</v>
      </c>
      <c r="B13" s="467" t="s">
        <v>158</v>
      </c>
      <c r="C13" s="468"/>
      <c r="D13" s="267" t="s">
        <v>159</v>
      </c>
      <c r="G13" s="82"/>
    </row>
    <row r="14" spans="1:7" s="9" customFormat="1" ht="17.25" customHeight="1" thickBot="1" x14ac:dyDescent="0.25">
      <c r="A14" s="471"/>
      <c r="B14" s="52" t="s">
        <v>54</v>
      </c>
      <c r="C14" s="35" t="s">
        <v>55</v>
      </c>
      <c r="D14" s="472"/>
      <c r="G14" s="82"/>
    </row>
    <row r="15" spans="1:7" s="9" customFormat="1" ht="19.5" customHeight="1" thickBot="1" x14ac:dyDescent="0.25">
      <c r="A15" s="6" t="s">
        <v>35</v>
      </c>
      <c r="B15" s="11"/>
      <c r="C15" s="11">
        <v>2.8</v>
      </c>
      <c r="D15" s="89">
        <v>12598992</v>
      </c>
      <c r="G15" s="82"/>
    </row>
    <row r="16" spans="1:7" s="9" customFormat="1" ht="21" customHeight="1" thickBot="1" x14ac:dyDescent="0.25">
      <c r="A16" s="22" t="s">
        <v>43</v>
      </c>
      <c r="B16" s="475" t="s">
        <v>289</v>
      </c>
      <c r="C16" s="476"/>
      <c r="D16" s="477"/>
      <c r="G16" s="82"/>
    </row>
    <row r="17" spans="1:7" s="9" customFormat="1" ht="22.5" customHeight="1" thickBot="1" x14ac:dyDescent="0.25">
      <c r="A17" s="18" t="s">
        <v>34</v>
      </c>
      <c r="B17" s="465">
        <v>700</v>
      </c>
      <c r="C17" s="465"/>
      <c r="D17" s="466"/>
      <c r="G17" s="82"/>
    </row>
    <row r="18" spans="1:7" ht="13.5" customHeight="1" thickBot="1" x14ac:dyDescent="0.25">
      <c r="A18" s="36"/>
      <c r="B18" s="37"/>
      <c r="C18" s="37"/>
      <c r="D18" s="37"/>
    </row>
    <row r="19" spans="1:7" s="9" customFormat="1" ht="27" customHeight="1" thickBot="1" x14ac:dyDescent="0.25">
      <c r="A19" s="478" t="s">
        <v>147</v>
      </c>
      <c r="B19" s="479"/>
      <c r="C19" s="479"/>
      <c r="D19" s="479"/>
      <c r="G19" s="82"/>
    </row>
    <row r="20" spans="1:7" s="9" customFormat="1" ht="16.5" customHeight="1" thickBot="1" x14ac:dyDescent="0.25">
      <c r="A20" s="469" t="s">
        <v>22</v>
      </c>
      <c r="B20" s="467" t="s">
        <v>158</v>
      </c>
      <c r="C20" s="468"/>
      <c r="D20" s="267" t="s">
        <v>159</v>
      </c>
      <c r="G20" s="82"/>
    </row>
    <row r="21" spans="1:7" s="9" customFormat="1" ht="15" customHeight="1" thickBot="1" x14ac:dyDescent="0.25">
      <c r="A21" s="471"/>
      <c r="B21" s="52" t="s">
        <v>54</v>
      </c>
      <c r="C21" s="35" t="s">
        <v>55</v>
      </c>
      <c r="D21" s="472"/>
      <c r="G21" s="82"/>
    </row>
    <row r="22" spans="1:7" s="9" customFormat="1" ht="22.5" customHeight="1" thickBot="1" x14ac:dyDescent="0.25">
      <c r="A22" s="6" t="s">
        <v>148</v>
      </c>
      <c r="B22" s="11">
        <v>4.2</v>
      </c>
      <c r="C22" s="11"/>
      <c r="D22" s="89">
        <v>29232000</v>
      </c>
      <c r="G22" s="82"/>
    </row>
    <row r="23" spans="1:7" s="9" customFormat="1" ht="25.5" customHeight="1" thickBot="1" x14ac:dyDescent="0.25">
      <c r="A23" s="22" t="s">
        <v>43</v>
      </c>
      <c r="B23" s="475" t="s">
        <v>289</v>
      </c>
      <c r="C23" s="476"/>
      <c r="D23" s="477"/>
      <c r="G23" s="82"/>
    </row>
    <row r="24" spans="1:7" s="9" customFormat="1" ht="15.75" customHeight="1" thickBot="1" x14ac:dyDescent="0.25">
      <c r="A24" s="18" t="s">
        <v>34</v>
      </c>
      <c r="B24" s="473">
        <v>400</v>
      </c>
      <c r="C24" s="473"/>
      <c r="D24" s="474"/>
      <c r="G24" s="82"/>
    </row>
    <row r="25" spans="1:7" s="14" customFormat="1" ht="11.25" customHeight="1" thickBot="1" x14ac:dyDescent="0.25">
      <c r="A25" s="482"/>
      <c r="B25" s="483"/>
      <c r="C25" s="483"/>
      <c r="D25" s="483"/>
      <c r="G25" s="83"/>
    </row>
    <row r="26" spans="1:7" s="9" customFormat="1" ht="15.75" customHeight="1" thickBot="1" x14ac:dyDescent="0.25">
      <c r="A26" s="478" t="s">
        <v>18</v>
      </c>
      <c r="B26" s="479"/>
      <c r="C26" s="479"/>
      <c r="D26" s="479"/>
      <c r="G26" s="82"/>
    </row>
    <row r="27" spans="1:7" s="9" customFormat="1" ht="15" customHeight="1" thickBot="1" x14ac:dyDescent="0.25">
      <c r="A27" s="469" t="s">
        <v>22</v>
      </c>
      <c r="B27" s="467" t="s">
        <v>158</v>
      </c>
      <c r="C27" s="468"/>
      <c r="D27" s="267" t="s">
        <v>159</v>
      </c>
      <c r="G27" s="82"/>
    </row>
    <row r="28" spans="1:7" s="9" customFormat="1" ht="15" customHeight="1" thickBot="1" x14ac:dyDescent="0.25">
      <c r="A28" s="471"/>
      <c r="B28" s="52" t="s">
        <v>54</v>
      </c>
      <c r="C28" s="35" t="s">
        <v>55</v>
      </c>
      <c r="D28" s="472"/>
      <c r="G28" s="82"/>
    </row>
    <row r="29" spans="1:7" s="9" customFormat="1" ht="20.25" customHeight="1" thickBot="1" x14ac:dyDescent="0.25">
      <c r="A29" s="6" t="s">
        <v>149</v>
      </c>
      <c r="B29" s="11">
        <v>4.8</v>
      </c>
      <c r="C29" s="11"/>
      <c r="D29" s="89">
        <v>11136000</v>
      </c>
      <c r="G29" s="82"/>
    </row>
    <row r="30" spans="1:7" s="9" customFormat="1" ht="21" customHeight="1" thickBot="1" x14ac:dyDescent="0.25">
      <c r="A30" s="22" t="s">
        <v>43</v>
      </c>
      <c r="B30" s="475" t="s">
        <v>289</v>
      </c>
      <c r="C30" s="476"/>
      <c r="D30" s="477"/>
      <c r="G30" s="82"/>
    </row>
    <row r="31" spans="1:7" s="9" customFormat="1" ht="17.25" customHeight="1" thickBot="1" x14ac:dyDescent="0.25">
      <c r="A31" s="18" t="s">
        <v>34</v>
      </c>
      <c r="B31" s="473">
        <v>400</v>
      </c>
      <c r="C31" s="473"/>
      <c r="D31" s="474"/>
      <c r="G31" s="82"/>
    </row>
    <row r="32" spans="1:7" s="9" customFormat="1" ht="8.25" customHeight="1" thickBot="1" x14ac:dyDescent="0.25">
      <c r="A32" s="482"/>
      <c r="B32" s="483"/>
      <c r="C32" s="483"/>
      <c r="D32" s="483"/>
      <c r="G32" s="82"/>
    </row>
    <row r="33" spans="1:7" ht="27.75" customHeight="1" thickBot="1" x14ac:dyDescent="0.25">
      <c r="A33" s="73" t="s">
        <v>25</v>
      </c>
      <c r="B33" s="484">
        <f>D9+D15+D22+D29</f>
        <v>77927317</v>
      </c>
      <c r="C33" s="485"/>
      <c r="D33" s="486"/>
    </row>
    <row r="34" spans="1:7" ht="26.25" customHeight="1" thickBot="1" x14ac:dyDescent="0.25">
      <c r="A34" s="74" t="s">
        <v>290</v>
      </c>
      <c r="B34" s="480"/>
      <c r="C34" s="480"/>
      <c r="D34" s="480"/>
    </row>
    <row r="35" spans="1:7" s="9" customFormat="1" ht="28.5" customHeight="1" thickBot="1" x14ac:dyDescent="0.25">
      <c r="A35" s="462" t="s">
        <v>139</v>
      </c>
      <c r="B35" s="463"/>
      <c r="C35" s="463"/>
      <c r="D35" s="463"/>
      <c r="G35" s="82"/>
    </row>
    <row r="36" spans="1:7" s="9" customFormat="1" ht="18.75" customHeight="1" thickBot="1" x14ac:dyDescent="0.25">
      <c r="A36" s="478" t="s">
        <v>150</v>
      </c>
      <c r="B36" s="479"/>
      <c r="C36" s="479"/>
      <c r="D36" s="479"/>
      <c r="G36" s="82"/>
    </row>
    <row r="37" spans="1:7" s="9" customFormat="1" ht="23.25" customHeight="1" thickBot="1" x14ac:dyDescent="0.25">
      <c r="A37" s="469" t="s">
        <v>22</v>
      </c>
      <c r="B37" s="268" t="s">
        <v>187</v>
      </c>
      <c r="C37" s="269"/>
      <c r="D37" s="269"/>
      <c r="G37" s="82"/>
    </row>
    <row r="38" spans="1:7" s="9" customFormat="1" ht="15.75" customHeight="1" thickBot="1" x14ac:dyDescent="0.25">
      <c r="A38" s="470"/>
      <c r="B38" s="467" t="s">
        <v>158</v>
      </c>
      <c r="C38" s="468"/>
      <c r="D38" s="267" t="s">
        <v>159</v>
      </c>
      <c r="G38" s="82"/>
    </row>
    <row r="39" spans="1:7" ht="13.5" customHeight="1" thickBot="1" x14ac:dyDescent="0.25">
      <c r="A39" s="471"/>
      <c r="B39" s="52" t="s">
        <v>54</v>
      </c>
      <c r="C39" s="35" t="s">
        <v>55</v>
      </c>
      <c r="D39" s="472"/>
    </row>
    <row r="40" spans="1:7" s="9" customFormat="1" ht="22.5" customHeight="1" thickBot="1" x14ac:dyDescent="0.25">
      <c r="A40" s="6" t="s">
        <v>151</v>
      </c>
      <c r="B40" s="11"/>
      <c r="C40" s="11"/>
      <c r="D40" s="12">
        <v>3919000</v>
      </c>
      <c r="G40" s="82"/>
    </row>
    <row r="41" spans="1:7" s="9" customFormat="1" ht="22.5" customHeight="1" thickBot="1" x14ac:dyDescent="0.25">
      <c r="A41" s="22" t="s">
        <v>43</v>
      </c>
      <c r="B41" s="475" t="s">
        <v>289</v>
      </c>
      <c r="C41" s="476"/>
      <c r="D41" s="477"/>
      <c r="G41" s="82"/>
    </row>
    <row r="42" spans="1:7" s="9" customFormat="1" ht="21" customHeight="1" thickBot="1" x14ac:dyDescent="0.25">
      <c r="A42" s="18" t="s">
        <v>34</v>
      </c>
      <c r="B42" s="473">
        <v>700</v>
      </c>
      <c r="C42" s="473"/>
      <c r="D42" s="474"/>
      <c r="G42" s="82"/>
    </row>
    <row r="43" spans="1:7" s="14" customFormat="1" ht="10.5" customHeight="1" thickBot="1" x14ac:dyDescent="0.25">
      <c r="A43" s="38"/>
      <c r="B43" s="39"/>
      <c r="C43" s="39"/>
      <c r="D43" s="39"/>
      <c r="G43" s="83"/>
    </row>
    <row r="44" spans="1:7" ht="31.5" customHeight="1" thickBot="1" x14ac:dyDescent="0.25">
      <c r="A44" s="73" t="s">
        <v>25</v>
      </c>
      <c r="B44" s="484">
        <f>D40</f>
        <v>3919000</v>
      </c>
      <c r="C44" s="485"/>
      <c r="D44" s="486"/>
    </row>
    <row r="45" spans="1:7" ht="31.5" customHeight="1" thickBot="1" x14ac:dyDescent="0.25">
      <c r="A45" s="74" t="s">
        <v>291</v>
      </c>
      <c r="B45" s="480"/>
      <c r="C45" s="480"/>
      <c r="D45" s="480"/>
    </row>
    <row r="46" spans="1:7" ht="33" customHeight="1" x14ac:dyDescent="0.2">
      <c r="A46" s="23"/>
      <c r="B46" s="40"/>
      <c r="C46" s="41"/>
      <c r="D46" s="40"/>
    </row>
    <row r="47" spans="1:7" ht="33" customHeight="1" x14ac:dyDescent="0.2">
      <c r="A47" s="23"/>
      <c r="B47" s="40"/>
      <c r="C47" s="41"/>
      <c r="D47" s="40"/>
    </row>
  </sheetData>
  <mergeCells count="43">
    <mergeCell ref="A1:D1"/>
    <mergeCell ref="A2:D2"/>
    <mergeCell ref="A3:D3"/>
    <mergeCell ref="A4:D4"/>
    <mergeCell ref="B44:D44"/>
    <mergeCell ref="A5:D5"/>
    <mergeCell ref="B7:C7"/>
    <mergeCell ref="D7:D8"/>
    <mergeCell ref="B6:D6"/>
    <mergeCell ref="B10:D10"/>
    <mergeCell ref="A25:D25"/>
    <mergeCell ref="A19:D19"/>
    <mergeCell ref="A20:A21"/>
    <mergeCell ref="B20:C20"/>
    <mergeCell ref="D20:D21"/>
    <mergeCell ref="A13:A14"/>
    <mergeCell ref="B45:D45"/>
    <mergeCell ref="B42:D42"/>
    <mergeCell ref="B41:D41"/>
    <mergeCell ref="B11:D11"/>
    <mergeCell ref="A36:D36"/>
    <mergeCell ref="A37:A39"/>
    <mergeCell ref="B31:D31"/>
    <mergeCell ref="B30:D30"/>
    <mergeCell ref="A32:D32"/>
    <mergeCell ref="A35:D35"/>
    <mergeCell ref="B34:D34"/>
    <mergeCell ref="B38:C38"/>
    <mergeCell ref="D38:D39"/>
    <mergeCell ref="B37:D37"/>
    <mergeCell ref="B33:D33"/>
    <mergeCell ref="A12:D12"/>
    <mergeCell ref="B17:D17"/>
    <mergeCell ref="B13:C13"/>
    <mergeCell ref="A6:A8"/>
    <mergeCell ref="D13:D14"/>
    <mergeCell ref="D27:D28"/>
    <mergeCell ref="B24:D24"/>
    <mergeCell ref="B27:C27"/>
    <mergeCell ref="B23:D23"/>
    <mergeCell ref="B16:D16"/>
    <mergeCell ref="A26:D26"/>
    <mergeCell ref="A27:A28"/>
  </mergeCells>
  <phoneticPr fontId="4" type="noConversion"/>
  <pageMargins left="0.59055118110236227" right="0.51181102362204722" top="0.59055118110236227" bottom="0.59055118110236227" header="0" footer="0"/>
  <pageSetup scale="70" orientation="portrait" r:id="rId1"/>
  <headerFooter alignWithMargins="0">
    <oddFooter>&amp;LElaboró:
Revisó:
&amp;D&amp;C&amp;N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00" workbookViewId="0">
      <selection activeCell="H9" sqref="H9"/>
    </sheetView>
  </sheetViews>
  <sheetFormatPr baseColWidth="10" defaultColWidth="20.28515625" defaultRowHeight="12.75" x14ac:dyDescent="0.2"/>
  <cols>
    <col min="1" max="1" width="58.5703125" style="4" customWidth="1"/>
    <col min="2" max="2" width="35.85546875" style="4" customWidth="1"/>
    <col min="3" max="3" width="2" style="4" customWidth="1"/>
    <col min="4" max="4" width="21.7109375" style="4" customWidth="1"/>
    <col min="5" max="5" width="21.28515625" style="4" customWidth="1"/>
    <col min="6" max="16384" width="20.28515625" style="4"/>
  </cols>
  <sheetData>
    <row r="1" spans="1:9" s="2" customFormat="1" ht="25.5" customHeight="1" x14ac:dyDescent="0.2">
      <c r="A1" s="490" t="s">
        <v>179</v>
      </c>
      <c r="B1" s="491"/>
      <c r="C1" s="491"/>
      <c r="D1" s="491"/>
      <c r="E1" s="492"/>
      <c r="F1" s="256"/>
      <c r="G1" s="256"/>
      <c r="H1" s="256"/>
      <c r="I1" s="256"/>
    </row>
    <row r="2" spans="1:9" s="2" customFormat="1" ht="18.75" customHeight="1" x14ac:dyDescent="0.2">
      <c r="A2" s="459" t="s">
        <v>180</v>
      </c>
      <c r="B2" s="460"/>
      <c r="C2" s="460"/>
      <c r="D2" s="460"/>
      <c r="E2" s="461"/>
      <c r="F2" s="259"/>
      <c r="G2" s="259"/>
      <c r="H2" s="259"/>
      <c r="I2" s="259"/>
    </row>
    <row r="3" spans="1:9" s="2" customFormat="1" ht="21" customHeight="1" x14ac:dyDescent="0.2">
      <c r="A3" s="459" t="s">
        <v>48</v>
      </c>
      <c r="B3" s="460"/>
      <c r="C3" s="460"/>
      <c r="D3" s="460"/>
      <c r="E3" s="461"/>
    </row>
    <row r="4" spans="1:9" s="3" customFormat="1" ht="24.75" customHeight="1" thickBot="1" x14ac:dyDescent="0.25">
      <c r="A4" s="462" t="s">
        <v>138</v>
      </c>
      <c r="B4" s="463"/>
      <c r="C4" s="460"/>
      <c r="D4" s="463"/>
      <c r="E4" s="464"/>
    </row>
    <row r="5" spans="1:9" ht="18" customHeight="1" thickBot="1" x14ac:dyDescent="0.25">
      <c r="A5" s="264" t="s">
        <v>26</v>
      </c>
      <c r="B5" s="493" t="s">
        <v>188</v>
      </c>
      <c r="C5" s="146"/>
      <c r="D5" s="267" t="s">
        <v>27</v>
      </c>
      <c r="E5" s="264" t="s">
        <v>28</v>
      </c>
      <c r="F5" s="148"/>
    </row>
    <row r="6" spans="1:9" ht="36" customHeight="1" thickBot="1" x14ac:dyDescent="0.25">
      <c r="A6" s="264"/>
      <c r="B6" s="494"/>
      <c r="C6" s="147"/>
      <c r="D6" s="472"/>
      <c r="E6" s="264"/>
      <c r="F6" s="148"/>
    </row>
    <row r="7" spans="1:9" ht="60" customHeight="1" thickBot="1" x14ac:dyDescent="0.25">
      <c r="A7" s="5" t="s">
        <v>29</v>
      </c>
      <c r="B7" s="199">
        <f>PRIMAS!D9</f>
        <v>24960325</v>
      </c>
      <c r="C7" s="24"/>
      <c r="D7" s="199">
        <f>SUM(B7:B7)/3</f>
        <v>8320108.333333333</v>
      </c>
      <c r="E7" s="200">
        <f>D7*E11/D11</f>
        <v>32.03026353390301</v>
      </c>
      <c r="G7" s="489"/>
      <c r="H7" s="489"/>
    </row>
    <row r="8" spans="1:9" ht="60" customHeight="1" thickBot="1" x14ac:dyDescent="0.25">
      <c r="A8" s="5" t="s">
        <v>144</v>
      </c>
      <c r="B8" s="57">
        <f>PRIMAS!D15</f>
        <v>12598992</v>
      </c>
      <c r="C8" s="58"/>
      <c r="D8" s="199">
        <f>SUM(B8:B8)/3</f>
        <v>4199664</v>
      </c>
      <c r="E8" s="59">
        <f>D8*E11/D11</f>
        <v>16.167619372806072</v>
      </c>
      <c r="G8" s="489"/>
      <c r="H8" s="489"/>
    </row>
    <row r="9" spans="1:9" ht="60" customHeight="1" thickBot="1" x14ac:dyDescent="0.25">
      <c r="A9" s="5" t="s">
        <v>145</v>
      </c>
      <c r="B9" s="199">
        <f>PRIMAS!D22</f>
        <v>29232000</v>
      </c>
      <c r="C9" s="24"/>
      <c r="D9" s="199">
        <f>SUM(B9:B9)/3</f>
        <v>9744000</v>
      </c>
      <c r="E9" s="200">
        <f>E11*D9/D11</f>
        <v>37.511877895141701</v>
      </c>
    </row>
    <row r="10" spans="1:9" ht="60" customHeight="1" thickBot="1" x14ac:dyDescent="0.25">
      <c r="A10" s="5" t="s">
        <v>18</v>
      </c>
      <c r="B10" s="199">
        <f>PRIMAS!D29</f>
        <v>11136000</v>
      </c>
      <c r="C10" s="24"/>
      <c r="D10" s="199">
        <f>SUM(B10:B10)/3</f>
        <v>3712000</v>
      </c>
      <c r="E10" s="200">
        <f>E11*D10/D11</f>
        <v>14.290239198149219</v>
      </c>
    </row>
    <row r="11" spans="1:9" ht="60.75" customHeight="1" thickBot="1" x14ac:dyDescent="0.25">
      <c r="A11" s="60" t="s">
        <v>30</v>
      </c>
      <c r="B11" s="61">
        <f>SUM(B7:B10)</f>
        <v>77927317</v>
      </c>
      <c r="C11" s="62"/>
      <c r="D11" s="61">
        <f>SUM(B11:B11)/3</f>
        <v>25975772.333333332</v>
      </c>
      <c r="E11" s="11">
        <v>100</v>
      </c>
    </row>
    <row r="12" spans="1:9" ht="13.5" customHeight="1" x14ac:dyDescent="0.2"/>
  </sheetData>
  <mergeCells count="12">
    <mergeCell ref="G7:G8"/>
    <mergeCell ref="H7:H8"/>
    <mergeCell ref="F1:I1"/>
    <mergeCell ref="F2:I2"/>
    <mergeCell ref="A3:E3"/>
    <mergeCell ref="A4:E4"/>
    <mergeCell ref="A1:E1"/>
    <mergeCell ref="A2:E2"/>
    <mergeCell ref="D5:D6"/>
    <mergeCell ref="E5:E6"/>
    <mergeCell ref="A5:A6"/>
    <mergeCell ref="B5:B6"/>
  </mergeCells>
  <phoneticPr fontId="4" type="noConversion"/>
  <pageMargins left="0.59055118110236227" right="0.31496062992125984" top="0.98425196850393704" bottom="0.98425196850393704" header="0" footer="0"/>
  <pageSetup scale="70" orientation="portrait" r:id="rId1"/>
  <headerFooter alignWithMargins="0">
    <oddFooter>&amp;LElaboró:
Revisó:
&amp;D&amp;C&amp;N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view="pageBreakPreview" zoomScaleNormal="100" zoomScaleSheetLayoutView="100" workbookViewId="0">
      <selection activeCell="F15" sqref="F15"/>
    </sheetView>
  </sheetViews>
  <sheetFormatPr baseColWidth="10" defaultColWidth="12.5703125" defaultRowHeight="12.75" x14ac:dyDescent="0.2"/>
  <cols>
    <col min="1" max="1" width="57.140625" style="92" customWidth="1"/>
    <col min="2" max="2" width="27.7109375" style="92" customWidth="1"/>
    <col min="3" max="3" width="13.28515625" style="92" customWidth="1"/>
    <col min="4" max="4" width="14.7109375" style="92" customWidth="1"/>
    <col min="5" max="5" width="22.85546875" style="92" customWidth="1"/>
    <col min="6" max="6" width="22.28515625" style="92" customWidth="1"/>
    <col min="7" max="7" width="15.85546875" style="92" customWidth="1"/>
    <col min="8" max="16384" width="12.5703125" style="92"/>
  </cols>
  <sheetData>
    <row r="1" spans="1:7" s="90" customFormat="1" ht="26.25" customHeight="1" x14ac:dyDescent="0.2">
      <c r="A1" s="207" t="s">
        <v>179</v>
      </c>
      <c r="B1" s="208"/>
      <c r="C1" s="208"/>
      <c r="D1" s="208"/>
      <c r="E1" s="208"/>
      <c r="F1" s="208"/>
      <c r="G1" s="209"/>
    </row>
    <row r="2" spans="1:7" s="91" customFormat="1" ht="24.75" customHeight="1" x14ac:dyDescent="0.2">
      <c r="A2" s="210" t="s">
        <v>180</v>
      </c>
      <c r="B2" s="211"/>
      <c r="C2" s="211"/>
      <c r="D2" s="211"/>
      <c r="E2" s="211"/>
      <c r="F2" s="211"/>
      <c r="G2" s="212"/>
    </row>
    <row r="3" spans="1:7" s="90" customFormat="1" ht="24.75" customHeight="1" thickBot="1" x14ac:dyDescent="0.25">
      <c r="A3" s="210" t="s">
        <v>189</v>
      </c>
      <c r="B3" s="211"/>
      <c r="C3" s="211"/>
      <c r="D3" s="211"/>
      <c r="E3" s="211"/>
      <c r="F3" s="211"/>
      <c r="G3" s="212"/>
    </row>
    <row r="4" spans="1:7" s="90" customFormat="1" ht="39" customHeight="1" x14ac:dyDescent="0.2">
      <c r="A4" s="216" t="s">
        <v>172</v>
      </c>
      <c r="B4" s="220" t="s">
        <v>173</v>
      </c>
      <c r="C4" s="220" t="s">
        <v>176</v>
      </c>
      <c r="D4" s="220"/>
      <c r="E4" s="220" t="s">
        <v>5</v>
      </c>
      <c r="F4" s="220" t="s">
        <v>2</v>
      </c>
      <c r="G4" s="222" t="s">
        <v>52</v>
      </c>
    </row>
    <row r="5" spans="1:7" ht="19.5" customHeight="1" thickBot="1" x14ac:dyDescent="0.25">
      <c r="A5" s="495"/>
      <c r="B5" s="496"/>
      <c r="C5" s="139" t="s">
        <v>177</v>
      </c>
      <c r="D5" s="139" t="s">
        <v>178</v>
      </c>
      <c r="E5" s="496"/>
      <c r="F5" s="496"/>
      <c r="G5" s="497"/>
    </row>
    <row r="6" spans="1:7" ht="72" customHeight="1" thickBot="1" x14ac:dyDescent="0.25">
      <c r="A6" s="150" t="s">
        <v>188</v>
      </c>
      <c r="B6" s="124" t="s">
        <v>174</v>
      </c>
      <c r="C6" s="123">
        <v>100</v>
      </c>
      <c r="D6" s="123">
        <v>0</v>
      </c>
      <c r="E6" s="125" t="s">
        <v>292</v>
      </c>
      <c r="F6" s="123" t="s">
        <v>245</v>
      </c>
      <c r="G6" s="126">
        <v>100</v>
      </c>
    </row>
    <row r="7" spans="1:7" x14ac:dyDescent="0.2">
      <c r="A7" s="149"/>
    </row>
  </sheetData>
  <mergeCells count="9">
    <mergeCell ref="A1:G1"/>
    <mergeCell ref="A2:G2"/>
    <mergeCell ref="A3:G3"/>
    <mergeCell ref="A4:A5"/>
    <mergeCell ref="B4:B5"/>
    <mergeCell ref="C4:D4"/>
    <mergeCell ref="E4:E5"/>
    <mergeCell ref="F4:F5"/>
    <mergeCell ref="G4:G5"/>
  </mergeCells>
  <pageMargins left="0.74803149606299213" right="0.74803149606299213" top="0.98425196850393704" bottom="0.98425196850393704" header="0" footer="0"/>
  <pageSetup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topLeftCell="A7" zoomScale="110" zoomScaleNormal="100" workbookViewId="0">
      <selection activeCell="E9" sqref="E9"/>
    </sheetView>
  </sheetViews>
  <sheetFormatPr baseColWidth="10" defaultColWidth="12.5703125" defaultRowHeight="42.75" customHeight="1" x14ac:dyDescent="0.2"/>
  <cols>
    <col min="1" max="1" width="4.140625" style="16" customWidth="1"/>
    <col min="2" max="2" width="49" style="16" customWidth="1"/>
    <col min="3" max="3" width="18.85546875" style="16" customWidth="1"/>
    <col min="4" max="4" width="24" style="16" customWidth="1"/>
    <col min="5" max="5" width="11.85546875" style="16" customWidth="1"/>
    <col min="6" max="7" width="15.5703125" style="16" customWidth="1"/>
    <col min="8" max="8" width="13.28515625" style="16" customWidth="1"/>
    <col min="9" max="9" width="16.140625" style="16" customWidth="1"/>
    <col min="10" max="10" width="12.42578125" style="16" customWidth="1"/>
    <col min="11" max="11" width="12.5703125" style="16"/>
    <col min="12" max="12" width="17.5703125" style="16" customWidth="1"/>
    <col min="13" max="16384" width="12.5703125" style="16"/>
  </cols>
  <sheetData>
    <row r="1" spans="1:10" s="2" customFormat="1" ht="22.5" customHeight="1" x14ac:dyDescent="0.2">
      <c r="A1" s="490" t="s">
        <v>179</v>
      </c>
      <c r="B1" s="499"/>
      <c r="C1" s="499"/>
      <c r="D1" s="499"/>
      <c r="E1" s="499"/>
      <c r="F1" s="499"/>
      <c r="G1" s="499"/>
      <c r="H1" s="499"/>
      <c r="I1" s="499"/>
      <c r="J1" s="500"/>
    </row>
    <row r="2" spans="1:10" s="2" customFormat="1" ht="25.5" customHeight="1" x14ac:dyDescent="0.2">
      <c r="A2" s="459" t="s">
        <v>180</v>
      </c>
      <c r="B2" s="501"/>
      <c r="C2" s="501"/>
      <c r="D2" s="501"/>
      <c r="E2" s="501"/>
      <c r="F2" s="501"/>
      <c r="G2" s="501"/>
      <c r="H2" s="501"/>
      <c r="I2" s="501"/>
      <c r="J2" s="502"/>
    </row>
    <row r="3" spans="1:10" s="2" customFormat="1" ht="25.5" customHeight="1" thickBot="1" x14ac:dyDescent="0.25">
      <c r="A3" s="459" t="s">
        <v>161</v>
      </c>
      <c r="B3" s="501"/>
      <c r="C3" s="501"/>
      <c r="D3" s="501"/>
      <c r="E3" s="501"/>
      <c r="F3" s="501"/>
      <c r="G3" s="501"/>
      <c r="H3" s="501"/>
      <c r="I3" s="501"/>
      <c r="J3" s="502"/>
    </row>
    <row r="4" spans="1:10" ht="27.75" customHeight="1" thickBot="1" x14ac:dyDescent="0.25">
      <c r="A4" s="503" t="s">
        <v>31</v>
      </c>
      <c r="B4" s="503"/>
      <c r="C4" s="504" t="s">
        <v>188</v>
      </c>
      <c r="D4" s="264"/>
      <c r="E4" s="264"/>
      <c r="F4" s="264"/>
      <c r="G4" s="264"/>
      <c r="H4" s="264"/>
      <c r="I4" s="264"/>
      <c r="J4" s="264"/>
    </row>
    <row r="5" spans="1:10" ht="54" customHeight="1" thickBot="1" x14ac:dyDescent="0.25">
      <c r="A5" s="503"/>
      <c r="B5" s="503"/>
      <c r="C5" s="25" t="s">
        <v>44</v>
      </c>
      <c r="D5" s="26" t="s">
        <v>45</v>
      </c>
      <c r="E5" s="26" t="s">
        <v>46</v>
      </c>
      <c r="F5" s="26" t="s">
        <v>56</v>
      </c>
      <c r="G5" s="26" t="s">
        <v>57</v>
      </c>
      <c r="H5" s="26" t="s">
        <v>7</v>
      </c>
      <c r="I5" s="26" t="s">
        <v>32</v>
      </c>
      <c r="J5" s="26" t="s">
        <v>47</v>
      </c>
    </row>
    <row r="6" spans="1:10" ht="24.75" customHeight="1" thickBot="1" x14ac:dyDescent="0.25">
      <c r="A6" s="17"/>
      <c r="B6" s="5" t="s">
        <v>29</v>
      </c>
      <c r="C6" s="151" t="s">
        <v>160</v>
      </c>
      <c r="D6" s="151">
        <f>'COND. COMPL.TRDM'!I52</f>
        <v>180</v>
      </c>
      <c r="E6" s="151">
        <f>PRIMAS!B11</f>
        <v>400</v>
      </c>
      <c r="F6" s="151">
        <f>DEDUCIBLES!F15</f>
        <v>275</v>
      </c>
      <c r="G6" s="151">
        <v>100</v>
      </c>
      <c r="H6" s="151">
        <f>SUM(D6:G6)</f>
        <v>955</v>
      </c>
      <c r="I6" s="151">
        <f>'PONDERACION PRIMAS'!E7</f>
        <v>32.03026353390301</v>
      </c>
      <c r="J6" s="151">
        <f>H6*I6/100</f>
        <v>305.88901674877377</v>
      </c>
    </row>
    <row r="7" spans="1:10" ht="24.75" customHeight="1" thickBot="1" x14ac:dyDescent="0.25">
      <c r="A7" s="17"/>
      <c r="B7" s="5" t="s">
        <v>144</v>
      </c>
      <c r="C7" s="151" t="s">
        <v>160</v>
      </c>
      <c r="D7" s="151">
        <f>'COND. COMPL.AUTOS'!I66</f>
        <v>170</v>
      </c>
      <c r="E7" s="151">
        <f>PRIMAS!B17</f>
        <v>700</v>
      </c>
      <c r="F7" s="151">
        <f>DEDUCIBLES!F15</f>
        <v>275</v>
      </c>
      <c r="G7" s="151">
        <v>100</v>
      </c>
      <c r="H7" s="151">
        <f t="shared" ref="H7:H9" si="0">SUM(D7:G7)</f>
        <v>1245</v>
      </c>
      <c r="I7" s="151">
        <f>'PONDERACION PRIMAS'!E8</f>
        <v>16.167619372806072</v>
      </c>
      <c r="J7" s="151">
        <f t="shared" ref="J7:J9" si="1">H7*I7/100</f>
        <v>201.28686119143561</v>
      </c>
    </row>
    <row r="8" spans="1:10" ht="24.75" customHeight="1" thickBot="1" x14ac:dyDescent="0.25">
      <c r="A8" s="17"/>
      <c r="B8" s="5" t="s">
        <v>145</v>
      </c>
      <c r="C8" s="151" t="s">
        <v>160</v>
      </c>
      <c r="D8" s="151">
        <f>'COND. COMPL.MANEJO'!I32</f>
        <v>150</v>
      </c>
      <c r="E8" s="151">
        <f>PRIMAS!B24</f>
        <v>400</v>
      </c>
      <c r="F8" s="151">
        <f>DEDUCIBLES!F19</f>
        <v>300</v>
      </c>
      <c r="G8" s="151">
        <v>100</v>
      </c>
      <c r="H8" s="151">
        <f t="shared" si="0"/>
        <v>950</v>
      </c>
      <c r="I8" s="151">
        <f>'PONDERACION PRIMAS'!E9</f>
        <v>37.511877895141701</v>
      </c>
      <c r="J8" s="151">
        <f t="shared" si="1"/>
        <v>356.36284000384615</v>
      </c>
    </row>
    <row r="9" spans="1:10" ht="24.75" customHeight="1" thickBot="1" x14ac:dyDescent="0.25">
      <c r="A9" s="17"/>
      <c r="B9" s="5" t="s">
        <v>18</v>
      </c>
      <c r="C9" s="151" t="s">
        <v>160</v>
      </c>
      <c r="D9" s="151">
        <f>'COND. COMPL. R.C.E.'!I28</f>
        <v>100</v>
      </c>
      <c r="E9" s="151">
        <f>PRIMAS!B31</f>
        <v>400</v>
      </c>
      <c r="F9" s="151">
        <f>DEDUCIBLES!F23</f>
        <v>300</v>
      </c>
      <c r="G9" s="151">
        <v>100</v>
      </c>
      <c r="H9" s="151">
        <f t="shared" si="0"/>
        <v>900</v>
      </c>
      <c r="I9" s="151">
        <f>'PONDERACION PRIMAS'!E10</f>
        <v>14.290239198149219</v>
      </c>
      <c r="J9" s="151">
        <f t="shared" si="1"/>
        <v>128.61215278334296</v>
      </c>
    </row>
    <row r="10" spans="1:10" ht="25.5" customHeight="1" thickBot="1" x14ac:dyDescent="0.25">
      <c r="A10" s="498" t="s">
        <v>163</v>
      </c>
      <c r="B10" s="498"/>
      <c r="C10" s="498"/>
      <c r="D10" s="498"/>
      <c r="E10" s="498"/>
      <c r="F10" s="498"/>
      <c r="G10" s="498"/>
      <c r="H10" s="498"/>
      <c r="I10" s="498"/>
      <c r="J10" s="120">
        <f>SUM(J6:J9)</f>
        <v>992.15087072739846</v>
      </c>
    </row>
    <row r="11" spans="1:10" ht="14.25" customHeight="1" thickBot="1" x14ac:dyDescent="0.25">
      <c r="A11" s="132"/>
      <c r="B11" s="133"/>
      <c r="C11" s="133"/>
      <c r="D11" s="133"/>
      <c r="E11" s="133"/>
      <c r="F11" s="133"/>
      <c r="G11" s="133"/>
      <c r="H11" s="133"/>
      <c r="I11" s="133"/>
      <c r="J11" s="134"/>
    </row>
    <row r="12" spans="1:10" ht="24.75" customHeight="1" thickBot="1" x14ac:dyDescent="0.25">
      <c r="A12" s="507" t="s">
        <v>169</v>
      </c>
      <c r="B12" s="508"/>
      <c r="C12" s="508"/>
      <c r="D12" s="508"/>
      <c r="E12" s="508"/>
      <c r="F12" s="508"/>
      <c r="G12" s="508"/>
      <c r="H12" s="508"/>
      <c r="I12" s="508"/>
      <c r="J12" s="509"/>
    </row>
    <row r="13" spans="1:10" ht="25.5" customHeight="1" thickBot="1" x14ac:dyDescent="0.25">
      <c r="A13" s="503" t="s">
        <v>31</v>
      </c>
      <c r="B13" s="503"/>
      <c r="C13" s="504" t="s">
        <v>188</v>
      </c>
      <c r="D13" s="264"/>
      <c r="E13" s="264"/>
      <c r="F13" s="264"/>
      <c r="G13" s="264"/>
      <c r="H13" s="264"/>
      <c r="I13" s="264"/>
      <c r="J13" s="264"/>
    </row>
    <row r="14" spans="1:10" ht="42.75" customHeight="1" thickBot="1" x14ac:dyDescent="0.25">
      <c r="A14" s="503"/>
      <c r="B14" s="503"/>
      <c r="C14" s="25" t="s">
        <v>44</v>
      </c>
      <c r="D14" s="26" t="s">
        <v>45</v>
      </c>
      <c r="E14" s="510" t="s">
        <v>46</v>
      </c>
      <c r="F14" s="511"/>
      <c r="G14" s="26" t="s">
        <v>57</v>
      </c>
      <c r="H14" s="26" t="s">
        <v>7</v>
      </c>
      <c r="I14" s="26" t="s">
        <v>32</v>
      </c>
      <c r="J14" s="26" t="s">
        <v>47</v>
      </c>
    </row>
    <row r="15" spans="1:10" ht="24.75" customHeight="1" thickBot="1" x14ac:dyDescent="0.25">
      <c r="A15" s="17"/>
      <c r="B15" s="5" t="s">
        <v>171</v>
      </c>
      <c r="C15" s="151" t="s">
        <v>160</v>
      </c>
      <c r="D15" s="151">
        <f>'COND. COMPL. SOAT'!I14</f>
        <v>0</v>
      </c>
      <c r="E15" s="505">
        <f>[1]PRIMAS!J116</f>
        <v>700</v>
      </c>
      <c r="F15" s="506"/>
      <c r="G15" s="151">
        <v>100</v>
      </c>
      <c r="H15" s="151">
        <f>SUM(D15:G15)</f>
        <v>800</v>
      </c>
      <c r="I15" s="151">
        <v>0</v>
      </c>
      <c r="J15" s="151">
        <f>E15+G15</f>
        <v>800</v>
      </c>
    </row>
    <row r="16" spans="1:10" ht="25.5" customHeight="1" thickBot="1" x14ac:dyDescent="0.25">
      <c r="A16" s="498" t="s">
        <v>170</v>
      </c>
      <c r="B16" s="498"/>
      <c r="C16" s="498"/>
      <c r="D16" s="498"/>
      <c r="E16" s="498"/>
      <c r="F16" s="498"/>
      <c r="G16" s="498"/>
      <c r="H16" s="498"/>
      <c r="I16" s="498"/>
      <c r="J16" s="119">
        <f>SUM(J15:J15)</f>
        <v>800</v>
      </c>
    </row>
  </sheetData>
  <mergeCells count="12">
    <mergeCell ref="E15:F15"/>
    <mergeCell ref="A16:I16"/>
    <mergeCell ref="A12:J12"/>
    <mergeCell ref="A13:B14"/>
    <mergeCell ref="C13:J13"/>
    <mergeCell ref="E14:F14"/>
    <mergeCell ref="A10:I10"/>
    <mergeCell ref="A1:J1"/>
    <mergeCell ref="A2:J2"/>
    <mergeCell ref="A3:J3"/>
    <mergeCell ref="A4:B5"/>
    <mergeCell ref="C4:J4"/>
  </mergeCells>
  <phoneticPr fontId="4" type="noConversion"/>
  <pageMargins left="0.59055118110236227" right="0.51181102362204722" top="0.70866141732283472" bottom="0.59055118110236227" header="0" footer="0"/>
  <pageSetup scale="70" orientation="landscape" r:id="rId1"/>
  <headerFooter alignWithMargins="0">
    <oddFooter>&amp;LElaboró:
Revisó:
&amp;D&amp;C&amp;N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90" zoomScaleNormal="100" zoomScaleSheetLayoutView="90" workbookViewId="0">
      <selection activeCell="H8" sqref="H8"/>
    </sheetView>
  </sheetViews>
  <sheetFormatPr baseColWidth="10" defaultColWidth="12.5703125" defaultRowHeight="12.75" x14ac:dyDescent="0.2"/>
  <cols>
    <col min="1" max="1" width="64.85546875" style="92" customWidth="1"/>
    <col min="2" max="2" width="43.7109375" style="92" customWidth="1"/>
    <col min="3" max="3" width="10.7109375" style="92" customWidth="1"/>
    <col min="4" max="4" width="9.42578125" style="92" customWidth="1"/>
    <col min="5" max="5" width="16.85546875" style="92" customWidth="1"/>
    <col min="6" max="6" width="36.140625" style="92" customWidth="1"/>
    <col min="7" max="16384" width="12.5703125" style="92"/>
  </cols>
  <sheetData>
    <row r="1" spans="1:6" s="90" customFormat="1" ht="26.25" customHeight="1" x14ac:dyDescent="0.2">
      <c r="A1" s="207" t="s">
        <v>179</v>
      </c>
      <c r="B1" s="208"/>
      <c r="C1" s="208"/>
      <c r="D1" s="208"/>
      <c r="E1" s="208"/>
      <c r="F1" s="209"/>
    </row>
    <row r="2" spans="1:6" s="91" customFormat="1" ht="24.75" customHeight="1" x14ac:dyDescent="0.2">
      <c r="A2" s="210" t="s">
        <v>180</v>
      </c>
      <c r="B2" s="211"/>
      <c r="C2" s="211"/>
      <c r="D2" s="211"/>
      <c r="E2" s="211"/>
      <c r="F2" s="212"/>
    </row>
    <row r="3" spans="1:6" s="90" customFormat="1" ht="24.75" customHeight="1" x14ac:dyDescent="0.2">
      <c r="A3" s="238" t="s">
        <v>182</v>
      </c>
      <c r="B3" s="239"/>
      <c r="C3" s="239"/>
      <c r="D3" s="239"/>
      <c r="E3" s="239"/>
      <c r="F3" s="240"/>
    </row>
    <row r="4" spans="1:6" s="90" customFormat="1" ht="26.25" customHeight="1" thickBot="1" x14ac:dyDescent="0.25">
      <c r="A4" s="241"/>
      <c r="B4" s="242"/>
      <c r="C4" s="242"/>
      <c r="D4" s="242"/>
      <c r="E4" s="242"/>
      <c r="F4" s="243"/>
    </row>
    <row r="5" spans="1:6" s="99" customFormat="1" ht="39" customHeight="1" x14ac:dyDescent="0.2">
      <c r="A5" s="216" t="s">
        <v>173</v>
      </c>
      <c r="B5" s="220" t="s">
        <v>173</v>
      </c>
      <c r="C5" s="220" t="s">
        <v>167</v>
      </c>
      <c r="D5" s="220"/>
      <c r="E5" s="220" t="s">
        <v>5</v>
      </c>
      <c r="F5" s="222" t="s">
        <v>2</v>
      </c>
    </row>
    <row r="6" spans="1:6" ht="38.25" customHeight="1" thickBot="1" x14ac:dyDescent="0.25">
      <c r="A6" s="217"/>
      <c r="B6" s="221"/>
      <c r="C6" s="135" t="s">
        <v>3</v>
      </c>
      <c r="D6" s="135" t="s">
        <v>4</v>
      </c>
      <c r="E6" s="221"/>
      <c r="F6" s="223"/>
    </row>
    <row r="7" spans="1:6" ht="35.25" customHeight="1" x14ac:dyDescent="0.2">
      <c r="A7" s="234" t="s">
        <v>183</v>
      </c>
      <c r="B7" s="203" t="s">
        <v>247</v>
      </c>
      <c r="C7" s="203" t="s">
        <v>152</v>
      </c>
      <c r="D7" s="203"/>
      <c r="E7" s="203">
        <v>89</v>
      </c>
      <c r="F7" s="205" t="s">
        <v>248</v>
      </c>
    </row>
    <row r="8" spans="1:6" ht="180.75" customHeight="1" thickBot="1" x14ac:dyDescent="0.25">
      <c r="A8" s="235"/>
      <c r="B8" s="204"/>
      <c r="C8" s="204"/>
      <c r="D8" s="204"/>
      <c r="E8" s="204"/>
      <c r="F8" s="206"/>
    </row>
    <row r="9" spans="1:6" ht="39" customHeight="1" x14ac:dyDescent="0.2">
      <c r="A9" s="100"/>
      <c r="B9" s="101"/>
    </row>
    <row r="10" spans="1:6" ht="39" customHeight="1" x14ac:dyDescent="0.2">
      <c r="A10" s="100"/>
      <c r="B10" s="101"/>
    </row>
    <row r="11" spans="1:6" ht="39" customHeight="1" x14ac:dyDescent="0.2">
      <c r="A11" s="100"/>
      <c r="B11" s="101"/>
    </row>
    <row r="12" spans="1:6" ht="39" customHeight="1" x14ac:dyDescent="0.2">
      <c r="A12" s="100"/>
      <c r="B12" s="101"/>
    </row>
    <row r="13" spans="1:6" x14ac:dyDescent="0.2">
      <c r="A13" s="102"/>
    </row>
    <row r="15" spans="1:6" x14ac:dyDescent="0.2">
      <c r="A15" s="103"/>
      <c r="B15" s="104"/>
    </row>
    <row r="16" spans="1:6" x14ac:dyDescent="0.2">
      <c r="A16" s="105"/>
      <c r="B16" s="104"/>
    </row>
    <row r="17" spans="1:2" x14ac:dyDescent="0.2">
      <c r="A17" s="103"/>
      <c r="B17" s="104"/>
    </row>
    <row r="18" spans="1:2" x14ac:dyDescent="0.2">
      <c r="A18" s="105"/>
      <c r="B18" s="104"/>
    </row>
    <row r="19" spans="1:2" ht="27" customHeight="1" x14ac:dyDescent="0.2">
      <c r="A19" s="236"/>
      <c r="B19" s="237"/>
    </row>
    <row r="20" spans="1:2" x14ac:dyDescent="0.2">
      <c r="A20" s="105"/>
      <c r="B20" s="104"/>
    </row>
    <row r="21" spans="1:2" x14ac:dyDescent="0.2">
      <c r="A21" s="103"/>
      <c r="B21" s="104"/>
    </row>
    <row r="22" spans="1:2" x14ac:dyDescent="0.2">
      <c r="A22" s="103"/>
      <c r="B22" s="104"/>
    </row>
    <row r="23" spans="1:2" x14ac:dyDescent="0.2">
      <c r="A23" s="103"/>
      <c r="B23" s="104"/>
    </row>
  </sheetData>
  <mergeCells count="16">
    <mergeCell ref="F7:F8"/>
    <mergeCell ref="A7:A8"/>
    <mergeCell ref="A19:B19"/>
    <mergeCell ref="A1:F1"/>
    <mergeCell ref="A2:F2"/>
    <mergeCell ref="A3:F3"/>
    <mergeCell ref="A4:F4"/>
    <mergeCell ref="A5:A6"/>
    <mergeCell ref="B5:B6"/>
    <mergeCell ref="C5:D5"/>
    <mergeCell ref="E5:E6"/>
    <mergeCell ref="F5:F6"/>
    <mergeCell ref="B7:B8"/>
    <mergeCell ref="C7:C8"/>
    <mergeCell ref="D7:D8"/>
    <mergeCell ref="E7:E8"/>
  </mergeCells>
  <printOptions horizontalCentered="1" verticalCentered="1"/>
  <pageMargins left="0.59055118110236227" right="0.51181102362204722" top="0.9055118110236221" bottom="0.98425196850393704" header="0" footer="0"/>
  <pageSetup scale="70" orientation="landscape" r:id="rId1"/>
  <headerFooter alignWithMargins="0">
    <oddFooter>&amp;LElaboró:
Revisó:
&amp;D&amp;C&amp;N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90" zoomScaleNormal="100" zoomScaleSheetLayoutView="90" workbookViewId="0">
      <selection activeCell="F18" sqref="F18"/>
    </sheetView>
  </sheetViews>
  <sheetFormatPr baseColWidth="10" defaultColWidth="12.5703125" defaultRowHeight="12.75" x14ac:dyDescent="0.2"/>
  <cols>
    <col min="1" max="1" width="12" style="92" customWidth="1"/>
    <col min="2" max="2" width="54.5703125" style="92" customWidth="1"/>
    <col min="3" max="3" width="36.5703125" style="92" customWidth="1"/>
    <col min="4" max="4" width="26.28515625" style="92" customWidth="1"/>
    <col min="5" max="5" width="12.5703125" style="92"/>
    <col min="6" max="6" width="20.5703125" style="181" bestFit="1" customWidth="1"/>
    <col min="7" max="16384" width="12.5703125" style="92"/>
  </cols>
  <sheetData>
    <row r="1" spans="1:6" s="90" customFormat="1" ht="26.25" customHeight="1" x14ac:dyDescent="0.2">
      <c r="A1" s="207" t="s">
        <v>179</v>
      </c>
      <c r="B1" s="208"/>
      <c r="C1" s="208"/>
      <c r="D1" s="209"/>
      <c r="E1" s="140"/>
      <c r="F1" s="185"/>
    </row>
    <row r="2" spans="1:6" s="91" customFormat="1" ht="24.75" customHeight="1" x14ac:dyDescent="0.2">
      <c r="A2" s="210" t="s">
        <v>180</v>
      </c>
      <c r="B2" s="211"/>
      <c r="C2" s="211"/>
      <c r="D2" s="212"/>
      <c r="E2" s="141"/>
      <c r="F2" s="186"/>
    </row>
    <row r="3" spans="1:6" s="90" customFormat="1" ht="24.75" customHeight="1" x14ac:dyDescent="0.2">
      <c r="A3" s="238" t="s">
        <v>184</v>
      </c>
      <c r="B3" s="239"/>
      <c r="C3" s="239"/>
      <c r="D3" s="240"/>
      <c r="F3" s="180"/>
    </row>
    <row r="4" spans="1:6" s="90" customFormat="1" ht="26.25" customHeight="1" thickBot="1" x14ac:dyDescent="0.25">
      <c r="A4" s="241" t="s">
        <v>138</v>
      </c>
      <c r="B4" s="242"/>
      <c r="C4" s="242"/>
      <c r="D4" s="243"/>
      <c r="F4" s="180"/>
    </row>
    <row r="5" spans="1:6" ht="49.5" customHeight="1" thickBot="1" x14ac:dyDescent="0.25">
      <c r="A5" s="247" t="s">
        <v>185</v>
      </c>
      <c r="B5" s="248"/>
      <c r="C5" s="248"/>
      <c r="D5" s="249"/>
    </row>
    <row r="6" spans="1:6" ht="57.75" customHeight="1" thickBot="1" x14ac:dyDescent="0.25">
      <c r="A6" s="93" t="s">
        <v>5</v>
      </c>
      <c r="B6" s="93" t="s">
        <v>6</v>
      </c>
      <c r="C6" s="94" t="s">
        <v>164</v>
      </c>
      <c r="D6" s="94" t="s">
        <v>8</v>
      </c>
    </row>
    <row r="7" spans="1:6" ht="30.75" customHeight="1" thickBot="1" x14ac:dyDescent="0.25">
      <c r="A7" s="95">
        <v>213</v>
      </c>
      <c r="B7" s="96" t="s">
        <v>165</v>
      </c>
      <c r="C7" s="97" t="s">
        <v>249</v>
      </c>
      <c r="D7" s="98">
        <v>3883862386</v>
      </c>
    </row>
    <row r="8" spans="1:6" ht="30.75" customHeight="1" thickBot="1" x14ac:dyDescent="0.25">
      <c r="A8" s="95">
        <v>213</v>
      </c>
      <c r="B8" s="96" t="s">
        <v>250</v>
      </c>
      <c r="C8" s="97" t="s">
        <v>251</v>
      </c>
      <c r="D8" s="98">
        <v>940560334</v>
      </c>
    </row>
    <row r="9" spans="1:6" ht="30.75" customHeight="1" thickBot="1" x14ac:dyDescent="0.25">
      <c r="A9" s="95">
        <v>213</v>
      </c>
      <c r="B9" s="96" t="s">
        <v>252</v>
      </c>
      <c r="C9" s="97" t="s">
        <v>253</v>
      </c>
      <c r="D9" s="184">
        <v>184588299</v>
      </c>
    </row>
    <row r="10" spans="1:6" ht="30.75" customHeight="1" thickBot="1" x14ac:dyDescent="0.25">
      <c r="A10" s="95">
        <v>215</v>
      </c>
      <c r="B10" s="96" t="s">
        <v>255</v>
      </c>
      <c r="C10" s="97" t="s">
        <v>256</v>
      </c>
      <c r="D10" s="183">
        <v>56564931</v>
      </c>
    </row>
    <row r="11" spans="1:6" ht="30.75" customHeight="1" thickBot="1" x14ac:dyDescent="0.25">
      <c r="A11" s="95">
        <v>215</v>
      </c>
      <c r="B11" s="96" t="s">
        <v>257</v>
      </c>
      <c r="C11" s="97" t="s">
        <v>258</v>
      </c>
      <c r="D11" s="183">
        <v>177227051</v>
      </c>
    </row>
    <row r="12" spans="1:6" s="99" customFormat="1" ht="30.75" customHeight="1" thickBot="1" x14ac:dyDescent="0.25">
      <c r="A12" s="244" t="s">
        <v>7</v>
      </c>
      <c r="B12" s="245"/>
      <c r="C12" s="246"/>
      <c r="D12" s="1">
        <f>SUM(D7:D11)</f>
        <v>5242803001</v>
      </c>
      <c r="F12" s="182"/>
    </row>
    <row r="13" spans="1:6" s="99" customFormat="1" ht="30.75" customHeight="1" thickBot="1" x14ac:dyDescent="0.25">
      <c r="A13" s="241" t="s">
        <v>139</v>
      </c>
      <c r="B13" s="242"/>
      <c r="C13" s="242"/>
      <c r="D13" s="243"/>
      <c r="F13" s="182"/>
    </row>
    <row r="14" spans="1:6" s="99" customFormat="1" ht="47.25" customHeight="1" thickBot="1" x14ac:dyDescent="0.25">
      <c r="A14" s="247" t="s">
        <v>146</v>
      </c>
      <c r="B14" s="248"/>
      <c r="C14" s="248"/>
      <c r="D14" s="249"/>
      <c r="F14" s="182"/>
    </row>
    <row r="15" spans="1:6" ht="54" customHeight="1" thickBot="1" x14ac:dyDescent="0.25">
      <c r="A15" s="93" t="s">
        <v>5</v>
      </c>
      <c r="B15" s="93" t="s">
        <v>6</v>
      </c>
      <c r="C15" s="94" t="s">
        <v>164</v>
      </c>
      <c r="D15" s="94" t="s">
        <v>8</v>
      </c>
    </row>
    <row r="16" spans="1:6" ht="31.5" customHeight="1" thickBot="1" x14ac:dyDescent="0.25">
      <c r="A16" s="95">
        <v>213</v>
      </c>
      <c r="B16" s="96" t="s">
        <v>166</v>
      </c>
      <c r="C16" s="97" t="s">
        <v>254</v>
      </c>
      <c r="D16" s="98">
        <v>1041680000</v>
      </c>
    </row>
    <row r="17" spans="1:4" ht="30.75" customHeight="1" thickBot="1" x14ac:dyDescent="0.25">
      <c r="A17" s="95">
        <v>215</v>
      </c>
      <c r="B17" s="96" t="s">
        <v>259</v>
      </c>
      <c r="C17" s="97" t="s">
        <v>260</v>
      </c>
      <c r="D17" s="98">
        <v>56698963</v>
      </c>
    </row>
    <row r="18" spans="1:4" ht="39" customHeight="1" thickBot="1" x14ac:dyDescent="0.25">
      <c r="A18" s="244" t="s">
        <v>7</v>
      </c>
      <c r="B18" s="245"/>
      <c r="C18" s="246"/>
      <c r="D18" s="1">
        <f>SUM(D16:D17)</f>
        <v>1098378963</v>
      </c>
    </row>
    <row r="19" spans="1:4" ht="39" customHeight="1" x14ac:dyDescent="0.2">
      <c r="A19" s="100"/>
      <c r="B19" s="101"/>
      <c r="C19" s="101"/>
      <c r="D19" s="19"/>
    </row>
    <row r="20" spans="1:4" ht="39" customHeight="1" x14ac:dyDescent="0.2">
      <c r="A20" s="100"/>
      <c r="B20" s="101"/>
      <c r="C20" s="101"/>
      <c r="D20" s="19"/>
    </row>
    <row r="21" spans="1:4" ht="39" customHeight="1" x14ac:dyDescent="0.2">
      <c r="A21" s="100"/>
      <c r="B21" s="101"/>
      <c r="C21" s="101"/>
      <c r="D21" s="19"/>
    </row>
    <row r="22" spans="1:4" ht="39" customHeight="1" x14ac:dyDescent="0.2">
      <c r="A22" s="100"/>
      <c r="B22" s="101"/>
      <c r="C22" s="101"/>
      <c r="D22" s="19"/>
    </row>
    <row r="23" spans="1:4" ht="39" customHeight="1" x14ac:dyDescent="0.2">
      <c r="A23" s="100"/>
      <c r="B23" s="101"/>
      <c r="C23" s="101"/>
      <c r="D23" s="19"/>
    </row>
    <row r="24" spans="1:4" ht="39" customHeight="1" x14ac:dyDescent="0.2">
      <c r="A24" s="100"/>
      <c r="B24" s="101"/>
      <c r="C24" s="101"/>
      <c r="D24" s="19"/>
    </row>
    <row r="25" spans="1:4" ht="39" customHeight="1" x14ac:dyDescent="0.2">
      <c r="A25" s="100"/>
      <c r="B25" s="101"/>
      <c r="C25" s="101"/>
      <c r="D25" s="19"/>
    </row>
  </sheetData>
  <mergeCells count="9">
    <mergeCell ref="A12:C12"/>
    <mergeCell ref="A13:D13"/>
    <mergeCell ref="A14:D14"/>
    <mergeCell ref="A18:C18"/>
    <mergeCell ref="A1:D1"/>
    <mergeCell ref="A2:D2"/>
    <mergeCell ref="A3:D3"/>
    <mergeCell ref="A4:D4"/>
    <mergeCell ref="A5:D5"/>
  </mergeCells>
  <printOptions horizontalCentered="1" verticalCentered="1"/>
  <pageMargins left="0.59055118110236227" right="0.51181102362204722" top="0.70866141732283472" bottom="0.78740157480314965" header="0" footer="0"/>
  <pageSetup scale="70" orientation="landscape" r:id="rId1"/>
  <headerFooter alignWithMargins="0">
    <oddFooter>&amp;LElaboró:
Revisó:
&amp;D&amp;C&amp;N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topLeftCell="A5" zoomScaleNormal="100" workbookViewId="0">
      <selection activeCell="E18" sqref="E18"/>
    </sheetView>
  </sheetViews>
  <sheetFormatPr baseColWidth="10" defaultColWidth="12.5703125" defaultRowHeight="12.75" x14ac:dyDescent="0.2"/>
  <cols>
    <col min="1" max="1" width="11.85546875" style="92" customWidth="1"/>
    <col min="2" max="2" width="41.7109375" style="92" customWidth="1"/>
    <col min="3" max="3" width="22.85546875" style="92" customWidth="1"/>
    <col min="4" max="4" width="20.5703125" style="92" customWidth="1"/>
    <col min="5" max="5" width="24.140625" style="92" customWidth="1"/>
    <col min="6" max="16384" width="12.5703125" style="92"/>
  </cols>
  <sheetData>
    <row r="1" spans="1:9" s="90" customFormat="1" ht="24" customHeight="1" x14ac:dyDescent="0.2">
      <c r="A1" s="207" t="s">
        <v>179</v>
      </c>
      <c r="B1" s="208"/>
      <c r="C1" s="208"/>
      <c r="D1" s="208"/>
      <c r="E1" s="209"/>
    </row>
    <row r="2" spans="1:9" s="91" customFormat="1" ht="24" customHeight="1" x14ac:dyDescent="0.2">
      <c r="A2" s="210" t="s">
        <v>180</v>
      </c>
      <c r="B2" s="211"/>
      <c r="C2" s="211"/>
      <c r="D2" s="211"/>
      <c r="E2" s="212"/>
      <c r="F2" s="211"/>
      <c r="G2" s="211"/>
      <c r="H2" s="211"/>
      <c r="I2" s="211"/>
    </row>
    <row r="3" spans="1:9" s="90" customFormat="1" ht="19.5" customHeight="1" x14ac:dyDescent="0.2">
      <c r="A3" s="238" t="s">
        <v>190</v>
      </c>
      <c r="B3" s="239"/>
      <c r="C3" s="239"/>
      <c r="D3" s="239"/>
      <c r="E3" s="240"/>
      <c r="F3" s="211"/>
      <c r="G3" s="211"/>
      <c r="H3" s="211"/>
      <c r="I3" s="211"/>
    </row>
    <row r="4" spans="1:9" s="90" customFormat="1" ht="22.5" customHeight="1" thickBot="1" x14ac:dyDescent="0.25">
      <c r="A4" s="241" t="s">
        <v>138</v>
      </c>
      <c r="B4" s="242"/>
      <c r="C4" s="242"/>
      <c r="D4" s="242"/>
      <c r="E4" s="243"/>
    </row>
    <row r="5" spans="1:9" ht="57" customHeight="1" thickBot="1" x14ac:dyDescent="0.25">
      <c r="A5" s="247" t="s">
        <v>186</v>
      </c>
      <c r="B5" s="250"/>
      <c r="C5" s="250"/>
      <c r="D5" s="250"/>
      <c r="E5" s="251"/>
    </row>
    <row r="6" spans="1:9" ht="60.75" customHeight="1" thickBot="1" x14ac:dyDescent="0.25">
      <c r="A6" s="94" t="s">
        <v>5</v>
      </c>
      <c r="B6" s="94" t="s">
        <v>6</v>
      </c>
      <c r="C6" s="94" t="s">
        <v>49</v>
      </c>
      <c r="D6" s="94" t="s">
        <v>50</v>
      </c>
      <c r="E6" s="94" t="s">
        <v>51</v>
      </c>
    </row>
    <row r="7" spans="1:9" ht="45.75" customHeight="1" x14ac:dyDescent="0.2">
      <c r="A7" s="106">
        <v>220</v>
      </c>
      <c r="B7" s="187" t="s">
        <v>261</v>
      </c>
      <c r="C7" s="108">
        <v>39789</v>
      </c>
      <c r="D7" s="108">
        <v>40522</v>
      </c>
      <c r="E7" s="109">
        <v>327158979</v>
      </c>
    </row>
    <row r="8" spans="1:9" ht="42" customHeight="1" x14ac:dyDescent="0.2">
      <c r="A8" s="110">
        <v>220</v>
      </c>
      <c r="B8" s="111" t="s">
        <v>262</v>
      </c>
      <c r="C8" s="112">
        <v>39687</v>
      </c>
      <c r="D8" s="112">
        <v>40511</v>
      </c>
      <c r="E8" s="113">
        <v>119881292</v>
      </c>
    </row>
    <row r="9" spans="1:9" ht="36" customHeight="1" x14ac:dyDescent="0.2">
      <c r="A9" s="115">
        <v>222</v>
      </c>
      <c r="B9" s="116" t="s">
        <v>263</v>
      </c>
      <c r="C9" s="117">
        <v>39797</v>
      </c>
      <c r="D9" s="117">
        <v>40797</v>
      </c>
      <c r="E9" s="114">
        <v>548492716</v>
      </c>
    </row>
    <row r="10" spans="1:9" ht="29.25" customHeight="1" thickBot="1" x14ac:dyDescent="0.25">
      <c r="A10" s="252" t="s">
        <v>7</v>
      </c>
      <c r="B10" s="253"/>
      <c r="C10" s="253"/>
      <c r="D10" s="254"/>
      <c r="E10" s="122">
        <f>SUM(E7:E9)</f>
        <v>995532987</v>
      </c>
    </row>
    <row r="11" spans="1:9" ht="25.5" customHeight="1" thickBot="1" x14ac:dyDescent="0.25">
      <c r="A11" s="244" t="s">
        <v>168</v>
      </c>
      <c r="B11" s="245"/>
      <c r="C11" s="245"/>
      <c r="D11" s="245"/>
      <c r="E11" s="246"/>
    </row>
    <row r="12" spans="1:9" ht="21" customHeight="1" thickBot="1" x14ac:dyDescent="0.25">
      <c r="A12" s="241" t="s">
        <v>138</v>
      </c>
      <c r="B12" s="242"/>
      <c r="C12" s="242"/>
      <c r="D12" s="242"/>
      <c r="E12" s="243"/>
    </row>
    <row r="13" spans="1:9" ht="34.5" customHeight="1" thickBot="1" x14ac:dyDescent="0.25">
      <c r="A13" s="247" t="s">
        <v>186</v>
      </c>
      <c r="B13" s="250"/>
      <c r="C13" s="250"/>
      <c r="D13" s="250"/>
      <c r="E13" s="251"/>
    </row>
    <row r="14" spans="1:9" ht="30.75" customHeight="1" thickBot="1" x14ac:dyDescent="0.25">
      <c r="A14" s="94" t="s">
        <v>5</v>
      </c>
      <c r="B14" s="94" t="s">
        <v>6</v>
      </c>
      <c r="C14" s="94" t="s">
        <v>49</v>
      </c>
      <c r="D14" s="94" t="s">
        <v>50</v>
      </c>
      <c r="E14" s="94" t="s">
        <v>51</v>
      </c>
    </row>
    <row r="15" spans="1:9" ht="54.75" customHeight="1" x14ac:dyDescent="0.2">
      <c r="A15" s="106">
        <v>220</v>
      </c>
      <c r="B15" s="107" t="s">
        <v>264</v>
      </c>
      <c r="C15" s="108">
        <v>40684</v>
      </c>
      <c r="D15" s="108">
        <v>40780</v>
      </c>
      <c r="E15" s="109">
        <v>10712000</v>
      </c>
    </row>
    <row r="16" spans="1:9" ht="45" customHeight="1" x14ac:dyDescent="0.2">
      <c r="A16" s="110">
        <v>220</v>
      </c>
      <c r="B16" s="111" t="s">
        <v>265</v>
      </c>
      <c r="C16" s="112">
        <v>40651</v>
      </c>
      <c r="D16" s="112">
        <v>40722</v>
      </c>
      <c r="E16" s="113">
        <v>10712000</v>
      </c>
    </row>
    <row r="17" spans="1:5" ht="45" customHeight="1" x14ac:dyDescent="0.2">
      <c r="A17" s="115">
        <v>223</v>
      </c>
      <c r="B17" s="116" t="s">
        <v>263</v>
      </c>
      <c r="C17" s="117">
        <v>40595</v>
      </c>
      <c r="D17" s="117" t="s">
        <v>266</v>
      </c>
      <c r="E17" s="114">
        <v>214800</v>
      </c>
    </row>
    <row r="18" spans="1:5" ht="32.25" customHeight="1" thickBot="1" x14ac:dyDescent="0.25">
      <c r="A18" s="252" t="s">
        <v>7</v>
      </c>
      <c r="B18" s="253"/>
      <c r="C18" s="253"/>
      <c r="D18" s="254"/>
      <c r="E18" s="122">
        <f>SUM(E15:E17)</f>
        <v>21638800</v>
      </c>
    </row>
    <row r="19" spans="1:5" ht="38.25" customHeight="1" thickBot="1" x14ac:dyDescent="0.25">
      <c r="A19" s="244" t="s">
        <v>168</v>
      </c>
      <c r="B19" s="245"/>
      <c r="C19" s="245"/>
      <c r="D19" s="245"/>
      <c r="E19" s="246"/>
    </row>
  </sheetData>
  <mergeCells count="13">
    <mergeCell ref="A12:E12"/>
    <mergeCell ref="A13:E13"/>
    <mergeCell ref="A18:D18"/>
    <mergeCell ref="A19:E19"/>
    <mergeCell ref="F2:I2"/>
    <mergeCell ref="F3:I3"/>
    <mergeCell ref="A11:E11"/>
    <mergeCell ref="A10:D10"/>
    <mergeCell ref="A1:E1"/>
    <mergeCell ref="A2:E2"/>
    <mergeCell ref="A3:E3"/>
    <mergeCell ref="A4:E4"/>
    <mergeCell ref="A5:E5"/>
  </mergeCells>
  <printOptions horizontalCentered="1" verticalCentered="1"/>
  <pageMargins left="0.59055118110236227" right="0.51181102362204722" top="0.78740157480314965" bottom="0.78740157480314965" header="0" footer="0"/>
  <pageSetup scale="70" orientation="landscape" r:id="rId1"/>
  <headerFooter alignWithMargins="0">
    <oddFooter>&amp;LElaboró:
Revisó:
&amp;D&amp;C&amp;N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zoomScale="80" zoomScaleNormal="100" zoomScaleSheetLayoutView="80" workbookViewId="0">
      <selection activeCell="E5" sqref="E5:I5"/>
    </sheetView>
  </sheetViews>
  <sheetFormatPr baseColWidth="10" defaultRowHeight="12.75" x14ac:dyDescent="0.2"/>
  <cols>
    <col min="1" max="1" width="50.5703125" style="2" customWidth="1"/>
    <col min="2" max="2" width="19.5703125" style="2" customWidth="1"/>
    <col min="3" max="3" width="28.5703125" style="2" customWidth="1"/>
    <col min="4" max="4" width="12.7109375" style="2" customWidth="1"/>
    <col min="5" max="5" width="8.85546875" style="2" customWidth="1"/>
    <col min="6" max="6" width="9" style="2" customWidth="1"/>
    <col min="7" max="7" width="10.85546875" style="64" customWidth="1"/>
    <col min="8" max="8" width="27.28515625" style="2" customWidth="1"/>
    <col min="9" max="9" width="29.7109375" style="2" customWidth="1"/>
    <col min="10" max="16384" width="11.42578125" style="2"/>
  </cols>
  <sheetData>
    <row r="1" spans="1:14" ht="21" customHeight="1" x14ac:dyDescent="0.2">
      <c r="A1" s="255" t="s">
        <v>179</v>
      </c>
      <c r="B1" s="256"/>
      <c r="C1" s="256"/>
      <c r="D1" s="256"/>
      <c r="E1" s="256"/>
      <c r="F1" s="256"/>
      <c r="G1" s="256"/>
      <c r="H1" s="256"/>
      <c r="I1" s="257"/>
      <c r="J1" s="208" t="s">
        <v>13</v>
      </c>
      <c r="K1" s="208"/>
      <c r="L1" s="208"/>
      <c r="M1" s="208"/>
      <c r="N1" s="208"/>
    </row>
    <row r="2" spans="1:14" ht="20.25" customHeight="1" x14ac:dyDescent="0.2">
      <c r="A2" s="258" t="s">
        <v>180</v>
      </c>
      <c r="B2" s="259"/>
      <c r="C2" s="259"/>
      <c r="D2" s="259"/>
      <c r="E2" s="259"/>
      <c r="F2" s="259"/>
      <c r="G2" s="259"/>
      <c r="H2" s="259"/>
      <c r="I2" s="260"/>
      <c r="J2" s="211" t="s">
        <v>13</v>
      </c>
      <c r="K2" s="211"/>
      <c r="L2" s="211"/>
      <c r="M2" s="211"/>
      <c r="N2" s="211"/>
    </row>
    <row r="3" spans="1:14" ht="19.5" customHeight="1" x14ac:dyDescent="0.2">
      <c r="A3" s="258" t="s">
        <v>79</v>
      </c>
      <c r="B3" s="259"/>
      <c r="C3" s="259"/>
      <c r="D3" s="259"/>
      <c r="E3" s="259"/>
      <c r="F3" s="259"/>
      <c r="G3" s="259"/>
      <c r="H3" s="259"/>
      <c r="I3" s="260"/>
    </row>
    <row r="4" spans="1:14" ht="23.25" customHeight="1" thickBot="1" x14ac:dyDescent="0.25">
      <c r="A4" s="261" t="s">
        <v>33</v>
      </c>
      <c r="B4" s="262"/>
      <c r="C4" s="262"/>
      <c r="D4" s="262"/>
      <c r="E4" s="262"/>
      <c r="F4" s="262"/>
      <c r="G4" s="262"/>
      <c r="H4" s="262"/>
      <c r="I4" s="263"/>
    </row>
    <row r="5" spans="1:14" ht="45.75" customHeight="1" thickBot="1" x14ac:dyDescent="0.25">
      <c r="A5" s="264" t="s">
        <v>0</v>
      </c>
      <c r="B5" s="264"/>
      <c r="C5" s="264"/>
      <c r="D5" s="274"/>
      <c r="E5" s="268" t="s">
        <v>187</v>
      </c>
      <c r="F5" s="269"/>
      <c r="G5" s="269"/>
      <c r="H5" s="269"/>
      <c r="I5" s="270"/>
    </row>
    <row r="6" spans="1:14" ht="23.25" customHeight="1" thickBot="1" x14ac:dyDescent="0.25">
      <c r="A6" s="264"/>
      <c r="B6" s="264"/>
      <c r="C6" s="264"/>
      <c r="D6" s="274"/>
      <c r="E6" s="264" t="s">
        <v>9</v>
      </c>
      <c r="F6" s="264"/>
      <c r="G6" s="265" t="s">
        <v>1</v>
      </c>
      <c r="H6" s="264" t="s">
        <v>2</v>
      </c>
      <c r="I6" s="264" t="s">
        <v>52</v>
      </c>
    </row>
    <row r="7" spans="1:14" ht="45.75" customHeight="1" thickBot="1" x14ac:dyDescent="0.25">
      <c r="A7" s="264" t="s">
        <v>10</v>
      </c>
      <c r="B7" s="264"/>
      <c r="C7" s="264"/>
      <c r="D7" s="136" t="s">
        <v>53</v>
      </c>
      <c r="E7" s="137" t="s">
        <v>3</v>
      </c>
      <c r="F7" s="137" t="s">
        <v>4</v>
      </c>
      <c r="G7" s="266"/>
      <c r="H7" s="267"/>
      <c r="I7" s="267"/>
    </row>
    <row r="8" spans="1:14" ht="34.5" customHeight="1" thickBot="1" x14ac:dyDescent="0.25">
      <c r="A8" s="271" t="s">
        <v>11</v>
      </c>
      <c r="B8" s="272"/>
      <c r="C8" s="273"/>
      <c r="D8" s="45" t="s">
        <v>58</v>
      </c>
      <c r="E8" s="46"/>
      <c r="F8" s="47"/>
      <c r="G8" s="63"/>
      <c r="H8" s="47"/>
      <c r="I8" s="48"/>
    </row>
    <row r="9" spans="1:14" ht="78.75" customHeight="1" x14ac:dyDescent="0.2">
      <c r="A9" s="283" t="s">
        <v>200</v>
      </c>
      <c r="B9" s="284"/>
      <c r="C9" s="285"/>
      <c r="D9" s="173">
        <v>50</v>
      </c>
      <c r="E9" s="173" t="s">
        <v>152</v>
      </c>
      <c r="F9" s="173"/>
      <c r="G9" s="173">
        <v>347</v>
      </c>
      <c r="H9" s="173" t="s">
        <v>268</v>
      </c>
      <c r="I9" s="173">
        <v>50</v>
      </c>
    </row>
    <row r="10" spans="1:14" ht="39.75" customHeight="1" x14ac:dyDescent="0.2">
      <c r="A10" s="278" t="s">
        <v>196</v>
      </c>
      <c r="B10" s="279"/>
      <c r="C10" s="280"/>
      <c r="D10" s="281">
        <v>20</v>
      </c>
      <c r="E10" s="281" t="s">
        <v>152</v>
      </c>
      <c r="F10" s="281"/>
      <c r="G10" s="281">
        <v>347</v>
      </c>
      <c r="H10" s="292" t="s">
        <v>267</v>
      </c>
      <c r="I10" s="281">
        <v>20</v>
      </c>
    </row>
    <row r="11" spans="1:14" ht="129.75" customHeight="1" x14ac:dyDescent="0.2">
      <c r="A11" s="286" t="s">
        <v>59</v>
      </c>
      <c r="B11" s="287"/>
      <c r="C11" s="288"/>
      <c r="D11" s="282"/>
      <c r="E11" s="282"/>
      <c r="F11" s="282"/>
      <c r="G11" s="282"/>
      <c r="H11" s="293"/>
      <c r="I11" s="282"/>
    </row>
    <row r="12" spans="1:14" ht="80.25" customHeight="1" x14ac:dyDescent="0.2">
      <c r="A12" s="289" t="s">
        <v>201</v>
      </c>
      <c r="B12" s="290"/>
      <c r="C12" s="291"/>
      <c r="D12" s="152">
        <v>30</v>
      </c>
      <c r="E12" s="152" t="s">
        <v>152</v>
      </c>
      <c r="F12" s="152"/>
      <c r="G12" s="152">
        <v>347</v>
      </c>
      <c r="H12" s="188" t="s">
        <v>269</v>
      </c>
      <c r="I12" s="152">
        <v>30</v>
      </c>
    </row>
    <row r="13" spans="1:14" ht="63.75" customHeight="1" x14ac:dyDescent="0.2">
      <c r="A13" s="275" t="s">
        <v>202</v>
      </c>
      <c r="B13" s="276"/>
      <c r="C13" s="277"/>
      <c r="D13" s="294">
        <v>20</v>
      </c>
      <c r="E13" s="294"/>
      <c r="F13" s="294" t="s">
        <v>152</v>
      </c>
      <c r="G13" s="294">
        <v>348</v>
      </c>
      <c r="H13" s="294" t="s">
        <v>270</v>
      </c>
      <c r="I13" s="294">
        <v>0</v>
      </c>
    </row>
    <row r="14" spans="1:14" ht="96" customHeight="1" x14ac:dyDescent="0.2">
      <c r="A14" s="310" t="s">
        <v>60</v>
      </c>
      <c r="B14" s="311"/>
      <c r="C14" s="312"/>
      <c r="D14" s="295"/>
      <c r="E14" s="295"/>
      <c r="F14" s="295"/>
      <c r="G14" s="295"/>
      <c r="H14" s="295"/>
      <c r="I14" s="295"/>
    </row>
    <row r="15" spans="1:14" ht="63" customHeight="1" x14ac:dyDescent="0.2">
      <c r="A15" s="310" t="s">
        <v>61</v>
      </c>
      <c r="B15" s="311"/>
      <c r="C15" s="312"/>
      <c r="D15" s="295"/>
      <c r="E15" s="295"/>
      <c r="F15" s="295"/>
      <c r="G15" s="295"/>
      <c r="H15" s="295"/>
      <c r="I15" s="295"/>
    </row>
    <row r="16" spans="1:14" ht="75.75" customHeight="1" x14ac:dyDescent="0.2">
      <c r="A16" s="331" t="s">
        <v>203</v>
      </c>
      <c r="B16" s="323"/>
      <c r="C16" s="324"/>
      <c r="D16" s="296"/>
      <c r="E16" s="296"/>
      <c r="F16" s="296"/>
      <c r="G16" s="296"/>
      <c r="H16" s="296"/>
      <c r="I16" s="296"/>
    </row>
    <row r="17" spans="1:9" ht="72" customHeight="1" x14ac:dyDescent="0.2">
      <c r="A17" s="336" t="s">
        <v>204</v>
      </c>
      <c r="B17" s="337"/>
      <c r="C17" s="338"/>
      <c r="D17" s="153">
        <v>20</v>
      </c>
      <c r="E17" s="153" t="s">
        <v>152</v>
      </c>
      <c r="F17" s="153"/>
      <c r="G17" s="153">
        <v>348</v>
      </c>
      <c r="H17" s="153" t="s">
        <v>271</v>
      </c>
      <c r="I17" s="153">
        <v>20</v>
      </c>
    </row>
    <row r="18" spans="1:9" ht="28.5" customHeight="1" x14ac:dyDescent="0.2">
      <c r="A18" s="328" t="s">
        <v>62</v>
      </c>
      <c r="B18" s="329"/>
      <c r="C18" s="330"/>
      <c r="D18" s="294">
        <v>10</v>
      </c>
      <c r="E18" s="294" t="s">
        <v>152</v>
      </c>
      <c r="F18" s="294"/>
      <c r="G18" s="294">
        <v>348</v>
      </c>
      <c r="H18" s="294" t="s">
        <v>153</v>
      </c>
      <c r="I18" s="294">
        <v>10</v>
      </c>
    </row>
    <row r="19" spans="1:9" ht="30.75" customHeight="1" x14ac:dyDescent="0.2">
      <c r="A19" s="310" t="s">
        <v>63</v>
      </c>
      <c r="B19" s="311"/>
      <c r="C19" s="312"/>
      <c r="D19" s="295"/>
      <c r="E19" s="295"/>
      <c r="F19" s="295"/>
      <c r="G19" s="295"/>
      <c r="H19" s="295"/>
      <c r="I19" s="295"/>
    </row>
    <row r="20" spans="1:9" ht="58.5" customHeight="1" x14ac:dyDescent="0.2">
      <c r="A20" s="310" t="s">
        <v>205</v>
      </c>
      <c r="B20" s="311"/>
      <c r="C20" s="312"/>
      <c r="D20" s="295"/>
      <c r="E20" s="295"/>
      <c r="F20" s="295"/>
      <c r="G20" s="295"/>
      <c r="H20" s="295"/>
      <c r="I20" s="295"/>
    </row>
    <row r="21" spans="1:9" ht="24.75" customHeight="1" x14ac:dyDescent="0.2">
      <c r="A21" s="310" t="s">
        <v>64</v>
      </c>
      <c r="B21" s="311"/>
      <c r="C21" s="312"/>
      <c r="D21" s="295"/>
      <c r="E21" s="295"/>
      <c r="F21" s="295"/>
      <c r="G21" s="295"/>
      <c r="H21" s="295"/>
      <c r="I21" s="295"/>
    </row>
    <row r="22" spans="1:9" ht="27" customHeight="1" x14ac:dyDescent="0.2">
      <c r="A22" s="310" t="s">
        <v>65</v>
      </c>
      <c r="B22" s="311"/>
      <c r="C22" s="312"/>
      <c r="D22" s="295"/>
      <c r="E22" s="295"/>
      <c r="F22" s="295"/>
      <c r="G22" s="295"/>
      <c r="H22" s="295"/>
      <c r="I22" s="295"/>
    </row>
    <row r="23" spans="1:9" ht="42" customHeight="1" x14ac:dyDescent="0.2">
      <c r="A23" s="331" t="s">
        <v>66</v>
      </c>
      <c r="B23" s="323"/>
      <c r="C23" s="324"/>
      <c r="D23" s="296"/>
      <c r="E23" s="296"/>
      <c r="F23" s="296"/>
      <c r="G23" s="296"/>
      <c r="H23" s="296"/>
      <c r="I23" s="296"/>
    </row>
    <row r="24" spans="1:9" ht="56.25" customHeight="1" x14ac:dyDescent="0.2">
      <c r="A24" s="310" t="s">
        <v>243</v>
      </c>
      <c r="B24" s="311"/>
      <c r="C24" s="312"/>
      <c r="D24" s="154">
        <v>10</v>
      </c>
      <c r="E24" s="154" t="s">
        <v>152</v>
      </c>
      <c r="F24" s="154"/>
      <c r="G24" s="154">
        <v>348</v>
      </c>
      <c r="H24" s="154" t="s">
        <v>155</v>
      </c>
      <c r="I24" s="154">
        <v>10</v>
      </c>
    </row>
    <row r="25" spans="1:9" s="80" customFormat="1" ht="26.25" customHeight="1" x14ac:dyDescent="0.2">
      <c r="A25" s="328" t="s">
        <v>67</v>
      </c>
      <c r="B25" s="329"/>
      <c r="C25" s="330"/>
      <c r="D25" s="294">
        <v>10</v>
      </c>
      <c r="E25" s="294" t="s">
        <v>152</v>
      </c>
      <c r="F25" s="294"/>
      <c r="G25" s="294">
        <v>348</v>
      </c>
      <c r="H25" s="294" t="s">
        <v>153</v>
      </c>
      <c r="I25" s="294">
        <v>10</v>
      </c>
    </row>
    <row r="26" spans="1:9" ht="63.75" customHeight="1" x14ac:dyDescent="0.2">
      <c r="A26" s="310" t="s">
        <v>68</v>
      </c>
      <c r="B26" s="311"/>
      <c r="C26" s="312"/>
      <c r="D26" s="295"/>
      <c r="E26" s="295"/>
      <c r="F26" s="295"/>
      <c r="G26" s="295"/>
      <c r="H26" s="295"/>
      <c r="I26" s="295"/>
    </row>
    <row r="27" spans="1:9" ht="46.5" customHeight="1" x14ac:dyDescent="0.2">
      <c r="A27" s="331" t="s">
        <v>69</v>
      </c>
      <c r="B27" s="323"/>
      <c r="C27" s="324"/>
      <c r="D27" s="296"/>
      <c r="E27" s="296"/>
      <c r="F27" s="296"/>
      <c r="G27" s="296"/>
      <c r="H27" s="296"/>
      <c r="I27" s="296"/>
    </row>
    <row r="28" spans="1:9" ht="36.75" customHeight="1" x14ac:dyDescent="0.2">
      <c r="A28" s="316" t="s">
        <v>70</v>
      </c>
      <c r="B28" s="317"/>
      <c r="C28" s="318"/>
      <c r="D28" s="297">
        <v>10</v>
      </c>
      <c r="E28" s="297" t="s">
        <v>152</v>
      </c>
      <c r="F28" s="297"/>
      <c r="G28" s="297">
        <v>348</v>
      </c>
      <c r="H28" s="300" t="s">
        <v>272</v>
      </c>
      <c r="I28" s="297">
        <v>10</v>
      </c>
    </row>
    <row r="29" spans="1:9" ht="35.25" customHeight="1" x14ac:dyDescent="0.2">
      <c r="A29" s="319" t="s">
        <v>198</v>
      </c>
      <c r="B29" s="320"/>
      <c r="C29" s="321"/>
      <c r="D29" s="298"/>
      <c r="E29" s="298"/>
      <c r="F29" s="298"/>
      <c r="G29" s="298"/>
      <c r="H29" s="301"/>
      <c r="I29" s="298"/>
    </row>
    <row r="30" spans="1:9" ht="72" customHeight="1" x14ac:dyDescent="0.2">
      <c r="A30" s="319" t="s">
        <v>206</v>
      </c>
      <c r="B30" s="320"/>
      <c r="C30" s="321"/>
      <c r="D30" s="298"/>
      <c r="E30" s="298"/>
      <c r="F30" s="298"/>
      <c r="G30" s="298"/>
      <c r="H30" s="301"/>
      <c r="I30" s="298"/>
    </row>
    <row r="31" spans="1:9" ht="35.25" customHeight="1" x14ac:dyDescent="0.2">
      <c r="A31" s="319" t="s">
        <v>191</v>
      </c>
      <c r="B31" s="320"/>
      <c r="C31" s="321"/>
      <c r="D31" s="298"/>
      <c r="E31" s="298"/>
      <c r="F31" s="298"/>
      <c r="G31" s="298"/>
      <c r="H31" s="301"/>
      <c r="I31" s="298"/>
    </row>
    <row r="32" spans="1:9" ht="69" customHeight="1" x14ac:dyDescent="0.2">
      <c r="A32" s="322" t="s">
        <v>207</v>
      </c>
      <c r="B32" s="323"/>
      <c r="C32" s="324"/>
      <c r="D32" s="299"/>
      <c r="E32" s="299"/>
      <c r="F32" s="299"/>
      <c r="G32" s="299"/>
      <c r="H32" s="302"/>
      <c r="I32" s="299"/>
    </row>
    <row r="33" spans="1:9" ht="24" customHeight="1" x14ac:dyDescent="0.2">
      <c r="A33" s="278" t="s">
        <v>71</v>
      </c>
      <c r="B33" s="332"/>
      <c r="C33" s="280"/>
      <c r="D33" s="297">
        <v>10</v>
      </c>
      <c r="E33" s="297" t="s">
        <v>152</v>
      </c>
      <c r="F33" s="297"/>
      <c r="G33" s="297">
        <v>348</v>
      </c>
      <c r="H33" s="297" t="s">
        <v>272</v>
      </c>
      <c r="I33" s="297">
        <v>10</v>
      </c>
    </row>
    <row r="34" spans="1:9" ht="41.25" customHeight="1" x14ac:dyDescent="0.2">
      <c r="A34" s="319" t="s">
        <v>198</v>
      </c>
      <c r="B34" s="320"/>
      <c r="C34" s="321"/>
      <c r="D34" s="298"/>
      <c r="E34" s="298"/>
      <c r="F34" s="298"/>
      <c r="G34" s="298"/>
      <c r="H34" s="298"/>
      <c r="I34" s="298"/>
    </row>
    <row r="35" spans="1:9" ht="71.25" customHeight="1" x14ac:dyDescent="0.2">
      <c r="A35" s="319" t="s">
        <v>208</v>
      </c>
      <c r="B35" s="320"/>
      <c r="C35" s="321"/>
      <c r="D35" s="298"/>
      <c r="E35" s="298"/>
      <c r="F35" s="298"/>
      <c r="G35" s="298"/>
      <c r="H35" s="298"/>
      <c r="I35" s="298"/>
    </row>
    <row r="36" spans="1:9" ht="48.75" customHeight="1" x14ac:dyDescent="0.2">
      <c r="A36" s="319" t="s">
        <v>192</v>
      </c>
      <c r="B36" s="320"/>
      <c r="C36" s="321"/>
      <c r="D36" s="298"/>
      <c r="E36" s="298"/>
      <c r="F36" s="298"/>
      <c r="G36" s="298"/>
      <c r="H36" s="298"/>
      <c r="I36" s="298"/>
    </row>
    <row r="37" spans="1:9" ht="73.5" customHeight="1" x14ac:dyDescent="0.2">
      <c r="A37" s="331" t="s">
        <v>209</v>
      </c>
      <c r="B37" s="323"/>
      <c r="C37" s="324"/>
      <c r="D37" s="299"/>
      <c r="E37" s="299"/>
      <c r="F37" s="299"/>
      <c r="G37" s="299"/>
      <c r="H37" s="299"/>
      <c r="I37" s="299"/>
    </row>
    <row r="38" spans="1:9" ht="22.5" customHeight="1" x14ac:dyDescent="0.2">
      <c r="A38" s="313" t="s">
        <v>72</v>
      </c>
      <c r="B38" s="314"/>
      <c r="C38" s="315"/>
      <c r="D38" s="295">
        <v>10</v>
      </c>
      <c r="E38" s="295" t="s">
        <v>152</v>
      </c>
      <c r="F38" s="295"/>
      <c r="G38" s="295">
        <v>349</v>
      </c>
      <c r="H38" s="295" t="s">
        <v>153</v>
      </c>
      <c r="I38" s="295">
        <v>10</v>
      </c>
    </row>
    <row r="39" spans="1:9" ht="57.75" customHeight="1" x14ac:dyDescent="0.2">
      <c r="A39" s="310" t="s">
        <v>210</v>
      </c>
      <c r="B39" s="311"/>
      <c r="C39" s="312"/>
      <c r="D39" s="295"/>
      <c r="E39" s="295"/>
      <c r="F39" s="295"/>
      <c r="G39" s="295"/>
      <c r="H39" s="295"/>
      <c r="I39" s="295"/>
    </row>
    <row r="40" spans="1:9" ht="26.25" customHeight="1" x14ac:dyDescent="0.2">
      <c r="A40" s="313" t="s">
        <v>73</v>
      </c>
      <c r="B40" s="314"/>
      <c r="C40" s="315"/>
      <c r="D40" s="295"/>
      <c r="E40" s="295"/>
      <c r="F40" s="295"/>
      <c r="G40" s="295"/>
      <c r="H40" s="295"/>
      <c r="I40" s="295"/>
    </row>
    <row r="41" spans="1:9" ht="18.75" customHeight="1" x14ac:dyDescent="0.2">
      <c r="A41" s="304" t="s">
        <v>130</v>
      </c>
      <c r="B41" s="305"/>
      <c r="C41" s="306"/>
      <c r="D41" s="295"/>
      <c r="E41" s="295"/>
      <c r="F41" s="295"/>
      <c r="G41" s="295"/>
      <c r="H41" s="295"/>
      <c r="I41" s="295"/>
    </row>
    <row r="42" spans="1:9" ht="21.75" customHeight="1" x14ac:dyDescent="0.2">
      <c r="A42" s="304" t="s">
        <v>131</v>
      </c>
      <c r="B42" s="305"/>
      <c r="C42" s="306"/>
      <c r="D42" s="295"/>
      <c r="E42" s="295"/>
      <c r="F42" s="295"/>
      <c r="G42" s="295"/>
      <c r="H42" s="295"/>
      <c r="I42" s="295"/>
    </row>
    <row r="43" spans="1:9" ht="26.25" customHeight="1" x14ac:dyDescent="0.2">
      <c r="A43" s="304" t="s">
        <v>132</v>
      </c>
      <c r="B43" s="305"/>
      <c r="C43" s="306"/>
      <c r="D43" s="295"/>
      <c r="E43" s="295"/>
      <c r="F43" s="295"/>
      <c r="G43" s="295"/>
      <c r="H43" s="295"/>
      <c r="I43" s="295"/>
    </row>
    <row r="44" spans="1:9" ht="54" customHeight="1" x14ac:dyDescent="0.2">
      <c r="A44" s="304" t="s">
        <v>133</v>
      </c>
      <c r="B44" s="305"/>
      <c r="C44" s="306"/>
      <c r="D44" s="295"/>
      <c r="E44" s="295"/>
      <c r="F44" s="295"/>
      <c r="G44" s="295"/>
      <c r="H44" s="295"/>
      <c r="I44" s="295"/>
    </row>
    <row r="45" spans="1:9" ht="33.75" customHeight="1" x14ac:dyDescent="0.2">
      <c r="A45" s="304" t="s">
        <v>194</v>
      </c>
      <c r="B45" s="305"/>
      <c r="C45" s="306"/>
      <c r="D45" s="295"/>
      <c r="E45" s="295"/>
      <c r="F45" s="295"/>
      <c r="G45" s="295"/>
      <c r="H45" s="295"/>
      <c r="I45" s="295"/>
    </row>
    <row r="46" spans="1:9" ht="32.25" customHeight="1" x14ac:dyDescent="0.2">
      <c r="A46" s="307" t="s">
        <v>74</v>
      </c>
      <c r="B46" s="308"/>
      <c r="C46" s="309"/>
      <c r="D46" s="295"/>
      <c r="E46" s="295"/>
      <c r="F46" s="295"/>
      <c r="G46" s="295"/>
      <c r="H46" s="295"/>
      <c r="I46" s="295"/>
    </row>
    <row r="47" spans="1:9" ht="54.75" customHeight="1" x14ac:dyDescent="0.2">
      <c r="A47" s="304" t="s">
        <v>195</v>
      </c>
      <c r="B47" s="305"/>
      <c r="C47" s="306"/>
      <c r="D47" s="295"/>
      <c r="E47" s="295"/>
      <c r="F47" s="295"/>
      <c r="G47" s="295"/>
      <c r="H47" s="295"/>
      <c r="I47" s="295"/>
    </row>
    <row r="48" spans="1:9" ht="33.75" customHeight="1" x14ac:dyDescent="0.2">
      <c r="A48" s="304" t="s">
        <v>75</v>
      </c>
      <c r="B48" s="305"/>
      <c r="C48" s="306"/>
      <c r="D48" s="295"/>
      <c r="E48" s="295"/>
      <c r="F48" s="295"/>
      <c r="G48" s="295"/>
      <c r="H48" s="295"/>
      <c r="I48" s="295"/>
    </row>
    <row r="49" spans="1:9" ht="50.25" customHeight="1" x14ac:dyDescent="0.2">
      <c r="A49" s="304" t="s">
        <v>199</v>
      </c>
      <c r="B49" s="305"/>
      <c r="C49" s="306"/>
      <c r="D49" s="295"/>
      <c r="E49" s="295"/>
      <c r="F49" s="295"/>
      <c r="G49" s="295"/>
      <c r="H49" s="295"/>
      <c r="I49" s="295"/>
    </row>
    <row r="50" spans="1:9" ht="21.75" customHeight="1" x14ac:dyDescent="0.2">
      <c r="A50" s="304" t="s">
        <v>76</v>
      </c>
      <c r="B50" s="305"/>
      <c r="C50" s="306"/>
      <c r="D50" s="295"/>
      <c r="E50" s="295"/>
      <c r="F50" s="295"/>
      <c r="G50" s="295"/>
      <c r="H50" s="295"/>
      <c r="I50" s="295"/>
    </row>
    <row r="51" spans="1:9" ht="54" customHeight="1" thickBot="1" x14ac:dyDescent="0.25">
      <c r="A51" s="333" t="s">
        <v>77</v>
      </c>
      <c r="B51" s="334"/>
      <c r="C51" s="335"/>
      <c r="D51" s="303"/>
      <c r="E51" s="303"/>
      <c r="F51" s="303"/>
      <c r="G51" s="303"/>
      <c r="H51" s="303"/>
      <c r="I51" s="303"/>
    </row>
    <row r="52" spans="1:9" ht="34.5" customHeight="1" thickBot="1" x14ac:dyDescent="0.25">
      <c r="A52" s="325" t="s">
        <v>78</v>
      </c>
      <c r="B52" s="326"/>
      <c r="C52" s="327"/>
      <c r="D52" s="155">
        <f>SUM(D9:D51)</f>
        <v>200</v>
      </c>
      <c r="E52" s="155"/>
      <c r="F52" s="155"/>
      <c r="G52" s="155"/>
      <c r="H52" s="155"/>
      <c r="I52" s="155">
        <f>SUM(I9:I51)</f>
        <v>180</v>
      </c>
    </row>
  </sheetData>
  <mergeCells count="100">
    <mergeCell ref="A17:C17"/>
    <mergeCell ref="E13:E16"/>
    <mergeCell ref="E18:E23"/>
    <mergeCell ref="E25:E27"/>
    <mergeCell ref="E28:E32"/>
    <mergeCell ref="A15:C15"/>
    <mergeCell ref="A18:C18"/>
    <mergeCell ref="D18:D23"/>
    <mergeCell ref="A19:C19"/>
    <mergeCell ref="A20:C20"/>
    <mergeCell ref="A21:C21"/>
    <mergeCell ref="A22:C22"/>
    <mergeCell ref="A23:C23"/>
    <mergeCell ref="A14:C14"/>
    <mergeCell ref="A16:C16"/>
    <mergeCell ref="E33:E37"/>
    <mergeCell ref="E38:E51"/>
    <mergeCell ref="A52:C52"/>
    <mergeCell ref="A24:C24"/>
    <mergeCell ref="A25:C25"/>
    <mergeCell ref="D25:D27"/>
    <mergeCell ref="A26:C26"/>
    <mergeCell ref="A27:C27"/>
    <mergeCell ref="A33:C33"/>
    <mergeCell ref="D33:D37"/>
    <mergeCell ref="A34:C34"/>
    <mergeCell ref="A35:C35"/>
    <mergeCell ref="A36:C36"/>
    <mergeCell ref="A37:C37"/>
    <mergeCell ref="A42:C42"/>
    <mergeCell ref="A51:C51"/>
    <mergeCell ref="J1:N1"/>
    <mergeCell ref="J2:N2"/>
    <mergeCell ref="A39:C39"/>
    <mergeCell ref="A40:C40"/>
    <mergeCell ref="A41:C41"/>
    <mergeCell ref="A38:C38"/>
    <mergeCell ref="A28:C28"/>
    <mergeCell ref="D28:D32"/>
    <mergeCell ref="A29:C29"/>
    <mergeCell ref="A30:C30"/>
    <mergeCell ref="A31:C31"/>
    <mergeCell ref="A32:C32"/>
    <mergeCell ref="D38:D51"/>
    <mergeCell ref="D13:D16"/>
    <mergeCell ref="F33:F37"/>
    <mergeCell ref="F38:F51"/>
    <mergeCell ref="A47:C47"/>
    <mergeCell ref="A48:C48"/>
    <mergeCell ref="A49:C49"/>
    <mergeCell ref="A50:C50"/>
    <mergeCell ref="A43:C43"/>
    <mergeCell ref="A44:C44"/>
    <mergeCell ref="A45:C45"/>
    <mergeCell ref="A46:C46"/>
    <mergeCell ref="G33:G37"/>
    <mergeCell ref="G38:G51"/>
    <mergeCell ref="H33:H37"/>
    <mergeCell ref="H38:H51"/>
    <mergeCell ref="I33:I37"/>
    <mergeCell ref="I38:I51"/>
    <mergeCell ref="F28:F32"/>
    <mergeCell ref="G28:G32"/>
    <mergeCell ref="H28:H32"/>
    <mergeCell ref="I28:I32"/>
    <mergeCell ref="F25:F27"/>
    <mergeCell ref="G25:G27"/>
    <mergeCell ref="H25:H27"/>
    <mergeCell ref="I25:I27"/>
    <mergeCell ref="F18:F23"/>
    <mergeCell ref="G18:G23"/>
    <mergeCell ref="H18:H23"/>
    <mergeCell ref="I18:I23"/>
    <mergeCell ref="F13:F16"/>
    <mergeCell ref="G13:G16"/>
    <mergeCell ref="H13:H16"/>
    <mergeCell ref="I13:I16"/>
    <mergeCell ref="E10:E11"/>
    <mergeCell ref="F10:F11"/>
    <mergeCell ref="G10:G11"/>
    <mergeCell ref="H10:H11"/>
    <mergeCell ref="I10:I11"/>
    <mergeCell ref="A8:C8"/>
    <mergeCell ref="A5:D6"/>
    <mergeCell ref="A7:C7"/>
    <mergeCell ref="A13:C13"/>
    <mergeCell ref="A10:C10"/>
    <mergeCell ref="D10:D11"/>
    <mergeCell ref="A9:C9"/>
    <mergeCell ref="A11:C11"/>
    <mergeCell ref="A12:C12"/>
    <mergeCell ref="A1:I1"/>
    <mergeCell ref="A2:I2"/>
    <mergeCell ref="A3:I3"/>
    <mergeCell ref="A4:I4"/>
    <mergeCell ref="E6:F6"/>
    <mergeCell ref="G6:G7"/>
    <mergeCell ref="H6:H7"/>
    <mergeCell ref="I6:I7"/>
    <mergeCell ref="E5:I5"/>
  </mergeCells>
  <phoneticPr fontId="4" type="noConversion"/>
  <pageMargins left="0.59055118110236227" right="0.51181102362204722" top="0.59055118110236227" bottom="0.59055118110236227" header="0" footer="0"/>
  <pageSetup scale="46" orientation="portrait" r:id="rId1"/>
  <headerFooter alignWithMargins="0">
    <oddFooter>&amp;LElaboró: JLT Valencia &amp; Iragorri
Revisó: dch - cbl
&amp;D&amp;C&amp;N</oddFooter>
  </headerFooter>
  <rowBreaks count="1" manualBreakCount="1">
    <brk id="2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view="pageBreakPreview" topLeftCell="A52" zoomScale="80" zoomScaleNormal="100" zoomScaleSheetLayoutView="80" workbookViewId="0">
      <selection activeCell="A3" sqref="A3:I3"/>
    </sheetView>
  </sheetViews>
  <sheetFormatPr baseColWidth="10" defaultRowHeight="12.75" x14ac:dyDescent="0.2"/>
  <cols>
    <col min="1" max="1" width="59.28515625" style="2" customWidth="1"/>
    <col min="2" max="2" width="45.28515625" style="2" customWidth="1"/>
    <col min="3" max="3" width="27.85546875" style="2" customWidth="1"/>
    <col min="4" max="4" width="14.5703125" style="2" customWidth="1"/>
    <col min="5" max="5" width="7.85546875" style="2" customWidth="1"/>
    <col min="6" max="6" width="8.7109375" style="2" customWidth="1"/>
    <col min="7" max="7" width="8.7109375" style="66" customWidth="1"/>
    <col min="8" max="8" width="20.28515625" style="2" customWidth="1"/>
    <col min="9" max="9" width="8.85546875" style="2" customWidth="1"/>
    <col min="10" max="16384" width="11.42578125" style="2"/>
  </cols>
  <sheetData>
    <row r="1" spans="1:9" ht="23.25" customHeight="1" x14ac:dyDescent="0.2">
      <c r="A1" s="255" t="s">
        <v>179</v>
      </c>
      <c r="B1" s="256"/>
      <c r="C1" s="256"/>
      <c r="D1" s="256"/>
      <c r="E1" s="256"/>
      <c r="F1" s="256"/>
      <c r="G1" s="256"/>
      <c r="H1" s="256"/>
      <c r="I1" s="257"/>
    </row>
    <row r="2" spans="1:9" ht="23.25" customHeight="1" x14ac:dyDescent="0.2">
      <c r="A2" s="258" t="s">
        <v>180</v>
      </c>
      <c r="B2" s="259"/>
      <c r="C2" s="259"/>
      <c r="D2" s="259"/>
      <c r="E2" s="259"/>
      <c r="F2" s="259"/>
      <c r="G2" s="259"/>
      <c r="H2" s="259"/>
      <c r="I2" s="260"/>
    </row>
    <row r="3" spans="1:9" ht="23.25" customHeight="1" x14ac:dyDescent="0.2">
      <c r="A3" s="258" t="s">
        <v>293</v>
      </c>
      <c r="B3" s="259"/>
      <c r="C3" s="259"/>
      <c r="D3" s="259"/>
      <c r="E3" s="259"/>
      <c r="F3" s="259"/>
      <c r="G3" s="259"/>
      <c r="H3" s="259"/>
      <c r="I3" s="260"/>
    </row>
    <row r="4" spans="1:9" ht="23.25" customHeight="1" thickBot="1" x14ac:dyDescent="0.25">
      <c r="A4" s="261" t="s">
        <v>33</v>
      </c>
      <c r="B4" s="262"/>
      <c r="C4" s="262"/>
      <c r="D4" s="262"/>
      <c r="E4" s="262"/>
      <c r="F4" s="262"/>
      <c r="G4" s="262"/>
      <c r="H4" s="262"/>
      <c r="I4" s="263"/>
    </row>
    <row r="5" spans="1:9" ht="66" customHeight="1" thickBot="1" x14ac:dyDescent="0.25">
      <c r="A5" s="264" t="s">
        <v>0</v>
      </c>
      <c r="B5" s="264"/>
      <c r="C5" s="264"/>
      <c r="D5" s="274"/>
      <c r="E5" s="268" t="s">
        <v>187</v>
      </c>
      <c r="F5" s="269"/>
      <c r="G5" s="269"/>
      <c r="H5" s="269"/>
      <c r="I5" s="270"/>
    </row>
    <row r="6" spans="1:9" ht="23.25" customHeight="1" thickBot="1" x14ac:dyDescent="0.25">
      <c r="A6" s="264"/>
      <c r="B6" s="264"/>
      <c r="C6" s="264"/>
      <c r="D6" s="274"/>
      <c r="E6" s="264" t="s">
        <v>9</v>
      </c>
      <c r="F6" s="264"/>
      <c r="G6" s="350" t="s">
        <v>1</v>
      </c>
      <c r="H6" s="264" t="s">
        <v>2</v>
      </c>
      <c r="I6" s="264" t="s">
        <v>52</v>
      </c>
    </row>
    <row r="7" spans="1:9" ht="45.75" customHeight="1" thickBot="1" x14ac:dyDescent="0.25">
      <c r="A7" s="264" t="s">
        <v>10</v>
      </c>
      <c r="B7" s="264"/>
      <c r="C7" s="264"/>
      <c r="D7" s="136" t="s">
        <v>53</v>
      </c>
      <c r="E7" s="137" t="s">
        <v>3</v>
      </c>
      <c r="F7" s="137" t="s">
        <v>4</v>
      </c>
      <c r="G7" s="351"/>
      <c r="H7" s="267"/>
      <c r="I7" s="267"/>
    </row>
    <row r="8" spans="1:9" ht="34.5" customHeight="1" thickBot="1" x14ac:dyDescent="0.25">
      <c r="A8" s="271" t="s">
        <v>11</v>
      </c>
      <c r="B8" s="272"/>
      <c r="C8" s="273"/>
      <c r="D8" s="45" t="s">
        <v>58</v>
      </c>
      <c r="E8" s="46"/>
      <c r="F8" s="47"/>
      <c r="G8" s="65"/>
      <c r="H8" s="47"/>
      <c r="I8" s="48"/>
    </row>
    <row r="9" spans="1:9" ht="43.5" customHeight="1" x14ac:dyDescent="0.2">
      <c r="A9" s="342" t="s">
        <v>80</v>
      </c>
      <c r="B9" s="343"/>
      <c r="C9" s="344"/>
      <c r="D9" s="347">
        <v>50</v>
      </c>
      <c r="E9" s="347" t="s">
        <v>152</v>
      </c>
      <c r="F9" s="347"/>
      <c r="G9" s="347">
        <v>350</v>
      </c>
      <c r="H9" s="385" t="s">
        <v>273</v>
      </c>
      <c r="I9" s="347">
        <v>30</v>
      </c>
    </row>
    <row r="10" spans="1:9" ht="28.5" customHeight="1" x14ac:dyDescent="0.2">
      <c r="A10" s="345" t="s">
        <v>215</v>
      </c>
      <c r="B10" s="346"/>
      <c r="C10" s="346"/>
      <c r="D10" s="348"/>
      <c r="E10" s="348"/>
      <c r="F10" s="348"/>
      <c r="G10" s="348"/>
      <c r="H10" s="386"/>
      <c r="I10" s="348"/>
    </row>
    <row r="11" spans="1:9" ht="26.25" customHeight="1" x14ac:dyDescent="0.2">
      <c r="A11" s="345" t="s">
        <v>216</v>
      </c>
      <c r="B11" s="346"/>
      <c r="C11" s="346"/>
      <c r="D11" s="348"/>
      <c r="E11" s="348"/>
      <c r="F11" s="348"/>
      <c r="G11" s="348"/>
      <c r="H11" s="386"/>
      <c r="I11" s="348"/>
    </row>
    <row r="12" spans="1:9" ht="21.75" customHeight="1" x14ac:dyDescent="0.2">
      <c r="A12" s="345" t="s">
        <v>217</v>
      </c>
      <c r="B12" s="346"/>
      <c r="C12" s="346"/>
      <c r="D12" s="348"/>
      <c r="E12" s="348"/>
      <c r="F12" s="348"/>
      <c r="G12" s="348"/>
      <c r="H12" s="386"/>
      <c r="I12" s="348"/>
    </row>
    <row r="13" spans="1:9" ht="22.5" customHeight="1" x14ac:dyDescent="0.2">
      <c r="A13" s="345" t="s">
        <v>218</v>
      </c>
      <c r="B13" s="346"/>
      <c r="C13" s="346"/>
      <c r="D13" s="348"/>
      <c r="E13" s="348"/>
      <c r="F13" s="348"/>
      <c r="G13" s="348"/>
      <c r="H13" s="386"/>
      <c r="I13" s="348"/>
    </row>
    <row r="14" spans="1:9" ht="24.75" customHeight="1" x14ac:dyDescent="0.2">
      <c r="A14" s="345" t="s">
        <v>219</v>
      </c>
      <c r="B14" s="346"/>
      <c r="C14" s="346"/>
      <c r="D14" s="348"/>
      <c r="E14" s="348"/>
      <c r="F14" s="348"/>
      <c r="G14" s="348"/>
      <c r="H14" s="386"/>
      <c r="I14" s="348"/>
    </row>
    <row r="15" spans="1:9" ht="24.75" customHeight="1" x14ac:dyDescent="0.2">
      <c r="A15" s="345" t="s">
        <v>220</v>
      </c>
      <c r="B15" s="346"/>
      <c r="C15" s="346"/>
      <c r="D15" s="348"/>
      <c r="E15" s="348"/>
      <c r="F15" s="348"/>
      <c r="G15" s="348"/>
      <c r="H15" s="386"/>
      <c r="I15" s="348"/>
    </row>
    <row r="16" spans="1:9" ht="24" customHeight="1" x14ac:dyDescent="0.2">
      <c r="A16" s="345" t="s">
        <v>221</v>
      </c>
      <c r="B16" s="346"/>
      <c r="C16" s="346"/>
      <c r="D16" s="348"/>
      <c r="E16" s="348"/>
      <c r="F16" s="348"/>
      <c r="G16" s="348"/>
      <c r="H16" s="386"/>
      <c r="I16" s="348"/>
    </row>
    <row r="17" spans="1:9" ht="21.75" customHeight="1" x14ac:dyDescent="0.2">
      <c r="A17" s="345" t="s">
        <v>222</v>
      </c>
      <c r="B17" s="346"/>
      <c r="C17" s="346"/>
      <c r="D17" s="348"/>
      <c r="E17" s="348"/>
      <c r="F17" s="348"/>
      <c r="G17" s="348"/>
      <c r="H17" s="386"/>
      <c r="I17" s="348"/>
    </row>
    <row r="18" spans="1:9" ht="25.5" customHeight="1" x14ac:dyDescent="0.2">
      <c r="A18" s="345" t="s">
        <v>223</v>
      </c>
      <c r="B18" s="346"/>
      <c r="C18" s="346"/>
      <c r="D18" s="348"/>
      <c r="E18" s="348"/>
      <c r="F18" s="348"/>
      <c r="G18" s="348"/>
      <c r="H18" s="386"/>
      <c r="I18" s="348"/>
    </row>
    <row r="19" spans="1:9" ht="24" customHeight="1" x14ac:dyDescent="0.2">
      <c r="A19" s="345" t="s">
        <v>224</v>
      </c>
      <c r="B19" s="346"/>
      <c r="C19" s="346"/>
      <c r="D19" s="348"/>
      <c r="E19" s="348"/>
      <c r="F19" s="348"/>
      <c r="G19" s="348"/>
      <c r="H19" s="386"/>
      <c r="I19" s="348"/>
    </row>
    <row r="20" spans="1:9" ht="54" customHeight="1" x14ac:dyDescent="0.2">
      <c r="A20" s="352" t="s">
        <v>212</v>
      </c>
      <c r="B20" s="353"/>
      <c r="C20" s="353"/>
      <c r="D20" s="349"/>
      <c r="E20" s="349"/>
      <c r="F20" s="349"/>
      <c r="G20" s="349"/>
      <c r="H20" s="387"/>
      <c r="I20" s="349"/>
    </row>
    <row r="21" spans="1:9" ht="30" customHeight="1" x14ac:dyDescent="0.2">
      <c r="A21" s="345" t="s">
        <v>211</v>
      </c>
      <c r="B21" s="346"/>
      <c r="C21" s="346"/>
      <c r="D21" s="156"/>
      <c r="E21" s="156"/>
      <c r="F21" s="156"/>
      <c r="G21" s="156"/>
      <c r="H21" s="156"/>
      <c r="I21" s="156"/>
    </row>
    <row r="22" spans="1:9" ht="39.75" customHeight="1" x14ac:dyDescent="0.2">
      <c r="A22" s="342" t="s">
        <v>81</v>
      </c>
      <c r="B22" s="343"/>
      <c r="C22" s="344"/>
      <c r="D22" s="294">
        <v>20</v>
      </c>
      <c r="E22" s="294" t="s">
        <v>152</v>
      </c>
      <c r="F22" s="294"/>
      <c r="G22" s="294">
        <v>351</v>
      </c>
      <c r="H22" s="388" t="s">
        <v>275</v>
      </c>
      <c r="I22" s="294">
        <v>20</v>
      </c>
    </row>
    <row r="23" spans="1:9" ht="36" customHeight="1" x14ac:dyDescent="0.2">
      <c r="A23" s="362" t="s">
        <v>82</v>
      </c>
      <c r="B23" s="340"/>
      <c r="C23" s="341"/>
      <c r="D23" s="295"/>
      <c r="E23" s="295"/>
      <c r="F23" s="295"/>
      <c r="G23" s="295"/>
      <c r="H23" s="389"/>
      <c r="I23" s="295"/>
    </row>
    <row r="24" spans="1:9" ht="42.75" customHeight="1" x14ac:dyDescent="0.2">
      <c r="A24" s="339" t="s">
        <v>83</v>
      </c>
      <c r="B24" s="340"/>
      <c r="C24" s="341"/>
      <c r="D24" s="295"/>
      <c r="E24" s="295"/>
      <c r="F24" s="295"/>
      <c r="G24" s="295"/>
      <c r="H24" s="389"/>
      <c r="I24" s="295"/>
    </row>
    <row r="25" spans="1:9" ht="30" customHeight="1" x14ac:dyDescent="0.2">
      <c r="A25" s="339" t="s">
        <v>84</v>
      </c>
      <c r="B25" s="340" t="s">
        <v>85</v>
      </c>
      <c r="C25" s="341" t="s">
        <v>85</v>
      </c>
      <c r="D25" s="295"/>
      <c r="E25" s="295"/>
      <c r="F25" s="295"/>
      <c r="G25" s="295"/>
      <c r="H25" s="389"/>
      <c r="I25" s="295"/>
    </row>
    <row r="26" spans="1:9" ht="26.25" customHeight="1" x14ac:dyDescent="0.2">
      <c r="A26" s="359" t="s">
        <v>86</v>
      </c>
      <c r="B26" s="340"/>
      <c r="C26" s="341"/>
      <c r="D26" s="295"/>
      <c r="E26" s="295"/>
      <c r="F26" s="295"/>
      <c r="G26" s="295"/>
      <c r="H26" s="389"/>
      <c r="I26" s="295"/>
    </row>
    <row r="27" spans="1:9" ht="56.25" customHeight="1" x14ac:dyDescent="0.2">
      <c r="A27" s="354" t="s">
        <v>274</v>
      </c>
      <c r="B27" s="355" t="s">
        <v>213</v>
      </c>
      <c r="C27" s="356" t="s">
        <v>213</v>
      </c>
      <c r="D27" s="295"/>
      <c r="E27" s="295"/>
      <c r="F27" s="295"/>
      <c r="G27" s="295"/>
      <c r="H27" s="389"/>
      <c r="I27" s="295"/>
    </row>
    <row r="28" spans="1:9" ht="43.5" customHeight="1" x14ac:dyDescent="0.2">
      <c r="A28" s="339" t="s">
        <v>87</v>
      </c>
      <c r="B28" s="340" t="s">
        <v>88</v>
      </c>
      <c r="C28" s="341" t="s">
        <v>88</v>
      </c>
      <c r="D28" s="295"/>
      <c r="E28" s="295"/>
      <c r="F28" s="295"/>
      <c r="G28" s="295"/>
      <c r="H28" s="389"/>
      <c r="I28" s="295"/>
    </row>
    <row r="29" spans="1:9" ht="36" customHeight="1" x14ac:dyDescent="0.2">
      <c r="A29" s="363" t="s">
        <v>89</v>
      </c>
      <c r="B29" s="364" t="s">
        <v>90</v>
      </c>
      <c r="C29" s="365" t="s">
        <v>90</v>
      </c>
      <c r="D29" s="296"/>
      <c r="E29" s="296"/>
      <c r="F29" s="296"/>
      <c r="G29" s="296"/>
      <c r="H29" s="390"/>
      <c r="I29" s="296"/>
    </row>
    <row r="30" spans="1:9" ht="30.75" customHeight="1" x14ac:dyDescent="0.2">
      <c r="A30" s="342" t="s">
        <v>91</v>
      </c>
      <c r="B30" s="343"/>
      <c r="C30" s="344"/>
      <c r="D30" s="360">
        <v>20</v>
      </c>
      <c r="E30" s="360" t="s">
        <v>152</v>
      </c>
      <c r="F30" s="360"/>
      <c r="G30" s="360">
        <v>351</v>
      </c>
      <c r="H30" s="388" t="s">
        <v>275</v>
      </c>
      <c r="I30" s="360">
        <v>20</v>
      </c>
    </row>
    <row r="31" spans="1:9" ht="32.25" customHeight="1" x14ac:dyDescent="0.2">
      <c r="A31" s="362" t="s">
        <v>82</v>
      </c>
      <c r="B31" s="340"/>
      <c r="C31" s="341"/>
      <c r="D31" s="361"/>
      <c r="E31" s="361"/>
      <c r="F31" s="361"/>
      <c r="G31" s="361"/>
      <c r="H31" s="389"/>
      <c r="I31" s="361"/>
    </row>
    <row r="32" spans="1:9" ht="36" customHeight="1" x14ac:dyDescent="0.2">
      <c r="A32" s="339" t="s">
        <v>83</v>
      </c>
      <c r="B32" s="340"/>
      <c r="C32" s="341"/>
      <c r="D32" s="361"/>
      <c r="E32" s="361"/>
      <c r="F32" s="361"/>
      <c r="G32" s="361"/>
      <c r="H32" s="389"/>
      <c r="I32" s="361"/>
    </row>
    <row r="33" spans="1:9" ht="29.25" customHeight="1" x14ac:dyDescent="0.2">
      <c r="A33" s="339" t="s">
        <v>92</v>
      </c>
      <c r="B33" s="340" t="s">
        <v>85</v>
      </c>
      <c r="C33" s="341" t="s">
        <v>85</v>
      </c>
      <c r="D33" s="361"/>
      <c r="E33" s="361"/>
      <c r="F33" s="361"/>
      <c r="G33" s="361"/>
      <c r="H33" s="389"/>
      <c r="I33" s="361"/>
    </row>
    <row r="34" spans="1:9" ht="25.5" customHeight="1" x14ac:dyDescent="0.2">
      <c r="A34" s="359" t="s">
        <v>86</v>
      </c>
      <c r="B34" s="340"/>
      <c r="C34" s="341"/>
      <c r="D34" s="295"/>
      <c r="E34" s="295"/>
      <c r="F34" s="295"/>
      <c r="G34" s="295"/>
      <c r="H34" s="389"/>
      <c r="I34" s="295"/>
    </row>
    <row r="35" spans="1:9" ht="45.75" customHeight="1" x14ac:dyDescent="0.2">
      <c r="A35" s="354" t="s">
        <v>226</v>
      </c>
      <c r="B35" s="355" t="s">
        <v>213</v>
      </c>
      <c r="C35" s="356" t="s">
        <v>213</v>
      </c>
      <c r="D35" s="295"/>
      <c r="E35" s="295"/>
      <c r="F35" s="295"/>
      <c r="G35" s="295"/>
      <c r="H35" s="389"/>
      <c r="I35" s="295"/>
    </row>
    <row r="36" spans="1:9" ht="36.75" customHeight="1" x14ac:dyDescent="0.2">
      <c r="A36" s="339" t="s">
        <v>93</v>
      </c>
      <c r="B36" s="340" t="s">
        <v>88</v>
      </c>
      <c r="C36" s="341" t="s">
        <v>88</v>
      </c>
      <c r="D36" s="295"/>
      <c r="E36" s="295"/>
      <c r="F36" s="295"/>
      <c r="G36" s="295"/>
      <c r="H36" s="389"/>
      <c r="I36" s="295"/>
    </row>
    <row r="37" spans="1:9" ht="33" customHeight="1" x14ac:dyDescent="0.2">
      <c r="A37" s="363" t="s">
        <v>94</v>
      </c>
      <c r="B37" s="364" t="s">
        <v>90</v>
      </c>
      <c r="C37" s="365" t="s">
        <v>90</v>
      </c>
      <c r="D37" s="296"/>
      <c r="E37" s="296"/>
      <c r="F37" s="296"/>
      <c r="G37" s="296"/>
      <c r="H37" s="390"/>
      <c r="I37" s="296"/>
    </row>
    <row r="38" spans="1:9" ht="36.75" customHeight="1" x14ac:dyDescent="0.2">
      <c r="A38" s="342" t="s">
        <v>95</v>
      </c>
      <c r="B38" s="343"/>
      <c r="C38" s="344"/>
      <c r="D38" s="360">
        <v>20</v>
      </c>
      <c r="E38" s="360" t="s">
        <v>152</v>
      </c>
      <c r="F38" s="360"/>
      <c r="G38" s="360">
        <v>351</v>
      </c>
      <c r="H38" s="388" t="s">
        <v>275</v>
      </c>
      <c r="I38" s="360">
        <v>20</v>
      </c>
    </row>
    <row r="39" spans="1:9" ht="31.5" customHeight="1" x14ac:dyDescent="0.2">
      <c r="A39" s="362" t="s">
        <v>82</v>
      </c>
      <c r="B39" s="340"/>
      <c r="C39" s="341"/>
      <c r="D39" s="361"/>
      <c r="E39" s="361"/>
      <c r="F39" s="361"/>
      <c r="G39" s="361"/>
      <c r="H39" s="389"/>
      <c r="I39" s="361"/>
    </row>
    <row r="40" spans="1:9" ht="33.75" customHeight="1" x14ac:dyDescent="0.2">
      <c r="A40" s="339" t="s">
        <v>83</v>
      </c>
      <c r="B40" s="340"/>
      <c r="C40" s="341"/>
      <c r="D40" s="361"/>
      <c r="E40" s="361"/>
      <c r="F40" s="361"/>
      <c r="G40" s="361"/>
      <c r="H40" s="389"/>
      <c r="I40" s="361"/>
    </row>
    <row r="41" spans="1:9" ht="27" customHeight="1" x14ac:dyDescent="0.2">
      <c r="A41" s="339" t="s">
        <v>92</v>
      </c>
      <c r="B41" s="340" t="s">
        <v>85</v>
      </c>
      <c r="C41" s="341" t="s">
        <v>85</v>
      </c>
      <c r="D41" s="361"/>
      <c r="E41" s="361"/>
      <c r="F41" s="361"/>
      <c r="G41" s="361"/>
      <c r="H41" s="389"/>
      <c r="I41" s="361"/>
    </row>
    <row r="42" spans="1:9" ht="29.25" customHeight="1" x14ac:dyDescent="0.2">
      <c r="A42" s="359" t="s">
        <v>86</v>
      </c>
      <c r="B42" s="340"/>
      <c r="C42" s="341"/>
      <c r="D42" s="295"/>
      <c r="E42" s="295"/>
      <c r="F42" s="295"/>
      <c r="G42" s="295"/>
      <c r="H42" s="389"/>
      <c r="I42" s="295"/>
    </row>
    <row r="43" spans="1:9" ht="44.25" customHeight="1" x14ac:dyDescent="0.2">
      <c r="A43" s="354" t="s">
        <v>225</v>
      </c>
      <c r="B43" s="355" t="s">
        <v>213</v>
      </c>
      <c r="C43" s="356" t="s">
        <v>213</v>
      </c>
      <c r="D43" s="295"/>
      <c r="E43" s="295"/>
      <c r="F43" s="295"/>
      <c r="G43" s="295"/>
      <c r="H43" s="389"/>
      <c r="I43" s="295"/>
    </row>
    <row r="44" spans="1:9" ht="38.25" customHeight="1" x14ac:dyDescent="0.2">
      <c r="A44" s="339" t="s">
        <v>93</v>
      </c>
      <c r="B44" s="340" t="s">
        <v>88</v>
      </c>
      <c r="C44" s="341" t="s">
        <v>88</v>
      </c>
      <c r="D44" s="295"/>
      <c r="E44" s="295"/>
      <c r="F44" s="295"/>
      <c r="G44" s="295"/>
      <c r="H44" s="389"/>
      <c r="I44" s="295"/>
    </row>
    <row r="45" spans="1:9" ht="33" customHeight="1" x14ac:dyDescent="0.2">
      <c r="A45" s="363" t="s">
        <v>94</v>
      </c>
      <c r="B45" s="364" t="s">
        <v>90</v>
      </c>
      <c r="C45" s="365" t="s">
        <v>90</v>
      </c>
      <c r="D45" s="296"/>
      <c r="E45" s="296"/>
      <c r="F45" s="296"/>
      <c r="G45" s="296"/>
      <c r="H45" s="390"/>
      <c r="I45" s="296"/>
    </row>
    <row r="46" spans="1:9" ht="28.5" customHeight="1" x14ac:dyDescent="0.2">
      <c r="A46" s="376" t="s">
        <v>96</v>
      </c>
      <c r="B46" s="377"/>
      <c r="C46" s="377"/>
      <c r="D46" s="378">
        <v>10</v>
      </c>
      <c r="E46" s="378" t="s">
        <v>152</v>
      </c>
      <c r="F46" s="378"/>
      <c r="G46" s="378">
        <v>351</v>
      </c>
      <c r="H46" s="378" t="s">
        <v>276</v>
      </c>
      <c r="I46" s="378">
        <v>10</v>
      </c>
    </row>
    <row r="47" spans="1:9" ht="39.75" customHeight="1" x14ac:dyDescent="0.2">
      <c r="A47" s="357" t="s">
        <v>97</v>
      </c>
      <c r="B47" s="358"/>
      <c r="C47" s="358"/>
      <c r="D47" s="378"/>
      <c r="E47" s="378"/>
      <c r="F47" s="378"/>
      <c r="G47" s="378"/>
      <c r="H47" s="378"/>
      <c r="I47" s="378"/>
    </row>
    <row r="48" spans="1:9" ht="33.75" customHeight="1" x14ac:dyDescent="0.2">
      <c r="A48" s="357" t="s">
        <v>98</v>
      </c>
      <c r="B48" s="358"/>
      <c r="C48" s="358"/>
      <c r="D48" s="378"/>
      <c r="E48" s="378"/>
      <c r="F48" s="378"/>
      <c r="G48" s="378"/>
      <c r="H48" s="378"/>
      <c r="I48" s="378"/>
    </row>
    <row r="49" spans="1:9" ht="55.5" customHeight="1" x14ac:dyDescent="0.2">
      <c r="A49" s="352" t="s">
        <v>214</v>
      </c>
      <c r="B49" s="375"/>
      <c r="C49" s="375"/>
      <c r="D49" s="378"/>
      <c r="E49" s="378"/>
      <c r="F49" s="378"/>
      <c r="G49" s="378"/>
      <c r="H49" s="378"/>
      <c r="I49" s="378"/>
    </row>
    <row r="50" spans="1:9" ht="66.75" customHeight="1" x14ac:dyDescent="0.2">
      <c r="A50" s="367" t="s">
        <v>99</v>
      </c>
      <c r="B50" s="368"/>
      <c r="C50" s="368"/>
      <c r="D50" s="157">
        <v>10</v>
      </c>
      <c r="E50" s="157" t="s">
        <v>152</v>
      </c>
      <c r="F50" s="157"/>
      <c r="G50" s="157">
        <v>351</v>
      </c>
      <c r="H50" s="157" t="s">
        <v>277</v>
      </c>
      <c r="I50" s="157">
        <v>10</v>
      </c>
    </row>
    <row r="51" spans="1:9" ht="45.75" customHeight="1" x14ac:dyDescent="0.2">
      <c r="A51" s="382" t="s">
        <v>197</v>
      </c>
      <c r="B51" s="383"/>
      <c r="C51" s="384"/>
      <c r="D51" s="153">
        <v>10</v>
      </c>
      <c r="E51" s="153" t="s">
        <v>152</v>
      </c>
      <c r="F51" s="153"/>
      <c r="G51" s="153">
        <v>352</v>
      </c>
      <c r="H51" s="153" t="s">
        <v>154</v>
      </c>
      <c r="I51" s="153">
        <v>10</v>
      </c>
    </row>
    <row r="52" spans="1:9" ht="53.25" customHeight="1" x14ac:dyDescent="0.2">
      <c r="A52" s="376" t="s">
        <v>228</v>
      </c>
      <c r="B52" s="346"/>
      <c r="C52" s="346"/>
      <c r="D52" s="294">
        <v>10</v>
      </c>
      <c r="E52" s="294"/>
      <c r="F52" s="294" t="s">
        <v>152</v>
      </c>
      <c r="G52" s="294">
        <v>352</v>
      </c>
      <c r="H52" s="294" t="s">
        <v>278</v>
      </c>
      <c r="I52" s="294">
        <v>0</v>
      </c>
    </row>
    <row r="53" spans="1:9" ht="100.5" customHeight="1" x14ac:dyDescent="0.2">
      <c r="A53" s="357" t="s">
        <v>60</v>
      </c>
      <c r="B53" s="381"/>
      <c r="C53" s="381"/>
      <c r="D53" s="295"/>
      <c r="E53" s="295"/>
      <c r="F53" s="295"/>
      <c r="G53" s="295"/>
      <c r="H53" s="295"/>
      <c r="I53" s="295"/>
    </row>
    <row r="54" spans="1:9" ht="69.75" customHeight="1" x14ac:dyDescent="0.2">
      <c r="A54" s="357" t="s">
        <v>61</v>
      </c>
      <c r="B54" s="381"/>
      <c r="C54" s="381"/>
      <c r="D54" s="295"/>
      <c r="E54" s="295"/>
      <c r="F54" s="295"/>
      <c r="G54" s="295"/>
      <c r="H54" s="295"/>
      <c r="I54" s="295"/>
    </row>
    <row r="55" spans="1:9" ht="101.25" customHeight="1" x14ac:dyDescent="0.2">
      <c r="A55" s="352" t="s">
        <v>229</v>
      </c>
      <c r="B55" s="353"/>
      <c r="C55" s="353"/>
      <c r="D55" s="296"/>
      <c r="E55" s="296"/>
      <c r="F55" s="296"/>
      <c r="G55" s="296"/>
      <c r="H55" s="296"/>
      <c r="I55" s="296"/>
    </row>
    <row r="56" spans="1:9" ht="35.25" customHeight="1" x14ac:dyDescent="0.2">
      <c r="A56" s="376" t="s">
        <v>100</v>
      </c>
      <c r="B56" s="377"/>
      <c r="C56" s="377"/>
      <c r="D56" s="294">
        <v>10</v>
      </c>
      <c r="E56" s="294" t="s">
        <v>152</v>
      </c>
      <c r="F56" s="294"/>
      <c r="G56" s="294">
        <v>352</v>
      </c>
      <c r="H56" s="294" t="s">
        <v>153</v>
      </c>
      <c r="I56" s="294">
        <v>10</v>
      </c>
    </row>
    <row r="57" spans="1:9" ht="102" customHeight="1" x14ac:dyDescent="0.2">
      <c r="A57" s="352" t="s">
        <v>101</v>
      </c>
      <c r="B57" s="353"/>
      <c r="C57" s="353"/>
      <c r="D57" s="296"/>
      <c r="E57" s="296"/>
      <c r="F57" s="296"/>
      <c r="G57" s="296"/>
      <c r="H57" s="296"/>
      <c r="I57" s="296"/>
    </row>
    <row r="58" spans="1:9" ht="22.5" customHeight="1" x14ac:dyDescent="0.2">
      <c r="A58" s="376" t="s">
        <v>102</v>
      </c>
      <c r="B58" s="377"/>
      <c r="C58" s="377"/>
      <c r="D58" s="378">
        <v>10</v>
      </c>
      <c r="E58" s="294" t="s">
        <v>152</v>
      </c>
      <c r="F58" s="294"/>
      <c r="G58" s="294">
        <v>352</v>
      </c>
      <c r="H58" s="294" t="s">
        <v>153</v>
      </c>
      <c r="I58" s="294">
        <v>10</v>
      </c>
    </row>
    <row r="59" spans="1:9" ht="75.75" customHeight="1" x14ac:dyDescent="0.2">
      <c r="A59" s="352" t="s">
        <v>103</v>
      </c>
      <c r="B59" s="353"/>
      <c r="C59" s="353"/>
      <c r="D59" s="378"/>
      <c r="E59" s="296"/>
      <c r="F59" s="296"/>
      <c r="G59" s="296"/>
      <c r="H59" s="296"/>
      <c r="I59" s="296"/>
    </row>
    <row r="60" spans="1:9" ht="48" customHeight="1" x14ac:dyDescent="0.2">
      <c r="A60" s="367" t="s">
        <v>104</v>
      </c>
      <c r="B60" s="368"/>
      <c r="C60" s="368"/>
      <c r="D60" s="157">
        <v>5</v>
      </c>
      <c r="E60" s="157" t="s">
        <v>152</v>
      </c>
      <c r="F60" s="157"/>
      <c r="G60" s="157">
        <v>352</v>
      </c>
      <c r="H60" s="157" t="s">
        <v>157</v>
      </c>
      <c r="I60" s="157">
        <v>5</v>
      </c>
    </row>
    <row r="61" spans="1:9" ht="35.25" customHeight="1" x14ac:dyDescent="0.2">
      <c r="A61" s="367" t="s">
        <v>105</v>
      </c>
      <c r="B61" s="368"/>
      <c r="C61" s="368"/>
      <c r="D61" s="152">
        <v>5</v>
      </c>
      <c r="E61" s="157" t="s">
        <v>152</v>
      </c>
      <c r="F61" s="157"/>
      <c r="G61" s="157">
        <v>352</v>
      </c>
      <c r="H61" s="157" t="s">
        <v>157</v>
      </c>
      <c r="I61" s="157">
        <v>5</v>
      </c>
    </row>
    <row r="62" spans="1:9" ht="38.25" customHeight="1" x14ac:dyDescent="0.2">
      <c r="A62" s="367" t="s">
        <v>106</v>
      </c>
      <c r="B62" s="368"/>
      <c r="C62" s="368"/>
      <c r="D62" s="152">
        <v>10</v>
      </c>
      <c r="E62" s="157" t="s">
        <v>152</v>
      </c>
      <c r="F62" s="157"/>
      <c r="G62" s="157">
        <v>352</v>
      </c>
      <c r="H62" s="157" t="s">
        <v>157</v>
      </c>
      <c r="I62" s="157">
        <v>10</v>
      </c>
    </row>
    <row r="63" spans="1:9" ht="30" customHeight="1" x14ac:dyDescent="0.2">
      <c r="A63" s="369" t="s">
        <v>107</v>
      </c>
      <c r="B63" s="370"/>
      <c r="C63" s="370"/>
      <c r="D63" s="294">
        <v>5</v>
      </c>
      <c r="E63" s="379" t="s">
        <v>152</v>
      </c>
      <c r="F63" s="379" t="s">
        <v>13</v>
      </c>
      <c r="G63" s="379">
        <v>352</v>
      </c>
      <c r="H63" s="379" t="s">
        <v>157</v>
      </c>
      <c r="I63" s="379">
        <v>5</v>
      </c>
    </row>
    <row r="64" spans="1:9" ht="73.5" customHeight="1" x14ac:dyDescent="0.2">
      <c r="A64" s="371" t="s">
        <v>108</v>
      </c>
      <c r="B64" s="372"/>
      <c r="C64" s="372"/>
      <c r="D64" s="296"/>
      <c r="E64" s="380"/>
      <c r="F64" s="380"/>
      <c r="G64" s="380"/>
      <c r="H64" s="380"/>
      <c r="I64" s="380"/>
    </row>
    <row r="65" spans="1:9" ht="36" customHeight="1" thickBot="1" x14ac:dyDescent="0.25">
      <c r="A65" s="371" t="s">
        <v>109</v>
      </c>
      <c r="B65" s="372"/>
      <c r="C65" s="372"/>
      <c r="D65" s="158">
        <v>5</v>
      </c>
      <c r="E65" s="157" t="s">
        <v>152</v>
      </c>
      <c r="F65" s="157"/>
      <c r="G65" s="157">
        <v>352</v>
      </c>
      <c r="H65" s="157" t="s">
        <v>157</v>
      </c>
      <c r="I65" s="157">
        <v>5</v>
      </c>
    </row>
    <row r="66" spans="1:9" ht="24.75" customHeight="1" thickBot="1" x14ac:dyDescent="0.25">
      <c r="A66" s="373" t="s">
        <v>78</v>
      </c>
      <c r="B66" s="373"/>
      <c r="C66" s="373"/>
      <c r="D66" s="155">
        <f>SUM(D9:D65)</f>
        <v>200</v>
      </c>
      <c r="E66" s="159" t="s">
        <v>13</v>
      </c>
      <c r="F66" s="159" t="s">
        <v>13</v>
      </c>
      <c r="G66" s="159" t="s">
        <v>13</v>
      </c>
      <c r="H66" s="159" t="s">
        <v>13</v>
      </c>
      <c r="I66" s="155">
        <f>SUM(I9:I65)</f>
        <v>170</v>
      </c>
    </row>
    <row r="67" spans="1:9" ht="25.5" customHeight="1" x14ac:dyDescent="0.2">
      <c r="A67" s="374" t="s">
        <v>56</v>
      </c>
      <c r="B67" s="374"/>
      <c r="C67" s="374"/>
      <c r="D67" s="374"/>
      <c r="E67" s="174"/>
      <c r="F67" s="174"/>
      <c r="G67" s="175"/>
      <c r="H67" s="174"/>
      <c r="I67" s="176"/>
    </row>
    <row r="68" spans="1:9" ht="44.25" customHeight="1" thickBot="1" x14ac:dyDescent="0.25">
      <c r="A68" s="366" t="s">
        <v>227</v>
      </c>
      <c r="B68" s="366"/>
      <c r="C68" s="366"/>
      <c r="D68" s="366"/>
      <c r="E68" s="177"/>
      <c r="F68" s="177"/>
      <c r="G68" s="178"/>
      <c r="H68" s="177"/>
      <c r="I68" s="179"/>
    </row>
  </sheetData>
  <mergeCells count="126">
    <mergeCell ref="I9:I20"/>
    <mergeCell ref="I22:I29"/>
    <mergeCell ref="I30:I37"/>
    <mergeCell ref="I38:I45"/>
    <mergeCell ref="I46:I49"/>
    <mergeCell ref="I52:I55"/>
    <mergeCell ref="I56:I57"/>
    <mergeCell ref="I58:I59"/>
    <mergeCell ref="I63:I64"/>
    <mergeCell ref="H9:H20"/>
    <mergeCell ref="H22:H29"/>
    <mergeCell ref="H30:H37"/>
    <mergeCell ref="H38:H45"/>
    <mergeCell ref="H46:H49"/>
    <mergeCell ref="H52:H55"/>
    <mergeCell ref="H56:H57"/>
    <mergeCell ref="H58:H59"/>
    <mergeCell ref="H63:H64"/>
    <mergeCell ref="G9:G20"/>
    <mergeCell ref="G22:G29"/>
    <mergeCell ref="G30:G37"/>
    <mergeCell ref="G38:G45"/>
    <mergeCell ref="G46:G49"/>
    <mergeCell ref="G52:G55"/>
    <mergeCell ref="G56:G57"/>
    <mergeCell ref="G58:G59"/>
    <mergeCell ref="G63:G64"/>
    <mergeCell ref="F9:F20"/>
    <mergeCell ref="F22:F29"/>
    <mergeCell ref="F30:F37"/>
    <mergeCell ref="F38:F45"/>
    <mergeCell ref="F46:F49"/>
    <mergeCell ref="F52:F55"/>
    <mergeCell ref="F56:F57"/>
    <mergeCell ref="F58:F59"/>
    <mergeCell ref="F63:F64"/>
    <mergeCell ref="A9:C9"/>
    <mergeCell ref="E22:E29"/>
    <mergeCell ref="E30:E37"/>
    <mergeCell ref="E38:E45"/>
    <mergeCell ref="E46:E49"/>
    <mergeCell ref="E52:E55"/>
    <mergeCell ref="E56:E57"/>
    <mergeCell ref="E58:E59"/>
    <mergeCell ref="E63:E64"/>
    <mergeCell ref="A57:C57"/>
    <mergeCell ref="A58:C58"/>
    <mergeCell ref="D58:D59"/>
    <mergeCell ref="A59:C59"/>
    <mergeCell ref="D56:D57"/>
    <mergeCell ref="A56:C56"/>
    <mergeCell ref="A60:C60"/>
    <mergeCell ref="A44:C44"/>
    <mergeCell ref="D52:D55"/>
    <mergeCell ref="A53:C53"/>
    <mergeCell ref="A54:C54"/>
    <mergeCell ref="A52:C52"/>
    <mergeCell ref="A51:C51"/>
    <mergeCell ref="A55:C55"/>
    <mergeCell ref="D46:D49"/>
    <mergeCell ref="A50:C50"/>
    <mergeCell ref="A45:C45"/>
    <mergeCell ref="D38:D45"/>
    <mergeCell ref="A38:C38"/>
    <mergeCell ref="A42:C42"/>
    <mergeCell ref="A39:C39"/>
    <mergeCell ref="A49:C49"/>
    <mergeCell ref="A46:C46"/>
    <mergeCell ref="A40:C40"/>
    <mergeCell ref="A68:D68"/>
    <mergeCell ref="A62:C62"/>
    <mergeCell ref="A63:C63"/>
    <mergeCell ref="A64:C64"/>
    <mergeCell ref="A65:C65"/>
    <mergeCell ref="D63:D64"/>
    <mergeCell ref="A66:C66"/>
    <mergeCell ref="A67:D67"/>
    <mergeCell ref="A61:C61"/>
    <mergeCell ref="A1:I1"/>
    <mergeCell ref="A2:I2"/>
    <mergeCell ref="A3:I3"/>
    <mergeCell ref="A4:I4"/>
    <mergeCell ref="A43:C43"/>
    <mergeCell ref="A41:C41"/>
    <mergeCell ref="A47:C47"/>
    <mergeCell ref="A48:C48"/>
    <mergeCell ref="A35:C35"/>
    <mergeCell ref="A33:C33"/>
    <mergeCell ref="A34:C34"/>
    <mergeCell ref="D30:D37"/>
    <mergeCell ref="A31:C31"/>
    <mergeCell ref="A37:C37"/>
    <mergeCell ref="D22:D29"/>
    <mergeCell ref="A23:C23"/>
    <mergeCell ref="A24:C24"/>
    <mergeCell ref="A25:C25"/>
    <mergeCell ref="A26:C26"/>
    <mergeCell ref="A27:C27"/>
    <mergeCell ref="A32:C32"/>
    <mergeCell ref="A28:C28"/>
    <mergeCell ref="A29:C29"/>
    <mergeCell ref="A30:C30"/>
    <mergeCell ref="A36:C36"/>
    <mergeCell ref="A22:C22"/>
    <mergeCell ref="A21:C21"/>
    <mergeCell ref="E9:E20"/>
    <mergeCell ref="A8:C8"/>
    <mergeCell ref="A5:D6"/>
    <mergeCell ref="E5:I5"/>
    <mergeCell ref="E6:F6"/>
    <mergeCell ref="A7:C7"/>
    <mergeCell ref="G6:G7"/>
    <mergeCell ref="H6:H7"/>
    <mergeCell ref="I6:I7"/>
    <mergeCell ref="A10:C10"/>
    <mergeCell ref="A11:C11"/>
    <mergeCell ref="A12:C12"/>
    <mergeCell ref="A13:C13"/>
    <mergeCell ref="D9:D20"/>
    <mergeCell ref="A15:C15"/>
    <mergeCell ref="A16:C16"/>
    <mergeCell ref="A17:C17"/>
    <mergeCell ref="A19:C19"/>
    <mergeCell ref="A18:C18"/>
    <mergeCell ref="A14:C14"/>
    <mergeCell ref="A20:C20"/>
  </mergeCells>
  <pageMargins left="0.39370078740157483" right="0.31496062992125984" top="0.39370078740157483" bottom="0.39370078740157483" header="0" footer="0"/>
  <pageSetup scale="50" orientation="portrait" r:id="rId1"/>
  <headerFooter alignWithMargins="0">
    <oddFooter>&amp;LElaboró: JLT Valencia &amp; Iragorri
Revisó: dch -cbl
&amp;D&amp;C&amp;N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view="pageBreakPreview" zoomScale="80" zoomScaleNormal="100" zoomScaleSheetLayoutView="80" workbookViewId="0">
      <selection activeCell="A3" sqref="A3:I3"/>
    </sheetView>
  </sheetViews>
  <sheetFormatPr baseColWidth="10" defaultRowHeight="12.75" x14ac:dyDescent="0.2"/>
  <cols>
    <col min="1" max="1" width="73" style="2" customWidth="1"/>
    <col min="2" max="2" width="27" style="2" customWidth="1"/>
    <col min="3" max="3" width="22" style="2" customWidth="1"/>
    <col min="4" max="4" width="14.5703125" style="2" customWidth="1"/>
    <col min="5" max="5" width="8.28515625" style="2" customWidth="1"/>
    <col min="6" max="6" width="8.7109375" style="2" customWidth="1"/>
    <col min="7" max="7" width="10.28515625" style="64" customWidth="1"/>
    <col min="8" max="8" width="27" style="2" customWidth="1"/>
    <col min="9" max="9" width="14.42578125" style="2" customWidth="1"/>
    <col min="10" max="16384" width="11.42578125" style="2"/>
  </cols>
  <sheetData>
    <row r="1" spans="1:9" ht="23.25" customHeight="1" x14ac:dyDescent="0.2">
      <c r="A1" s="255" t="s">
        <v>179</v>
      </c>
      <c r="B1" s="256"/>
      <c r="C1" s="256"/>
      <c r="D1" s="256"/>
      <c r="E1" s="256"/>
      <c r="F1" s="256"/>
      <c r="G1" s="256"/>
      <c r="H1" s="256"/>
      <c r="I1" s="257"/>
    </row>
    <row r="2" spans="1:9" ht="23.25" customHeight="1" x14ac:dyDescent="0.2">
      <c r="A2" s="258" t="s">
        <v>180</v>
      </c>
      <c r="B2" s="259"/>
      <c r="C2" s="259"/>
      <c r="D2" s="259"/>
      <c r="E2" s="259"/>
      <c r="F2" s="259"/>
      <c r="G2" s="259"/>
      <c r="H2" s="259"/>
      <c r="I2" s="260"/>
    </row>
    <row r="3" spans="1:9" ht="23.25" customHeight="1" x14ac:dyDescent="0.2">
      <c r="A3" s="258" t="s">
        <v>294</v>
      </c>
      <c r="B3" s="259"/>
      <c r="C3" s="259"/>
      <c r="D3" s="259"/>
      <c r="E3" s="259"/>
      <c r="F3" s="259"/>
      <c r="G3" s="259"/>
      <c r="H3" s="259"/>
      <c r="I3" s="260"/>
    </row>
    <row r="4" spans="1:9" ht="23.25" customHeight="1" thickBot="1" x14ac:dyDescent="0.25">
      <c r="A4" s="261" t="s">
        <v>33</v>
      </c>
      <c r="B4" s="262"/>
      <c r="C4" s="262"/>
      <c r="D4" s="262"/>
      <c r="E4" s="262"/>
      <c r="F4" s="262"/>
      <c r="G4" s="262"/>
      <c r="H4" s="262"/>
      <c r="I4" s="263"/>
    </row>
    <row r="5" spans="1:9" ht="36" customHeight="1" thickBot="1" x14ac:dyDescent="0.25">
      <c r="A5" s="264" t="s">
        <v>0</v>
      </c>
      <c r="B5" s="264"/>
      <c r="C5" s="264"/>
      <c r="D5" s="274"/>
      <c r="E5" s="268" t="s">
        <v>187</v>
      </c>
      <c r="F5" s="269"/>
      <c r="G5" s="269"/>
      <c r="H5" s="269"/>
      <c r="I5" s="270"/>
    </row>
    <row r="6" spans="1:9" ht="26.25" customHeight="1" thickBot="1" x14ac:dyDescent="0.25">
      <c r="A6" s="264"/>
      <c r="B6" s="264"/>
      <c r="C6" s="264"/>
      <c r="D6" s="274"/>
      <c r="E6" s="264" t="s">
        <v>9</v>
      </c>
      <c r="F6" s="264"/>
      <c r="G6" s="265" t="s">
        <v>1</v>
      </c>
      <c r="H6" s="264" t="s">
        <v>2</v>
      </c>
      <c r="I6" s="264" t="s">
        <v>52</v>
      </c>
    </row>
    <row r="7" spans="1:9" ht="45.75" customHeight="1" thickBot="1" x14ac:dyDescent="0.25">
      <c r="A7" s="264" t="s">
        <v>10</v>
      </c>
      <c r="B7" s="264"/>
      <c r="C7" s="264"/>
      <c r="D7" s="136" t="s">
        <v>53</v>
      </c>
      <c r="E7" s="137" t="s">
        <v>3</v>
      </c>
      <c r="F7" s="137" t="s">
        <v>4</v>
      </c>
      <c r="G7" s="266"/>
      <c r="H7" s="267"/>
      <c r="I7" s="267"/>
    </row>
    <row r="8" spans="1:9" ht="34.5" customHeight="1" thickBot="1" x14ac:dyDescent="0.25">
      <c r="A8" s="271" t="s">
        <v>11</v>
      </c>
      <c r="B8" s="272"/>
      <c r="C8" s="273"/>
      <c r="D8" s="49" t="s">
        <v>58</v>
      </c>
      <c r="E8" s="46"/>
      <c r="F8" s="47"/>
      <c r="G8" s="63"/>
      <c r="H8" s="47"/>
      <c r="I8" s="48"/>
    </row>
    <row r="9" spans="1:9" ht="42" customHeight="1" x14ac:dyDescent="0.2">
      <c r="A9" s="411" t="s">
        <v>231</v>
      </c>
      <c r="B9" s="412"/>
      <c r="C9" s="413"/>
      <c r="D9" s="391">
        <v>60</v>
      </c>
      <c r="E9" s="391" t="s">
        <v>152</v>
      </c>
      <c r="F9" s="391"/>
      <c r="G9" s="391">
        <v>355</v>
      </c>
      <c r="H9" s="391" t="s">
        <v>279</v>
      </c>
      <c r="I9" s="391">
        <v>40</v>
      </c>
    </row>
    <row r="10" spans="1:9" ht="22.5" customHeight="1" x14ac:dyDescent="0.2">
      <c r="A10" s="414" t="s">
        <v>110</v>
      </c>
      <c r="B10" s="395"/>
      <c r="C10" s="160" t="s">
        <v>111</v>
      </c>
      <c r="D10" s="392"/>
      <c r="E10" s="392"/>
      <c r="F10" s="392"/>
      <c r="G10" s="392"/>
      <c r="H10" s="392"/>
      <c r="I10" s="392"/>
    </row>
    <row r="11" spans="1:9" ht="21" customHeight="1" x14ac:dyDescent="0.2">
      <c r="A11" s="394">
        <v>150000000</v>
      </c>
      <c r="B11" s="395"/>
      <c r="C11" s="161" t="s">
        <v>112</v>
      </c>
      <c r="D11" s="392"/>
      <c r="E11" s="392"/>
      <c r="F11" s="392"/>
      <c r="G11" s="392"/>
      <c r="H11" s="392"/>
      <c r="I11" s="392"/>
    </row>
    <row r="12" spans="1:9" ht="20.25" customHeight="1" x14ac:dyDescent="0.2">
      <c r="A12" s="394">
        <v>200000000</v>
      </c>
      <c r="B12" s="395"/>
      <c r="C12" s="161" t="s">
        <v>113</v>
      </c>
      <c r="D12" s="392"/>
      <c r="E12" s="392"/>
      <c r="F12" s="392"/>
      <c r="G12" s="392"/>
      <c r="H12" s="392"/>
      <c r="I12" s="392"/>
    </row>
    <row r="13" spans="1:9" ht="20.25" customHeight="1" x14ac:dyDescent="0.2">
      <c r="A13" s="394">
        <v>250000000</v>
      </c>
      <c r="B13" s="395"/>
      <c r="C13" s="161" t="s">
        <v>123</v>
      </c>
      <c r="D13" s="392"/>
      <c r="E13" s="392"/>
      <c r="F13" s="392"/>
      <c r="G13" s="392"/>
      <c r="H13" s="392"/>
      <c r="I13" s="392"/>
    </row>
    <row r="14" spans="1:9" ht="21.75" customHeight="1" x14ac:dyDescent="0.2">
      <c r="A14" s="394">
        <v>300000000</v>
      </c>
      <c r="B14" s="395"/>
      <c r="C14" s="161" t="s">
        <v>129</v>
      </c>
      <c r="D14" s="392"/>
      <c r="E14" s="392"/>
      <c r="F14" s="392"/>
      <c r="G14" s="392"/>
      <c r="H14" s="392"/>
      <c r="I14" s="392"/>
    </row>
    <row r="15" spans="1:9" ht="21" customHeight="1" x14ac:dyDescent="0.2">
      <c r="A15" s="394">
        <v>350000000</v>
      </c>
      <c r="B15" s="395"/>
      <c r="C15" s="161" t="s">
        <v>230</v>
      </c>
      <c r="D15" s="393"/>
      <c r="E15" s="393"/>
      <c r="F15" s="393"/>
      <c r="G15" s="393"/>
      <c r="H15" s="393"/>
      <c r="I15" s="393"/>
    </row>
    <row r="16" spans="1:9" ht="25.5" customHeight="1" x14ac:dyDescent="0.2">
      <c r="A16" s="399" t="s">
        <v>114</v>
      </c>
      <c r="B16" s="400"/>
      <c r="C16" s="401"/>
      <c r="D16" s="391">
        <v>20</v>
      </c>
      <c r="E16" s="391" t="s">
        <v>152</v>
      </c>
      <c r="F16" s="391"/>
      <c r="G16" s="391">
        <v>355</v>
      </c>
      <c r="H16" s="391" t="s">
        <v>276</v>
      </c>
      <c r="I16" s="391">
        <v>20</v>
      </c>
    </row>
    <row r="17" spans="1:9" ht="62.25" customHeight="1" x14ac:dyDescent="0.2">
      <c r="A17" s="405" t="s">
        <v>115</v>
      </c>
      <c r="B17" s="406"/>
      <c r="C17" s="407"/>
      <c r="D17" s="393"/>
      <c r="E17" s="393"/>
      <c r="F17" s="393"/>
      <c r="G17" s="393"/>
      <c r="H17" s="393"/>
      <c r="I17" s="393"/>
    </row>
    <row r="18" spans="1:9" ht="42" customHeight="1" x14ac:dyDescent="0.2">
      <c r="A18" s="415" t="s">
        <v>116</v>
      </c>
      <c r="B18" s="416"/>
      <c r="C18" s="417"/>
      <c r="D18" s="162">
        <v>10</v>
      </c>
      <c r="E18" s="162"/>
      <c r="F18" s="162" t="s">
        <v>152</v>
      </c>
      <c r="G18" s="162">
        <v>355</v>
      </c>
      <c r="H18" s="162" t="s">
        <v>156</v>
      </c>
      <c r="I18" s="162">
        <v>0</v>
      </c>
    </row>
    <row r="19" spans="1:9" ht="28.5" customHeight="1" x14ac:dyDescent="0.2">
      <c r="A19" s="399" t="s">
        <v>117</v>
      </c>
      <c r="B19" s="400"/>
      <c r="C19" s="401"/>
      <c r="D19" s="391">
        <v>10</v>
      </c>
      <c r="E19" s="391" t="s">
        <v>152</v>
      </c>
      <c r="F19" s="391"/>
      <c r="G19" s="391">
        <v>356</v>
      </c>
      <c r="H19" s="391" t="s">
        <v>153</v>
      </c>
      <c r="I19" s="391">
        <v>10</v>
      </c>
    </row>
    <row r="20" spans="1:9" ht="68.25" customHeight="1" x14ac:dyDescent="0.2">
      <c r="A20" s="396" t="s">
        <v>118</v>
      </c>
      <c r="B20" s="397"/>
      <c r="C20" s="398"/>
      <c r="D20" s="393"/>
      <c r="E20" s="393"/>
      <c r="F20" s="393"/>
      <c r="G20" s="393"/>
      <c r="H20" s="393"/>
      <c r="I20" s="393"/>
    </row>
    <row r="21" spans="1:9" ht="21.75" customHeight="1" x14ac:dyDescent="0.2">
      <c r="A21" s="399" t="s">
        <v>119</v>
      </c>
      <c r="B21" s="400"/>
      <c r="C21" s="401"/>
      <c r="D21" s="391">
        <v>20</v>
      </c>
      <c r="E21" s="391" t="s">
        <v>152</v>
      </c>
      <c r="F21" s="391"/>
      <c r="G21" s="391">
        <v>356</v>
      </c>
      <c r="H21" s="391" t="s">
        <v>153</v>
      </c>
      <c r="I21" s="391">
        <v>20</v>
      </c>
    </row>
    <row r="22" spans="1:9" ht="60" customHeight="1" x14ac:dyDescent="0.2">
      <c r="A22" s="396" t="s">
        <v>120</v>
      </c>
      <c r="B22" s="397"/>
      <c r="C22" s="398"/>
      <c r="D22" s="393"/>
      <c r="E22" s="393"/>
      <c r="F22" s="393"/>
      <c r="G22" s="393"/>
      <c r="H22" s="393"/>
      <c r="I22" s="393"/>
    </row>
    <row r="23" spans="1:9" ht="60.75" customHeight="1" x14ac:dyDescent="0.2">
      <c r="A23" s="399" t="s">
        <v>232</v>
      </c>
      <c r="B23" s="400"/>
      <c r="C23" s="401"/>
      <c r="D23" s="391">
        <v>20</v>
      </c>
      <c r="E23" s="391"/>
      <c r="F23" s="391" t="s">
        <v>152</v>
      </c>
      <c r="G23" s="391">
        <v>356</v>
      </c>
      <c r="H23" s="391" t="s">
        <v>156</v>
      </c>
      <c r="I23" s="391">
        <v>0</v>
      </c>
    </row>
    <row r="24" spans="1:9" ht="104.25" customHeight="1" x14ac:dyDescent="0.2">
      <c r="A24" s="402" t="s">
        <v>60</v>
      </c>
      <c r="B24" s="403"/>
      <c r="C24" s="404"/>
      <c r="D24" s="392"/>
      <c r="E24" s="392"/>
      <c r="F24" s="392"/>
      <c r="G24" s="392"/>
      <c r="H24" s="392"/>
      <c r="I24" s="392"/>
    </row>
    <row r="25" spans="1:9" ht="48" customHeight="1" x14ac:dyDescent="0.2">
      <c r="A25" s="402" t="s">
        <v>61</v>
      </c>
      <c r="B25" s="403"/>
      <c r="C25" s="404"/>
      <c r="D25" s="392"/>
      <c r="E25" s="392"/>
      <c r="F25" s="392"/>
      <c r="G25" s="392"/>
      <c r="H25" s="392"/>
      <c r="I25" s="392"/>
    </row>
    <row r="26" spans="1:9" ht="93" customHeight="1" x14ac:dyDescent="0.2">
      <c r="A26" s="396" t="s">
        <v>233</v>
      </c>
      <c r="B26" s="397"/>
      <c r="C26" s="398"/>
      <c r="D26" s="393"/>
      <c r="E26" s="393"/>
      <c r="F26" s="393"/>
      <c r="G26" s="393"/>
      <c r="H26" s="393"/>
      <c r="I26" s="393"/>
    </row>
    <row r="27" spans="1:9" ht="26.25" customHeight="1" x14ac:dyDescent="0.2">
      <c r="A27" s="399" t="s">
        <v>67</v>
      </c>
      <c r="B27" s="400"/>
      <c r="C27" s="401"/>
      <c r="D27" s="391">
        <v>20</v>
      </c>
      <c r="E27" s="391" t="s">
        <v>152</v>
      </c>
      <c r="F27" s="391"/>
      <c r="G27" s="391">
        <v>356</v>
      </c>
      <c r="H27" s="391" t="s">
        <v>153</v>
      </c>
      <c r="I27" s="391">
        <v>20</v>
      </c>
    </row>
    <row r="28" spans="1:9" ht="64.5" customHeight="1" x14ac:dyDescent="0.2">
      <c r="A28" s="402" t="s">
        <v>121</v>
      </c>
      <c r="B28" s="403"/>
      <c r="C28" s="404"/>
      <c r="D28" s="392"/>
      <c r="E28" s="392"/>
      <c r="F28" s="392"/>
      <c r="G28" s="392"/>
      <c r="H28" s="392"/>
      <c r="I28" s="392"/>
    </row>
    <row r="29" spans="1:9" ht="54" customHeight="1" x14ac:dyDescent="0.2">
      <c r="A29" s="396" t="s">
        <v>69</v>
      </c>
      <c r="B29" s="397"/>
      <c r="C29" s="398"/>
      <c r="D29" s="393"/>
      <c r="E29" s="393"/>
      <c r="F29" s="393"/>
      <c r="G29" s="393"/>
      <c r="H29" s="393"/>
      <c r="I29" s="393"/>
    </row>
    <row r="30" spans="1:9" ht="80.25" customHeight="1" x14ac:dyDescent="0.2">
      <c r="A30" s="408" t="s">
        <v>234</v>
      </c>
      <c r="B30" s="409"/>
      <c r="C30" s="410"/>
      <c r="D30" s="163">
        <v>20</v>
      </c>
      <c r="E30" s="163" t="s">
        <v>152</v>
      </c>
      <c r="F30" s="163"/>
      <c r="G30" s="163">
        <v>353</v>
      </c>
      <c r="H30" s="163" t="s">
        <v>280</v>
      </c>
      <c r="I30" s="163">
        <v>20</v>
      </c>
    </row>
    <row r="31" spans="1:9" ht="48" customHeight="1" thickBot="1" x14ac:dyDescent="0.25">
      <c r="A31" s="415" t="s">
        <v>122</v>
      </c>
      <c r="B31" s="416"/>
      <c r="C31" s="417"/>
      <c r="D31" s="164">
        <v>20</v>
      </c>
      <c r="E31" s="164" t="s">
        <v>152</v>
      </c>
      <c r="F31" s="164"/>
      <c r="G31" s="164">
        <v>356</v>
      </c>
      <c r="H31" s="164" t="s">
        <v>153</v>
      </c>
      <c r="I31" s="164">
        <v>20</v>
      </c>
    </row>
    <row r="32" spans="1:9" ht="33.75" customHeight="1" thickBot="1" x14ac:dyDescent="0.25">
      <c r="A32" s="418" t="s">
        <v>78</v>
      </c>
      <c r="B32" s="419"/>
      <c r="C32" s="420"/>
      <c r="D32" s="155">
        <f>SUM(D9:D31)</f>
        <v>200</v>
      </c>
      <c r="E32" s="165"/>
      <c r="F32" s="165"/>
      <c r="G32" s="165"/>
      <c r="H32" s="165"/>
      <c r="I32" s="155">
        <f>SUM(I9:I31)</f>
        <v>150</v>
      </c>
    </row>
  </sheetData>
  <mergeCells count="72">
    <mergeCell ref="I27:I29"/>
    <mergeCell ref="F27:F29"/>
    <mergeCell ref="G9:G15"/>
    <mergeCell ref="G16:G17"/>
    <mergeCell ref="G19:G20"/>
    <mergeCell ref="G21:G22"/>
    <mergeCell ref="G23:G26"/>
    <mergeCell ref="G27:G29"/>
    <mergeCell ref="H9:H15"/>
    <mergeCell ref="H16:H17"/>
    <mergeCell ref="H19:H20"/>
    <mergeCell ref="H21:H22"/>
    <mergeCell ref="H23:H26"/>
    <mergeCell ref="H27:H29"/>
    <mergeCell ref="F19:F20"/>
    <mergeCell ref="F21:F22"/>
    <mergeCell ref="A31:C31"/>
    <mergeCell ref="A32:C32"/>
    <mergeCell ref="A20:C20"/>
    <mergeCell ref="A21:C21"/>
    <mergeCell ref="A23:C23"/>
    <mergeCell ref="A24:C24"/>
    <mergeCell ref="A25:C25"/>
    <mergeCell ref="E9:E15"/>
    <mergeCell ref="E16:E17"/>
    <mergeCell ref="E19:E20"/>
    <mergeCell ref="E21:E22"/>
    <mergeCell ref="E23:E26"/>
    <mergeCell ref="E27:E29"/>
    <mergeCell ref="A4:I4"/>
    <mergeCell ref="A17:C17"/>
    <mergeCell ref="A30:C30"/>
    <mergeCell ref="A13:B13"/>
    <mergeCell ref="A9:C9"/>
    <mergeCell ref="A10:B10"/>
    <mergeCell ref="A12:B12"/>
    <mergeCell ref="A16:C16"/>
    <mergeCell ref="A18:C18"/>
    <mergeCell ref="D16:D17"/>
    <mergeCell ref="D19:D20"/>
    <mergeCell ref="D21:D22"/>
    <mergeCell ref="A11:B11"/>
    <mergeCell ref="A14:B14"/>
    <mergeCell ref="A19:C19"/>
    <mergeCell ref="A15:B15"/>
    <mergeCell ref="A26:C26"/>
    <mergeCell ref="A29:C29"/>
    <mergeCell ref="D23:D26"/>
    <mergeCell ref="D27:D29"/>
    <mergeCell ref="D9:D15"/>
    <mergeCell ref="A22:C22"/>
    <mergeCell ref="A27:C27"/>
    <mergeCell ref="A28:C28"/>
    <mergeCell ref="F23:F26"/>
    <mergeCell ref="I19:I20"/>
    <mergeCell ref="I21:I22"/>
    <mergeCell ref="I23:I26"/>
    <mergeCell ref="F9:F15"/>
    <mergeCell ref="F16:F17"/>
    <mergeCell ref="I9:I15"/>
    <mergeCell ref="I16:I17"/>
    <mergeCell ref="A1:I1"/>
    <mergeCell ref="A2:I2"/>
    <mergeCell ref="A3:I3"/>
    <mergeCell ref="A8:C8"/>
    <mergeCell ref="A5:D6"/>
    <mergeCell ref="E5:I5"/>
    <mergeCell ref="E6:F6"/>
    <mergeCell ref="A7:C7"/>
    <mergeCell ref="G6:G7"/>
    <mergeCell ref="H6:H7"/>
    <mergeCell ref="I6:I7"/>
  </mergeCells>
  <pageMargins left="0.59055118110236227" right="0.51181102362204722" top="0.98425196850393704" bottom="0.59055118110236227" header="0" footer="0"/>
  <pageSetup scale="46" orientation="portrait" r:id="rId1"/>
  <headerFooter alignWithMargins="0">
    <oddFooter>&amp;LElaboró: JLT Valencia &amp; Iragorri
Revisó: dch -cbl
&amp;D&amp;C&amp;N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80" zoomScaleNormal="100" zoomScaleSheetLayoutView="80" workbookViewId="0">
      <selection activeCell="A3" sqref="A3:I3"/>
    </sheetView>
  </sheetViews>
  <sheetFormatPr baseColWidth="10" defaultRowHeight="12.75" x14ac:dyDescent="0.2"/>
  <cols>
    <col min="1" max="1" width="73.140625" style="2" customWidth="1"/>
    <col min="2" max="2" width="23.5703125" style="2" customWidth="1"/>
    <col min="3" max="3" width="22" style="2" customWidth="1"/>
    <col min="4" max="4" width="14.5703125" style="2" customWidth="1"/>
    <col min="5" max="5" width="9.140625" style="68" customWidth="1"/>
    <col min="6" max="6" width="7.42578125" style="68" customWidth="1"/>
    <col min="7" max="7" width="8.7109375" style="71" customWidth="1"/>
    <col min="8" max="8" width="28.7109375" style="2" customWidth="1"/>
    <col min="9" max="9" width="14.140625" style="2" customWidth="1"/>
    <col min="10" max="16384" width="11.42578125" style="2"/>
  </cols>
  <sheetData>
    <row r="1" spans="1:9" ht="23.25" customHeight="1" x14ac:dyDescent="0.2">
      <c r="A1" s="255" t="s">
        <v>179</v>
      </c>
      <c r="B1" s="256"/>
      <c r="C1" s="256"/>
      <c r="D1" s="256"/>
      <c r="E1" s="256"/>
      <c r="F1" s="256"/>
      <c r="G1" s="256"/>
      <c r="H1" s="256"/>
      <c r="I1" s="256"/>
    </row>
    <row r="2" spans="1:9" ht="23.25" customHeight="1" x14ac:dyDescent="0.2">
      <c r="A2" s="258" t="s">
        <v>180</v>
      </c>
      <c r="B2" s="259"/>
      <c r="C2" s="259"/>
      <c r="D2" s="259"/>
      <c r="E2" s="259"/>
      <c r="F2" s="259"/>
      <c r="G2" s="259"/>
      <c r="H2" s="259"/>
      <c r="I2" s="259"/>
    </row>
    <row r="3" spans="1:9" ht="23.25" customHeight="1" x14ac:dyDescent="0.2">
      <c r="A3" s="258" t="s">
        <v>295</v>
      </c>
      <c r="B3" s="259"/>
      <c r="C3" s="259"/>
      <c r="D3" s="259"/>
      <c r="E3" s="259"/>
      <c r="F3" s="259"/>
      <c r="G3" s="259"/>
      <c r="H3" s="259"/>
      <c r="I3" s="259"/>
    </row>
    <row r="4" spans="1:9" ht="23.25" customHeight="1" thickBot="1" x14ac:dyDescent="0.25">
      <c r="A4" s="261" t="s">
        <v>33</v>
      </c>
      <c r="B4" s="262"/>
      <c r="C4" s="262"/>
      <c r="D4" s="262"/>
      <c r="E4" s="262"/>
      <c r="F4" s="262"/>
      <c r="G4" s="262"/>
      <c r="H4" s="262"/>
      <c r="I4" s="262"/>
    </row>
    <row r="5" spans="1:9" ht="53.25" customHeight="1" thickBot="1" x14ac:dyDescent="0.25">
      <c r="A5" s="264" t="s">
        <v>0</v>
      </c>
      <c r="B5" s="264"/>
      <c r="C5" s="264"/>
      <c r="D5" s="274"/>
      <c r="E5" s="268" t="s">
        <v>187</v>
      </c>
      <c r="F5" s="269"/>
      <c r="G5" s="269"/>
      <c r="H5" s="269"/>
      <c r="I5" s="270"/>
    </row>
    <row r="6" spans="1:9" ht="31.5" customHeight="1" thickBot="1" x14ac:dyDescent="0.25">
      <c r="A6" s="264"/>
      <c r="B6" s="264"/>
      <c r="C6" s="264"/>
      <c r="D6" s="274"/>
      <c r="E6" s="264" t="s">
        <v>9</v>
      </c>
      <c r="F6" s="264"/>
      <c r="G6" s="265" t="s">
        <v>1</v>
      </c>
      <c r="H6" s="264" t="s">
        <v>2</v>
      </c>
      <c r="I6" s="264" t="s">
        <v>52</v>
      </c>
    </row>
    <row r="7" spans="1:9" ht="45.75" customHeight="1" thickBot="1" x14ac:dyDescent="0.25">
      <c r="A7" s="264" t="s">
        <v>10</v>
      </c>
      <c r="B7" s="264"/>
      <c r="C7" s="264"/>
      <c r="D7" s="130" t="s">
        <v>53</v>
      </c>
      <c r="E7" s="131" t="s">
        <v>3</v>
      </c>
      <c r="F7" s="131" t="s">
        <v>4</v>
      </c>
      <c r="G7" s="266"/>
      <c r="H7" s="267"/>
      <c r="I7" s="267"/>
    </row>
    <row r="8" spans="1:9" ht="34.5" customHeight="1" thickBot="1" x14ac:dyDescent="0.25">
      <c r="A8" s="271" t="s">
        <v>11</v>
      </c>
      <c r="B8" s="272"/>
      <c r="C8" s="273"/>
      <c r="D8" s="49" t="s">
        <v>58</v>
      </c>
      <c r="E8" s="67"/>
      <c r="F8" s="69"/>
      <c r="G8" s="70"/>
      <c r="H8" s="47"/>
      <c r="I8" s="48"/>
    </row>
    <row r="9" spans="1:9" ht="41.25" customHeight="1" x14ac:dyDescent="0.2">
      <c r="A9" s="434" t="s">
        <v>239</v>
      </c>
      <c r="B9" s="435"/>
      <c r="C9" s="436"/>
      <c r="D9" s="294">
        <v>100</v>
      </c>
      <c r="E9" s="294" t="s">
        <v>152</v>
      </c>
      <c r="F9" s="294"/>
      <c r="G9" s="294">
        <v>353</v>
      </c>
      <c r="H9" s="294" t="s">
        <v>281</v>
      </c>
      <c r="I9" s="294">
        <v>30</v>
      </c>
    </row>
    <row r="10" spans="1:9" ht="27.75" customHeight="1" x14ac:dyDescent="0.2">
      <c r="A10" s="437" t="s">
        <v>110</v>
      </c>
      <c r="B10" s="438"/>
      <c r="C10" s="166" t="s">
        <v>111</v>
      </c>
      <c r="D10" s="295"/>
      <c r="E10" s="295"/>
      <c r="F10" s="295"/>
      <c r="G10" s="295"/>
      <c r="H10" s="295"/>
      <c r="I10" s="295"/>
    </row>
    <row r="11" spans="1:9" ht="18.75" customHeight="1" x14ac:dyDescent="0.2">
      <c r="A11" s="421">
        <v>3000000000</v>
      </c>
      <c r="B11" s="422"/>
      <c r="C11" s="166" t="s">
        <v>123</v>
      </c>
      <c r="D11" s="295"/>
      <c r="E11" s="295"/>
      <c r="F11" s="295"/>
      <c r="G11" s="295"/>
      <c r="H11" s="295"/>
      <c r="I11" s="295"/>
    </row>
    <row r="12" spans="1:9" ht="21" customHeight="1" x14ac:dyDescent="0.2">
      <c r="A12" s="421">
        <v>4000000000</v>
      </c>
      <c r="B12" s="422"/>
      <c r="C12" s="166" t="s">
        <v>230</v>
      </c>
      <c r="D12" s="295"/>
      <c r="E12" s="295"/>
      <c r="F12" s="295"/>
      <c r="G12" s="295"/>
      <c r="H12" s="295"/>
      <c r="I12" s="295"/>
    </row>
    <row r="13" spans="1:9" ht="24.75" customHeight="1" x14ac:dyDescent="0.2">
      <c r="A13" s="421">
        <v>5000000000</v>
      </c>
      <c r="B13" s="422"/>
      <c r="C13" s="166" t="s">
        <v>235</v>
      </c>
      <c r="D13" s="296"/>
      <c r="E13" s="296"/>
      <c r="F13" s="296"/>
      <c r="G13" s="296"/>
      <c r="H13" s="296"/>
      <c r="I13" s="296"/>
    </row>
    <row r="14" spans="1:9" ht="50.25" customHeight="1" x14ac:dyDescent="0.2">
      <c r="A14" s="423" t="s">
        <v>124</v>
      </c>
      <c r="B14" s="424"/>
      <c r="C14" s="424"/>
      <c r="D14" s="157">
        <v>10</v>
      </c>
      <c r="E14" s="157" t="s">
        <v>152</v>
      </c>
      <c r="F14" s="157"/>
      <c r="G14" s="157">
        <v>354</v>
      </c>
      <c r="H14" s="157" t="s">
        <v>282</v>
      </c>
      <c r="I14" s="157">
        <v>10</v>
      </c>
    </row>
    <row r="15" spans="1:9" ht="44.25" customHeight="1" x14ac:dyDescent="0.2">
      <c r="A15" s="423" t="s">
        <v>125</v>
      </c>
      <c r="B15" s="424"/>
      <c r="C15" s="424"/>
      <c r="D15" s="157">
        <v>10</v>
      </c>
      <c r="E15" s="157" t="s">
        <v>152</v>
      </c>
      <c r="F15" s="157"/>
      <c r="G15" s="157">
        <v>354</v>
      </c>
      <c r="H15" s="157" t="s">
        <v>153</v>
      </c>
      <c r="I15" s="157">
        <v>10</v>
      </c>
    </row>
    <row r="16" spans="1:9" ht="33.75" customHeight="1" x14ac:dyDescent="0.2">
      <c r="A16" s="423" t="s">
        <v>126</v>
      </c>
      <c r="B16" s="424"/>
      <c r="C16" s="424"/>
      <c r="D16" s="157">
        <v>10</v>
      </c>
      <c r="E16" s="157"/>
      <c r="F16" s="157" t="s">
        <v>152</v>
      </c>
      <c r="G16" s="157">
        <v>354</v>
      </c>
      <c r="H16" s="157" t="s">
        <v>156</v>
      </c>
      <c r="I16" s="157">
        <v>0</v>
      </c>
    </row>
    <row r="17" spans="1:9" ht="28.5" customHeight="1" x14ac:dyDescent="0.2">
      <c r="A17" s="427" t="s">
        <v>236</v>
      </c>
      <c r="B17" s="428"/>
      <c r="C17" s="428"/>
      <c r="D17" s="294">
        <v>10</v>
      </c>
      <c r="E17" s="294" t="s">
        <v>152</v>
      </c>
      <c r="F17" s="294"/>
      <c r="G17" s="294">
        <v>354</v>
      </c>
      <c r="H17" s="294" t="s">
        <v>283</v>
      </c>
      <c r="I17" s="294">
        <v>10</v>
      </c>
    </row>
    <row r="18" spans="1:9" ht="93.75" customHeight="1" x14ac:dyDescent="0.2">
      <c r="A18" s="429" t="s">
        <v>237</v>
      </c>
      <c r="B18" s="430"/>
      <c r="C18" s="430"/>
      <c r="D18" s="296"/>
      <c r="E18" s="296"/>
      <c r="F18" s="296"/>
      <c r="G18" s="296"/>
      <c r="H18" s="296"/>
      <c r="I18" s="296"/>
    </row>
    <row r="19" spans="1:9" ht="60" customHeight="1" x14ac:dyDescent="0.2">
      <c r="A19" s="427" t="s">
        <v>232</v>
      </c>
      <c r="B19" s="431"/>
      <c r="C19" s="431"/>
      <c r="D19" s="294">
        <v>20</v>
      </c>
      <c r="E19" s="294"/>
      <c r="F19" s="294" t="s">
        <v>152</v>
      </c>
      <c r="G19" s="294">
        <v>354</v>
      </c>
      <c r="H19" s="294" t="s">
        <v>156</v>
      </c>
      <c r="I19" s="294">
        <v>0</v>
      </c>
    </row>
    <row r="20" spans="1:9" ht="87.75" customHeight="1" x14ac:dyDescent="0.2">
      <c r="A20" s="425" t="s">
        <v>240</v>
      </c>
      <c r="B20" s="426"/>
      <c r="C20" s="426"/>
      <c r="D20" s="295"/>
      <c r="E20" s="295"/>
      <c r="F20" s="295"/>
      <c r="G20" s="295"/>
      <c r="H20" s="295"/>
      <c r="I20" s="295"/>
    </row>
    <row r="21" spans="1:9" ht="60" customHeight="1" x14ac:dyDescent="0.2">
      <c r="A21" s="425" t="s">
        <v>61</v>
      </c>
      <c r="B21" s="426"/>
      <c r="C21" s="426"/>
      <c r="D21" s="295"/>
      <c r="E21" s="295"/>
      <c r="F21" s="295"/>
      <c r="G21" s="295"/>
      <c r="H21" s="295"/>
      <c r="I21" s="295"/>
    </row>
    <row r="22" spans="1:9" ht="80.25" customHeight="1" x14ac:dyDescent="0.2">
      <c r="A22" s="429" t="s">
        <v>233</v>
      </c>
      <c r="B22" s="430"/>
      <c r="C22" s="430"/>
      <c r="D22" s="296"/>
      <c r="E22" s="296"/>
      <c r="F22" s="296"/>
      <c r="G22" s="296"/>
      <c r="H22" s="296"/>
      <c r="I22" s="296"/>
    </row>
    <row r="23" spans="1:9" ht="85.5" customHeight="1" x14ac:dyDescent="0.2">
      <c r="A23" s="408" t="s">
        <v>234</v>
      </c>
      <c r="B23" s="409"/>
      <c r="C23" s="410"/>
      <c r="D23" s="163">
        <v>10</v>
      </c>
      <c r="E23" s="163" t="s">
        <v>152</v>
      </c>
      <c r="F23" s="163"/>
      <c r="G23" s="163">
        <v>354</v>
      </c>
      <c r="H23" s="163" t="s">
        <v>284</v>
      </c>
      <c r="I23" s="163">
        <v>10</v>
      </c>
    </row>
    <row r="24" spans="1:9" ht="25.5" customHeight="1" x14ac:dyDescent="0.2">
      <c r="A24" s="427" t="s">
        <v>127</v>
      </c>
      <c r="B24" s="428"/>
      <c r="C24" s="428"/>
      <c r="D24" s="378">
        <v>20</v>
      </c>
      <c r="E24" s="378" t="s">
        <v>152</v>
      </c>
      <c r="F24" s="378"/>
      <c r="G24" s="378">
        <v>354</v>
      </c>
      <c r="H24" s="378" t="s">
        <v>153</v>
      </c>
      <c r="I24" s="378">
        <v>20</v>
      </c>
    </row>
    <row r="25" spans="1:9" ht="60.75" customHeight="1" x14ac:dyDescent="0.2">
      <c r="A25" s="425" t="s">
        <v>241</v>
      </c>
      <c r="B25" s="426"/>
      <c r="C25" s="426"/>
      <c r="D25" s="378"/>
      <c r="E25" s="378"/>
      <c r="F25" s="378"/>
      <c r="G25" s="378"/>
      <c r="H25" s="378"/>
      <c r="I25" s="378"/>
    </row>
    <row r="26" spans="1:9" ht="57.75" customHeight="1" x14ac:dyDescent="0.2">
      <c r="A26" s="429" t="s">
        <v>238</v>
      </c>
      <c r="B26" s="430"/>
      <c r="C26" s="430"/>
      <c r="D26" s="378"/>
      <c r="E26" s="378"/>
      <c r="F26" s="378"/>
      <c r="G26" s="378"/>
      <c r="H26" s="378"/>
      <c r="I26" s="378"/>
    </row>
    <row r="27" spans="1:9" ht="30" customHeight="1" thickBot="1" x14ac:dyDescent="0.25">
      <c r="A27" s="427" t="s">
        <v>128</v>
      </c>
      <c r="B27" s="428"/>
      <c r="C27" s="428"/>
      <c r="D27" s="167">
        <v>10</v>
      </c>
      <c r="E27" s="189" t="s">
        <v>152</v>
      </c>
      <c r="F27" s="167"/>
      <c r="G27" s="167">
        <v>354</v>
      </c>
      <c r="H27" s="167" t="s">
        <v>153</v>
      </c>
      <c r="I27" s="167">
        <v>10</v>
      </c>
    </row>
    <row r="28" spans="1:9" ht="35.25" customHeight="1" thickBot="1" x14ac:dyDescent="0.25">
      <c r="A28" s="432" t="s">
        <v>78</v>
      </c>
      <c r="B28" s="433"/>
      <c r="C28" s="433"/>
      <c r="D28" s="155">
        <f>SUM(D9:D27)</f>
        <v>200</v>
      </c>
      <c r="E28" s="168"/>
      <c r="F28" s="168"/>
      <c r="G28" s="168"/>
      <c r="H28" s="168"/>
      <c r="I28" s="155">
        <f>SUM(I9:I27)</f>
        <v>100</v>
      </c>
    </row>
  </sheetData>
  <mergeCells count="56">
    <mergeCell ref="G9:G13"/>
    <mergeCell ref="G17:G18"/>
    <mergeCell ref="G19:G22"/>
    <mergeCell ref="G24:G26"/>
    <mergeCell ref="H9:H13"/>
    <mergeCell ref="H17:H18"/>
    <mergeCell ref="H19:H22"/>
    <mergeCell ref="H24:H26"/>
    <mergeCell ref="I9:I13"/>
    <mergeCell ref="I17:I18"/>
    <mergeCell ref="I19:I22"/>
    <mergeCell ref="I24:I26"/>
    <mergeCell ref="A9:C9"/>
    <mergeCell ref="D9:D13"/>
    <mergeCell ref="A10:B10"/>
    <mergeCell ref="A11:B11"/>
    <mergeCell ref="E9:E13"/>
    <mergeCell ref="E17:E18"/>
    <mergeCell ref="E19:E22"/>
    <mergeCell ref="E24:E26"/>
    <mergeCell ref="F9:F13"/>
    <mergeCell ref="F17:F18"/>
    <mergeCell ref="F19:F22"/>
    <mergeCell ref="F24:F26"/>
    <mergeCell ref="A28:C28"/>
    <mergeCell ref="A20:C20"/>
    <mergeCell ref="A21:C21"/>
    <mergeCell ref="A22:C22"/>
    <mergeCell ref="A24:C24"/>
    <mergeCell ref="A16:C16"/>
    <mergeCell ref="A25:C25"/>
    <mergeCell ref="D24:D26"/>
    <mergeCell ref="A27:C27"/>
    <mergeCell ref="A23:C23"/>
    <mergeCell ref="A17:C17"/>
    <mergeCell ref="D17:D18"/>
    <mergeCell ref="A18:C18"/>
    <mergeCell ref="A26:C26"/>
    <mergeCell ref="A19:C19"/>
    <mergeCell ref="D19:D22"/>
    <mergeCell ref="A13:B13"/>
    <mergeCell ref="A12:B12"/>
    <mergeCell ref="A14:C14"/>
    <mergeCell ref="A15:C15"/>
    <mergeCell ref="A5:D6"/>
    <mergeCell ref="A8:C8"/>
    <mergeCell ref="E5:I5"/>
    <mergeCell ref="E6:F6"/>
    <mergeCell ref="A7:C7"/>
    <mergeCell ref="A1:I1"/>
    <mergeCell ref="A2:I2"/>
    <mergeCell ref="A3:I3"/>
    <mergeCell ref="A4:I4"/>
    <mergeCell ref="G6:G7"/>
    <mergeCell ref="H6:H7"/>
    <mergeCell ref="I6:I7"/>
  </mergeCells>
  <pageMargins left="0.39370078740157483" right="0.31496062992125984" top="0.78740157480314965" bottom="0.59055118110236227" header="0" footer="0"/>
  <pageSetup scale="50" orientation="portrait" r:id="rId1"/>
  <headerFooter alignWithMargins="0">
    <oddFooter>&amp;LElaboró: JLT Valencia &amp; Iragorri
Revisó: dch - cbl
&amp;D&amp;C&amp;N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tabSelected="1" view="pageBreakPreview" zoomScale="80" zoomScaleNormal="100" zoomScaleSheetLayoutView="80" workbookViewId="0">
      <selection activeCell="A10" sqref="A10:C10"/>
    </sheetView>
  </sheetViews>
  <sheetFormatPr baseColWidth="10" defaultRowHeight="12.75" x14ac:dyDescent="0.2"/>
  <cols>
    <col min="1" max="1" width="56" style="2" customWidth="1"/>
    <col min="2" max="2" width="24.85546875" style="2" customWidth="1"/>
    <col min="3" max="3" width="22" style="2" customWidth="1"/>
    <col min="4" max="4" width="14.5703125" style="2" customWidth="1"/>
    <col min="5" max="5" width="6.85546875" style="68" customWidth="1"/>
    <col min="6" max="6" width="7.42578125" style="68" customWidth="1"/>
    <col min="7" max="7" width="8.7109375" style="71" customWidth="1"/>
    <col min="8" max="8" width="26.7109375" style="2" customWidth="1"/>
    <col min="9" max="9" width="18.42578125" style="2" customWidth="1"/>
    <col min="10" max="16384" width="11.42578125" style="2"/>
  </cols>
  <sheetData>
    <row r="1" spans="1:9" ht="23.25" customHeight="1" x14ac:dyDescent="0.2">
      <c r="A1" s="255" t="s">
        <v>179</v>
      </c>
      <c r="B1" s="256"/>
      <c r="C1" s="256"/>
      <c r="D1" s="256"/>
      <c r="E1" s="256"/>
      <c r="F1" s="256"/>
      <c r="G1" s="256"/>
      <c r="H1" s="256"/>
      <c r="I1" s="257"/>
    </row>
    <row r="2" spans="1:9" ht="23.25" customHeight="1" x14ac:dyDescent="0.2">
      <c r="A2" s="258" t="s">
        <v>180</v>
      </c>
      <c r="B2" s="259"/>
      <c r="C2" s="259"/>
      <c r="D2" s="259"/>
      <c r="E2" s="259"/>
      <c r="F2" s="259"/>
      <c r="G2" s="259"/>
      <c r="H2" s="259"/>
      <c r="I2" s="260"/>
    </row>
    <row r="3" spans="1:9" ht="23.25" customHeight="1" x14ac:dyDescent="0.2">
      <c r="A3" s="258" t="s">
        <v>296</v>
      </c>
      <c r="B3" s="259"/>
      <c r="C3" s="259"/>
      <c r="D3" s="259"/>
      <c r="E3" s="259"/>
      <c r="F3" s="259"/>
      <c r="G3" s="259"/>
      <c r="H3" s="259"/>
      <c r="I3" s="260"/>
    </row>
    <row r="4" spans="1:9" ht="23.25" customHeight="1" thickBot="1" x14ac:dyDescent="0.25">
      <c r="A4" s="261" t="s">
        <v>33</v>
      </c>
      <c r="B4" s="262"/>
      <c r="C4" s="262"/>
      <c r="D4" s="262"/>
      <c r="E4" s="262"/>
      <c r="F4" s="262"/>
      <c r="G4" s="262"/>
      <c r="H4" s="262"/>
      <c r="I4" s="263"/>
    </row>
    <row r="5" spans="1:9" ht="36.75" customHeight="1" thickBot="1" x14ac:dyDescent="0.25">
      <c r="A5" s="264" t="s">
        <v>0</v>
      </c>
      <c r="B5" s="264"/>
      <c r="C5" s="264"/>
      <c r="D5" s="274"/>
      <c r="E5" s="268" t="s">
        <v>187</v>
      </c>
      <c r="F5" s="269"/>
      <c r="G5" s="269"/>
      <c r="H5" s="269"/>
      <c r="I5" s="270"/>
    </row>
    <row r="6" spans="1:9" ht="23.25" customHeight="1" thickBot="1" x14ac:dyDescent="0.25">
      <c r="A6" s="264"/>
      <c r="B6" s="264"/>
      <c r="C6" s="264"/>
      <c r="D6" s="274"/>
      <c r="E6" s="264" t="s">
        <v>9</v>
      </c>
      <c r="F6" s="264"/>
      <c r="G6" s="265" t="s">
        <v>1</v>
      </c>
      <c r="H6" s="264" t="s">
        <v>2</v>
      </c>
      <c r="I6" s="264" t="s">
        <v>52</v>
      </c>
    </row>
    <row r="7" spans="1:9" ht="45.75" customHeight="1" thickBot="1" x14ac:dyDescent="0.25">
      <c r="A7" s="264" t="s">
        <v>10</v>
      </c>
      <c r="B7" s="264"/>
      <c r="C7" s="264"/>
      <c r="D7" s="136" t="s">
        <v>53</v>
      </c>
      <c r="E7" s="137" t="s">
        <v>3</v>
      </c>
      <c r="F7" s="137" t="s">
        <v>4</v>
      </c>
      <c r="G7" s="266"/>
      <c r="H7" s="267"/>
      <c r="I7" s="267"/>
    </row>
    <row r="8" spans="1:9" ht="34.5" customHeight="1" thickBot="1" x14ac:dyDescent="0.25">
      <c r="A8" s="271" t="s">
        <v>11</v>
      </c>
      <c r="B8" s="272"/>
      <c r="C8" s="273"/>
      <c r="D8" s="49" t="s">
        <v>58</v>
      </c>
      <c r="E8" s="67"/>
      <c r="F8" s="69"/>
      <c r="G8" s="70"/>
      <c r="H8" s="47"/>
      <c r="I8" s="48"/>
    </row>
    <row r="9" spans="1:9" ht="117" customHeight="1" x14ac:dyDescent="0.2">
      <c r="A9" s="448" t="s">
        <v>134</v>
      </c>
      <c r="B9" s="448"/>
      <c r="C9" s="448"/>
      <c r="D9" s="138">
        <v>50</v>
      </c>
      <c r="E9" s="170"/>
      <c r="F9" s="190" t="s">
        <v>152</v>
      </c>
      <c r="G9" s="191">
        <v>357</v>
      </c>
      <c r="H9" s="192" t="s">
        <v>156</v>
      </c>
      <c r="I9" s="172">
        <v>0</v>
      </c>
    </row>
    <row r="10" spans="1:9" ht="31.5" customHeight="1" x14ac:dyDescent="0.2">
      <c r="A10" s="447" t="s">
        <v>135</v>
      </c>
      <c r="B10" s="447"/>
      <c r="C10" s="447"/>
      <c r="D10" s="445">
        <v>50</v>
      </c>
      <c r="E10" s="445"/>
      <c r="F10" s="439" t="s">
        <v>152</v>
      </c>
      <c r="G10" s="441">
        <v>357</v>
      </c>
      <c r="H10" s="443" t="s">
        <v>156</v>
      </c>
      <c r="I10" s="445">
        <v>0</v>
      </c>
    </row>
    <row r="11" spans="1:9" ht="81" customHeight="1" x14ac:dyDescent="0.2">
      <c r="A11" s="448" t="s">
        <v>136</v>
      </c>
      <c r="B11" s="448"/>
      <c r="C11" s="448"/>
      <c r="D11" s="446"/>
      <c r="E11" s="446"/>
      <c r="F11" s="440"/>
      <c r="G11" s="442"/>
      <c r="H11" s="444"/>
      <c r="I11" s="446"/>
    </row>
    <row r="12" spans="1:9" ht="82.5" customHeight="1" x14ac:dyDescent="0.2">
      <c r="A12" s="450" t="s">
        <v>137</v>
      </c>
      <c r="B12" s="451"/>
      <c r="C12" s="452"/>
      <c r="D12" s="50">
        <v>50</v>
      </c>
      <c r="E12" s="50"/>
      <c r="F12" s="196" t="s">
        <v>152</v>
      </c>
      <c r="G12" s="197">
        <v>357</v>
      </c>
      <c r="H12" s="198" t="s">
        <v>156</v>
      </c>
      <c r="I12" s="50">
        <v>0</v>
      </c>
    </row>
    <row r="13" spans="1:9" ht="64.5" customHeight="1" thickBot="1" x14ac:dyDescent="0.25">
      <c r="A13" s="450" t="s">
        <v>242</v>
      </c>
      <c r="B13" s="451"/>
      <c r="C13" s="452"/>
      <c r="D13" s="50">
        <v>50</v>
      </c>
      <c r="E13" s="171"/>
      <c r="F13" s="193" t="s">
        <v>152</v>
      </c>
      <c r="G13" s="194">
        <v>357</v>
      </c>
      <c r="H13" s="195" t="s">
        <v>156</v>
      </c>
      <c r="I13" s="171">
        <v>0</v>
      </c>
    </row>
    <row r="14" spans="1:9" ht="42.75" customHeight="1" thickBot="1" x14ac:dyDescent="0.25">
      <c r="A14" s="449" t="s">
        <v>78</v>
      </c>
      <c r="B14" s="449"/>
      <c r="C14" s="449"/>
      <c r="D14" s="155">
        <f>SUM(D9:D13)</f>
        <v>200</v>
      </c>
      <c r="E14" s="169"/>
      <c r="F14" s="169"/>
      <c r="G14" s="169"/>
      <c r="H14" s="169"/>
      <c r="I14" s="155">
        <f>SUM(I9:I13)</f>
        <v>0</v>
      </c>
    </row>
    <row r="15" spans="1:9" x14ac:dyDescent="0.2">
      <c r="A15" s="20"/>
    </row>
  </sheetData>
  <mergeCells count="24">
    <mergeCell ref="A14:C14"/>
    <mergeCell ref="A9:C9"/>
    <mergeCell ref="A12:C12"/>
    <mergeCell ref="A13:C13"/>
    <mergeCell ref="E10:E11"/>
    <mergeCell ref="F10:F11"/>
    <mergeCell ref="G10:G11"/>
    <mergeCell ref="H10:H11"/>
    <mergeCell ref="I10:I11"/>
    <mergeCell ref="A10:C10"/>
    <mergeCell ref="D10:D11"/>
    <mergeCell ref="A11:C11"/>
    <mergeCell ref="A8:C8"/>
    <mergeCell ref="A5:D6"/>
    <mergeCell ref="E5:I5"/>
    <mergeCell ref="E6:F6"/>
    <mergeCell ref="A1:I1"/>
    <mergeCell ref="A2:I2"/>
    <mergeCell ref="A3:I3"/>
    <mergeCell ref="A4:I4"/>
    <mergeCell ref="A7:C7"/>
    <mergeCell ref="G6:G7"/>
    <mergeCell ref="H6:H7"/>
    <mergeCell ref="I6:I7"/>
  </mergeCells>
  <pageMargins left="0.59055118110236227" right="0.70866141732283472" top="0.98425196850393704" bottom="0.39370078740157483" header="0" footer="0"/>
  <pageSetup scale="50" orientation="portrait" r:id="rId1"/>
  <headerFooter alignWithMargins="0">
    <oddFooter>&amp;LElaboró: JLT Valencia &amp; Iragorri
Revisó: dch - cbl
&amp;D&amp;C&amp;N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19</vt:i4>
      </vt:variant>
    </vt:vector>
  </HeadingPairs>
  <TitlesOfParts>
    <vt:vector size="33" baseType="lpstr">
      <vt:lpstr>COND. TEC. BASICA</vt:lpstr>
      <vt:lpstr>EXPERIENCIA PROBABLE</vt:lpstr>
      <vt:lpstr>EXPERIENCIA PROG.SEGUROS </vt:lpstr>
      <vt:lpstr>EXPERIENCIA EN SINIESTROS </vt:lpstr>
      <vt:lpstr>COND. COMPL.TRDM</vt:lpstr>
      <vt:lpstr>COND. COMPL.AUTOS</vt:lpstr>
      <vt:lpstr>COND. COMPL.MANEJO</vt:lpstr>
      <vt:lpstr>COND. COMPL. R.C.E.</vt:lpstr>
      <vt:lpstr>COND. COMPL. SOAT</vt:lpstr>
      <vt:lpstr>DEDUCIBLES</vt:lpstr>
      <vt:lpstr>PRIMAS</vt:lpstr>
      <vt:lpstr>PONDERACION PRIMAS</vt:lpstr>
      <vt:lpstr>APOYO INDUSTRIA NACIONAL</vt:lpstr>
      <vt:lpstr>CONSOLIDADO TECNICO</vt:lpstr>
      <vt:lpstr>'APOYO INDUSTRIA NACIONAL'!Área_de_impresión</vt:lpstr>
      <vt:lpstr>'COND. COMPL. R.C.E.'!Área_de_impresión</vt:lpstr>
      <vt:lpstr>'COND. COMPL. SOAT'!Área_de_impresión</vt:lpstr>
      <vt:lpstr>'COND. COMPL.AUTOS'!Área_de_impresión</vt:lpstr>
      <vt:lpstr>'COND. COMPL.MANEJO'!Área_de_impresión</vt:lpstr>
      <vt:lpstr>'COND. COMPL.TRDM'!Área_de_impresión</vt:lpstr>
      <vt:lpstr>'COND. TEC. BASICA'!Área_de_impresión</vt:lpstr>
      <vt:lpstr>'CONSOLIDADO TECNICO'!Área_de_impresión</vt:lpstr>
      <vt:lpstr>DEDUCIBLES!Área_de_impresión</vt:lpstr>
      <vt:lpstr>'EXPERIENCIA EN SINIESTROS '!Área_de_impresión</vt:lpstr>
      <vt:lpstr>'EXPERIENCIA PROBABLE'!Área_de_impresión</vt:lpstr>
      <vt:lpstr>'EXPERIENCIA PROG.SEGUROS '!Área_de_impresión</vt:lpstr>
      <vt:lpstr>'PONDERACION PRIMAS'!Área_de_impresión</vt:lpstr>
      <vt:lpstr>PRIMAS!Área_de_impresión</vt:lpstr>
      <vt:lpstr>'COND. COMPL. R.C.E.'!Títulos_a_imprimir</vt:lpstr>
      <vt:lpstr>'COND. COMPL. SOAT'!Títulos_a_imprimir</vt:lpstr>
      <vt:lpstr>'COND. COMPL.AUTOS'!Títulos_a_imprimir</vt:lpstr>
      <vt:lpstr>'COND. COMPL.MANEJO'!Títulos_a_imprimir</vt:lpstr>
      <vt:lpstr>'COND. COMPL.TRDM'!Títulos_a_imprimir</vt:lpstr>
    </vt:vector>
  </TitlesOfParts>
  <Company>JLT COLOMBIA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jmoncada</dc:creator>
  <cp:lastModifiedBy>Juan Carlos Avendaño ariza</cp:lastModifiedBy>
  <cp:lastPrinted>2013-08-23T19:49:00Z</cp:lastPrinted>
  <dcterms:created xsi:type="dcterms:W3CDTF">2005-04-20T13:48:02Z</dcterms:created>
  <dcterms:modified xsi:type="dcterms:W3CDTF">2013-08-29T23:53:26Z</dcterms:modified>
</cp:coreProperties>
</file>