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440" windowHeight="7710" activeTab="1"/>
  </bookViews>
  <sheets>
    <sheet name="Informe preliminar" sheetId="1" r:id="rId1"/>
    <sheet name="Informe Final" sheetId="2" r:id="rId2"/>
  </sheets>
  <externalReferences>
    <externalReference r:id="rId3"/>
  </externalReferences>
  <definedNames>
    <definedName name="LÍDER">[1]Inputs!$C$19</definedName>
  </definedNames>
  <calcPr calcId="145621"/>
</workbook>
</file>

<file path=xl/calcChain.xml><?xml version="1.0" encoding="utf-8"?>
<calcChain xmlns="http://schemas.openxmlformats.org/spreadsheetml/2006/main">
  <c r="D21" i="2" l="1"/>
  <c r="C21" i="2"/>
  <c r="D20" i="2"/>
  <c r="C20" i="2"/>
  <c r="G19" i="2"/>
  <c r="D19" i="2"/>
  <c r="C19" i="2"/>
  <c r="B19" i="2"/>
  <c r="D18" i="2"/>
  <c r="C18" i="2"/>
  <c r="D17" i="2"/>
  <c r="C17" i="2"/>
  <c r="G16" i="2"/>
  <c r="D16" i="2"/>
  <c r="C16" i="2"/>
  <c r="B16" i="2"/>
  <c r="D15" i="2"/>
  <c r="C15" i="2"/>
  <c r="D14" i="2"/>
  <c r="C14" i="2"/>
  <c r="G13" i="2"/>
  <c r="D13" i="2"/>
  <c r="C13" i="2"/>
  <c r="B13" i="2"/>
  <c r="D12" i="2"/>
  <c r="C12" i="2"/>
  <c r="D11" i="2"/>
  <c r="C11" i="2"/>
  <c r="G10" i="2"/>
  <c r="D10" i="2"/>
  <c r="C10" i="2"/>
  <c r="B10" i="2"/>
  <c r="D9" i="2"/>
  <c r="C9" i="2"/>
  <c r="D8" i="2"/>
  <c r="C8" i="2"/>
  <c r="G7" i="2"/>
  <c r="D7" i="2"/>
  <c r="C7" i="2"/>
  <c r="B7" i="2"/>
  <c r="D6" i="2"/>
  <c r="C6" i="2"/>
  <c r="D5" i="2"/>
  <c r="C5" i="2"/>
  <c r="G4" i="2"/>
  <c r="D4" i="2"/>
  <c r="C4" i="2"/>
  <c r="B4" i="2"/>
  <c r="J22" i="1"/>
  <c r="I22" i="1"/>
  <c r="G22" i="1"/>
  <c r="F22" i="1"/>
  <c r="E22" i="1"/>
  <c r="D22" i="1"/>
  <c r="J21" i="1"/>
  <c r="I21" i="1"/>
  <c r="G21" i="1"/>
  <c r="F21" i="1"/>
  <c r="E21" i="1"/>
  <c r="D21" i="1"/>
  <c r="M20" i="1"/>
  <c r="L20" i="1"/>
  <c r="F19" i="2" s="1"/>
  <c r="K20" i="1"/>
  <c r="J20" i="1"/>
  <c r="I20" i="1"/>
  <c r="H20" i="1"/>
  <c r="G20" i="1"/>
  <c r="F20" i="1"/>
  <c r="E20" i="1"/>
  <c r="D20" i="1"/>
  <c r="B20" i="1"/>
  <c r="J19" i="1"/>
  <c r="I19" i="1"/>
  <c r="G19" i="1"/>
  <c r="F19" i="1"/>
  <c r="E19" i="1"/>
  <c r="D19" i="1"/>
  <c r="J18" i="1"/>
  <c r="I18" i="1"/>
  <c r="G18" i="1"/>
  <c r="F18" i="1"/>
  <c r="E18" i="1"/>
  <c r="D18" i="1"/>
  <c r="M17" i="1"/>
  <c r="L17" i="1"/>
  <c r="F16" i="2" s="1"/>
  <c r="K17" i="1"/>
  <c r="J17" i="1"/>
  <c r="I17" i="1"/>
  <c r="H17" i="1"/>
  <c r="G17" i="1"/>
  <c r="F17" i="1"/>
  <c r="E17" i="1"/>
  <c r="D17" i="1"/>
  <c r="B17" i="1"/>
  <c r="J16" i="1"/>
  <c r="I16" i="1"/>
  <c r="G16" i="1"/>
  <c r="F16" i="1"/>
  <c r="E16" i="1"/>
  <c r="D16" i="1"/>
  <c r="J15" i="1"/>
  <c r="I15" i="1"/>
  <c r="G15" i="1"/>
  <c r="F15" i="1"/>
  <c r="E15" i="1"/>
  <c r="D15" i="1"/>
  <c r="M14" i="1"/>
  <c r="L14" i="1"/>
  <c r="F13" i="2" s="1"/>
  <c r="K14" i="1"/>
  <c r="J14" i="1"/>
  <c r="I14" i="1"/>
  <c r="H14" i="1"/>
  <c r="G14" i="1"/>
  <c r="F14" i="1"/>
  <c r="E14" i="1"/>
  <c r="D14" i="1"/>
  <c r="B14" i="1"/>
  <c r="J13" i="1"/>
  <c r="I13" i="1"/>
  <c r="G13" i="1"/>
  <c r="F13" i="1"/>
  <c r="E13" i="1"/>
  <c r="D13" i="1"/>
  <c r="J12" i="1"/>
  <c r="I12" i="1"/>
  <c r="G12" i="1"/>
  <c r="F12" i="1"/>
  <c r="E12" i="1"/>
  <c r="D12" i="1"/>
  <c r="M11" i="1"/>
  <c r="L11" i="1"/>
  <c r="F10" i="2" s="1"/>
  <c r="K11" i="1"/>
  <c r="J11" i="1"/>
  <c r="I11" i="1"/>
  <c r="H11" i="1"/>
  <c r="G11" i="1"/>
  <c r="F11" i="1"/>
  <c r="E11" i="1"/>
  <c r="D11" i="1"/>
  <c r="B11" i="1"/>
  <c r="J10" i="1"/>
  <c r="I10" i="1"/>
  <c r="G10" i="1"/>
  <c r="F10" i="1"/>
  <c r="E10" i="1"/>
  <c r="D10" i="1"/>
  <c r="J9" i="1"/>
  <c r="I9" i="1"/>
  <c r="G9" i="1"/>
  <c r="F9" i="1"/>
  <c r="E9" i="1"/>
  <c r="D9" i="1"/>
  <c r="M8" i="1"/>
  <c r="L8" i="1"/>
  <c r="F7" i="2" s="1"/>
  <c r="K8" i="1"/>
  <c r="J8" i="1"/>
  <c r="I8" i="1"/>
  <c r="H8" i="1"/>
  <c r="G8" i="1"/>
  <c r="F8" i="1"/>
  <c r="E8" i="1"/>
  <c r="D8" i="1"/>
  <c r="B8" i="1"/>
  <c r="J7" i="1"/>
  <c r="I7" i="1"/>
  <c r="G7" i="1"/>
  <c r="F7" i="1"/>
  <c r="E7" i="1"/>
  <c r="D7" i="1"/>
  <c r="J6" i="1"/>
  <c r="I6" i="1"/>
  <c r="G6" i="1"/>
  <c r="F6" i="1"/>
  <c r="E6" i="1"/>
  <c r="D6" i="1"/>
  <c r="M5" i="1"/>
  <c r="L5" i="1"/>
  <c r="F4" i="2" s="1"/>
  <c r="K5" i="1"/>
  <c r="J5" i="1"/>
  <c r="I5" i="1"/>
  <c r="H5" i="1"/>
  <c r="G5" i="1"/>
  <c r="F5" i="1"/>
  <c r="E5" i="1"/>
  <c r="D5" i="1"/>
  <c r="B5" i="1"/>
  <c r="B2" i="1"/>
</calcChain>
</file>

<file path=xl/sharedStrings.xml><?xml version="1.0" encoding="utf-8"?>
<sst xmlns="http://schemas.openxmlformats.org/spreadsheetml/2006/main" count="50" uniqueCount="30">
  <si>
    <t>N°.</t>
  </si>
  <si>
    <t>Integrantes</t>
  </si>
  <si>
    <t>Participación</t>
  </si>
  <si>
    <t>Folio 
RUP o EEFF</t>
  </si>
  <si>
    <t>LÍDER</t>
  </si>
  <si>
    <t>CAPITAL REAL (Formato 10)</t>
  </si>
  <si>
    <t>INDICE DE LIQUIDEZ</t>
  </si>
  <si>
    <t>INDICE DE ENDEUDAMIENTO</t>
  </si>
  <si>
    <t>Crecimiento EBITDA (Formato 10)</t>
  </si>
  <si>
    <t>KW (Formato 5)</t>
  </si>
  <si>
    <t>Capacidad de Organización Técnica</t>
  </si>
  <si>
    <t>Observaciones</t>
  </si>
  <si>
    <t>Capital Real</t>
  </si>
  <si>
    <t>Variación EBITDA</t>
  </si>
  <si>
    <t>KW</t>
  </si>
  <si>
    <t>Cumple / No Cumple</t>
  </si>
  <si>
    <t>MODULO 2</t>
  </si>
  <si>
    <t>MODULO 1 Y 2</t>
  </si>
  <si>
    <t>N°</t>
  </si>
  <si>
    <t>Proponentes Concurso de Méritos Abierto 
VJ-VGC-CM-007-2013</t>
  </si>
  <si>
    <t>Porcentaje
 de 
Partitipación</t>
  </si>
  <si>
    <t>Nacionalidad</t>
  </si>
  <si>
    <t>CAPACIDAD FINANCIERA</t>
  </si>
  <si>
    <t>CAPACIDAD ORGANIZACIÓN</t>
  </si>
  <si>
    <t>Colombiana</t>
  </si>
  <si>
    <t>Española</t>
  </si>
  <si>
    <t xml:space="preserve"> </t>
  </si>
  <si>
    <t>Chilena</t>
  </si>
  <si>
    <t xml:space="preserve">Comité Evaluador </t>
  </si>
  <si>
    <t xml:space="preserve">                                                                Comité Evaluador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</si>
</sst>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\ #,##0_);\(&quot;$&quot;\ #,##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\ _€_-;\-* #,##0\ _€_-;_-* &quot;-&quot;??\ _€_-;_-@_-"/>
    <numFmt numFmtId="165" formatCode="0.0%"/>
    <numFmt numFmtId="166" formatCode="_(&quot;$&quot;\ * #,##0_);_(&quot;$&quot;\ * \(#,##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rgb="FF0000FF"/>
      <name val="Arial Narrow"/>
      <family val="2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Arial Narrow"/>
      <family val="2"/>
    </font>
    <font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0">
    <xf numFmtId="0" fontId="0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2">
    <xf numFmtId="0" fontId="0" fillId="0" borderId="0" xfId="0"/>
    <xf numFmtId="164" fontId="4" fillId="2" borderId="1" xfId="1" applyNumberFormat="1" applyFont="1" applyFill="1" applyBorder="1" applyAlignment="1">
      <alignment horizontal="center" vertical="center" wrapText="1"/>
    </xf>
    <xf numFmtId="5" fontId="4" fillId="2" borderId="1" xfId="5" applyNumberFormat="1" applyFont="1" applyFill="1" applyBorder="1" applyAlignment="1">
      <alignment horizontal="center" vertical="center" wrapText="1"/>
    </xf>
    <xf numFmtId="5" fontId="4" fillId="2" borderId="2" xfId="6" applyNumberFormat="1" applyFont="1" applyFill="1" applyBorder="1" applyAlignment="1">
      <alignment horizontal="center" vertical="center" wrapText="1"/>
    </xf>
    <xf numFmtId="5" fontId="4" fillId="2" borderId="1" xfId="7" applyNumberFormat="1" applyFont="1" applyFill="1" applyBorder="1" applyAlignment="1">
      <alignment horizontal="center" vertical="center" wrapText="1"/>
    </xf>
    <xf numFmtId="0" fontId="4" fillId="2" borderId="1" xfId="8" applyNumberFormat="1" applyFont="1" applyFill="1" applyBorder="1" applyAlignment="1">
      <alignment horizontal="center" vertical="center" wrapText="1"/>
    </xf>
    <xf numFmtId="0" fontId="3" fillId="0" borderId="0" xfId="4"/>
    <xf numFmtId="1" fontId="5" fillId="3" borderId="1" xfId="1" applyNumberFormat="1" applyFont="1" applyFill="1" applyBorder="1" applyAlignment="1">
      <alignment horizontal="left" vertical="center" wrapText="1"/>
    </xf>
    <xf numFmtId="165" fontId="6" fillId="3" borderId="1" xfId="2" applyNumberFormat="1" applyFont="1" applyFill="1" applyBorder="1" applyAlignment="1">
      <alignment horizontal="center" vertical="center"/>
    </xf>
    <xf numFmtId="0" fontId="6" fillId="3" borderId="1" xfId="3" applyNumberFormat="1" applyFont="1" applyFill="1" applyBorder="1" applyAlignment="1">
      <alignment horizontal="center" vertical="center" wrapText="1"/>
    </xf>
    <xf numFmtId="9" fontId="5" fillId="3" borderId="1" xfId="4" applyNumberFormat="1" applyFont="1" applyFill="1" applyBorder="1" applyAlignment="1">
      <alignment horizontal="center" vertical="center"/>
    </xf>
    <xf numFmtId="2" fontId="3" fillId="0" borderId="1" xfId="4" applyNumberFormat="1" applyBorder="1" applyAlignment="1">
      <alignment horizontal="center" vertical="center" wrapText="1"/>
    </xf>
    <xf numFmtId="10" fontId="3" fillId="0" borderId="1" xfId="4" applyNumberFormat="1" applyBorder="1" applyAlignment="1">
      <alignment horizontal="center" vertical="center" wrapText="1"/>
    </xf>
    <xf numFmtId="0" fontId="6" fillId="3" borderId="1" xfId="3" applyNumberFormat="1" applyFont="1" applyFill="1" applyBorder="1" applyAlignment="1">
      <alignment horizontal="center" vertical="center"/>
    </xf>
    <xf numFmtId="0" fontId="6" fillId="3" borderId="1" xfId="10" applyNumberFormat="1" applyFont="1" applyFill="1" applyBorder="1" applyAlignment="1">
      <alignment horizontal="center" vertical="center" wrapText="1"/>
    </xf>
    <xf numFmtId="0" fontId="7" fillId="0" borderId="0" xfId="4" applyFont="1"/>
    <xf numFmtId="0" fontId="8" fillId="4" borderId="6" xfId="12" applyFont="1" applyFill="1" applyBorder="1" applyAlignment="1">
      <alignment horizontal="center" vertical="center"/>
    </xf>
    <xf numFmtId="0" fontId="9" fillId="4" borderId="7" xfId="12" applyFont="1" applyFill="1" applyBorder="1" applyAlignment="1">
      <alignment horizontal="left" vertical="center" wrapText="1"/>
    </xf>
    <xf numFmtId="0" fontId="8" fillId="4" borderId="7" xfId="12" applyFont="1" applyFill="1" applyBorder="1" applyAlignment="1">
      <alignment horizontal="center" vertical="center" wrapText="1"/>
    </xf>
    <xf numFmtId="9" fontId="8" fillId="4" borderId="7" xfId="13" applyFont="1" applyFill="1" applyBorder="1" applyAlignment="1">
      <alignment horizontal="center" vertical="center" wrapText="1"/>
    </xf>
    <xf numFmtId="0" fontId="8" fillId="4" borderId="8" xfId="12" applyFont="1" applyFill="1" applyBorder="1" applyAlignment="1">
      <alignment horizontal="center" vertical="center" wrapText="1"/>
    </xf>
    <xf numFmtId="165" fontId="5" fillId="3" borderId="1" xfId="2" applyNumberFormat="1" applyFont="1" applyFill="1" applyBorder="1" applyAlignment="1">
      <alignment horizontal="center" vertical="center"/>
    </xf>
    <xf numFmtId="0" fontId="11" fillId="3" borderId="1" xfId="12" applyFont="1" applyFill="1" applyBorder="1" applyAlignment="1">
      <alignment horizontal="center" vertical="center" wrapText="1"/>
    </xf>
    <xf numFmtId="1" fontId="5" fillId="3" borderId="3" xfId="1" applyNumberFormat="1" applyFont="1" applyFill="1" applyBorder="1" applyAlignment="1">
      <alignment horizontal="left" vertical="center" wrapText="1"/>
    </xf>
    <xf numFmtId="165" fontId="6" fillId="3" borderId="3" xfId="2" applyNumberFormat="1" applyFont="1" applyFill="1" applyBorder="1" applyAlignment="1">
      <alignment horizontal="center" vertical="center"/>
    </xf>
    <xf numFmtId="0" fontId="11" fillId="3" borderId="3" xfId="12" applyFont="1" applyFill="1" applyBorder="1" applyAlignment="1">
      <alignment horizontal="center" vertical="center" wrapText="1"/>
    </xf>
    <xf numFmtId="1" fontId="5" fillId="3" borderId="7" xfId="1" applyNumberFormat="1" applyFont="1" applyFill="1" applyBorder="1" applyAlignment="1">
      <alignment horizontal="left" vertical="center" wrapText="1"/>
    </xf>
    <xf numFmtId="165" fontId="11" fillId="3" borderId="7" xfId="2" applyNumberFormat="1" applyFont="1" applyFill="1" applyBorder="1" applyAlignment="1">
      <alignment horizontal="center" vertical="center"/>
    </xf>
    <xf numFmtId="0" fontId="11" fillId="3" borderId="7" xfId="12" applyFont="1" applyFill="1" applyBorder="1" applyAlignment="1">
      <alignment horizontal="center" vertical="center" wrapText="1"/>
    </xf>
    <xf numFmtId="165" fontId="11" fillId="3" borderId="1" xfId="2" applyNumberFormat="1" applyFont="1" applyFill="1" applyBorder="1" applyAlignment="1">
      <alignment horizontal="center" vertical="center"/>
    </xf>
    <xf numFmtId="1" fontId="5" fillId="3" borderId="14" xfId="1" applyNumberFormat="1" applyFont="1" applyFill="1" applyBorder="1" applyAlignment="1">
      <alignment horizontal="left" vertical="center" wrapText="1"/>
    </xf>
    <xf numFmtId="165" fontId="11" fillId="3" borderId="14" xfId="2" applyNumberFormat="1" applyFont="1" applyFill="1" applyBorder="1" applyAlignment="1">
      <alignment horizontal="center" vertical="center"/>
    </xf>
    <xf numFmtId="0" fontId="11" fillId="3" borderId="14" xfId="12" applyFont="1" applyFill="1" applyBorder="1" applyAlignment="1">
      <alignment horizontal="center" vertical="center" wrapText="1"/>
    </xf>
    <xf numFmtId="1" fontId="5" fillId="3" borderId="5" xfId="1" applyNumberFormat="1" applyFont="1" applyFill="1" applyBorder="1" applyAlignment="1">
      <alignment horizontal="left" vertical="center" wrapText="1"/>
    </xf>
    <xf numFmtId="165" fontId="6" fillId="3" borderId="5" xfId="2" applyNumberFormat="1" applyFont="1" applyFill="1" applyBorder="1" applyAlignment="1">
      <alignment horizontal="center" vertical="center"/>
    </xf>
    <xf numFmtId="0" fontId="11" fillId="3" borderId="5" xfId="12" applyFont="1" applyFill="1" applyBorder="1" applyAlignment="1">
      <alignment horizontal="center" vertical="center" wrapText="1"/>
    </xf>
    <xf numFmtId="165" fontId="6" fillId="3" borderId="14" xfId="2" applyNumberFormat="1" applyFont="1" applyFill="1" applyBorder="1" applyAlignment="1">
      <alignment horizontal="center" vertical="center"/>
    </xf>
    <xf numFmtId="0" fontId="8" fillId="0" borderId="0" xfId="4" applyFont="1"/>
    <xf numFmtId="166" fontId="5" fillId="3" borderId="1" xfId="9" applyNumberFormat="1" applyFont="1" applyFill="1" applyBorder="1" applyAlignment="1">
      <alignment horizontal="center" vertical="center" wrapText="1"/>
    </xf>
    <xf numFmtId="0" fontId="5" fillId="3" borderId="1" xfId="11" applyNumberFormat="1" applyFont="1" applyFill="1" applyBorder="1" applyAlignment="1">
      <alignment vertical="center" wrapText="1"/>
    </xf>
    <xf numFmtId="1" fontId="5" fillId="3" borderId="1" xfId="1" applyNumberFormat="1" applyFont="1" applyFill="1" applyBorder="1" applyAlignment="1">
      <alignment horizontal="center" vertical="center"/>
    </xf>
    <xf numFmtId="1" fontId="5" fillId="3" borderId="1" xfId="1" applyNumberFormat="1" applyFont="1" applyFill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left" vertical="center" wrapText="1"/>
    </xf>
    <xf numFmtId="0" fontId="3" fillId="0" borderId="3" xfId="4" applyBorder="1" applyAlignment="1">
      <alignment vertical="center" wrapText="1"/>
    </xf>
    <xf numFmtId="0" fontId="3" fillId="0" borderId="4" xfId="4" applyBorder="1" applyAlignment="1">
      <alignment vertical="center" wrapText="1"/>
    </xf>
    <xf numFmtId="0" fontId="3" fillId="0" borderId="5" xfId="4" applyBorder="1" applyAlignment="1">
      <alignment vertical="center" wrapText="1"/>
    </xf>
    <xf numFmtId="1" fontId="5" fillId="3" borderId="1" xfId="1" applyNumberFormat="1" applyFont="1" applyFill="1" applyBorder="1" applyAlignment="1">
      <alignment horizontal="center" vertical="center" wrapText="1"/>
    </xf>
    <xf numFmtId="166" fontId="5" fillId="3" borderId="3" xfId="9" applyNumberFormat="1" applyFont="1" applyFill="1" applyBorder="1" applyAlignment="1">
      <alignment horizontal="center" vertical="center" wrapText="1"/>
    </xf>
    <xf numFmtId="166" fontId="5" fillId="3" borderId="4" xfId="9" applyNumberFormat="1" applyFont="1" applyFill="1" applyBorder="1" applyAlignment="1">
      <alignment horizontal="center" vertical="center" wrapText="1"/>
    </xf>
    <xf numFmtId="166" fontId="5" fillId="3" borderId="5" xfId="9" applyNumberFormat="1" applyFont="1" applyFill="1" applyBorder="1" applyAlignment="1">
      <alignment horizontal="center" vertical="center" wrapText="1"/>
    </xf>
    <xf numFmtId="5" fontId="4" fillId="2" borderId="1" xfId="5" applyNumberFormat="1" applyFont="1" applyFill="1" applyBorder="1" applyAlignment="1">
      <alignment horizontal="center" vertical="center" wrapText="1"/>
    </xf>
    <xf numFmtId="0" fontId="2" fillId="2" borderId="3" xfId="4" applyFont="1" applyFill="1" applyBorder="1" applyAlignment="1">
      <alignment horizontal="center" vertical="center" wrapText="1"/>
    </xf>
    <xf numFmtId="0" fontId="2" fillId="2" borderId="4" xfId="4" applyFont="1" applyFill="1" applyBorder="1" applyAlignment="1">
      <alignment horizontal="center" vertical="center" wrapText="1"/>
    </xf>
    <xf numFmtId="0" fontId="2" fillId="2" borderId="5" xfId="4" applyFont="1" applyFill="1" applyBorder="1" applyAlignment="1">
      <alignment horizontal="center" vertical="center" wrapText="1"/>
    </xf>
    <xf numFmtId="164" fontId="4" fillId="2" borderId="1" xfId="5" applyNumberFormat="1" applyFont="1" applyFill="1" applyBorder="1" applyAlignment="1">
      <alignment horizontal="center" vertical="center" wrapText="1"/>
    </xf>
    <xf numFmtId="5" fontId="4" fillId="2" borderId="1" xfId="6" applyNumberFormat="1" applyFont="1" applyFill="1" applyBorder="1" applyAlignment="1">
      <alignment horizontal="center" vertical="center" wrapText="1"/>
    </xf>
    <xf numFmtId="164" fontId="4" fillId="2" borderId="1" xfId="7" applyNumberFormat="1" applyFont="1" applyFill="1" applyBorder="1" applyAlignment="1">
      <alignment horizontal="center" vertical="center" wrapText="1"/>
    </xf>
    <xf numFmtId="0" fontId="4" fillId="2" borderId="1" xfId="8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 wrapText="1"/>
    </xf>
    <xf numFmtId="165" fontId="4" fillId="2" borderId="1" xfId="2" applyNumberFormat="1" applyFont="1" applyFill="1" applyBorder="1" applyAlignment="1">
      <alignment horizontal="center" vertical="center"/>
    </xf>
    <xf numFmtId="0" fontId="4" fillId="2" borderId="1" xfId="3" applyNumberFormat="1" applyFont="1" applyFill="1" applyBorder="1" applyAlignment="1">
      <alignment horizontal="center" vertical="center" wrapText="1"/>
    </xf>
    <xf numFmtId="164" fontId="4" fillId="2" borderId="1" xfId="4" applyNumberFormat="1" applyFont="1" applyFill="1" applyBorder="1" applyAlignment="1">
      <alignment horizontal="center" vertical="center"/>
    </xf>
    <xf numFmtId="1" fontId="10" fillId="3" borderId="6" xfId="14" applyNumberFormat="1" applyFont="1" applyFill="1" applyBorder="1" applyAlignment="1">
      <alignment horizontal="center" vertical="center"/>
    </xf>
    <xf numFmtId="1" fontId="10" fillId="3" borderId="9" xfId="14" applyNumberFormat="1" applyFont="1" applyFill="1" applyBorder="1" applyAlignment="1">
      <alignment horizontal="center" vertical="center"/>
    </xf>
    <xf numFmtId="1" fontId="10" fillId="3" borderId="13" xfId="14" applyNumberFormat="1" applyFont="1" applyFill="1" applyBorder="1" applyAlignment="1">
      <alignment horizontal="center" vertical="center"/>
    </xf>
    <xf numFmtId="1" fontId="5" fillId="3" borderId="7" xfId="1" applyNumberFormat="1" applyFont="1" applyFill="1" applyBorder="1" applyAlignment="1">
      <alignment horizontal="left" vertical="center" wrapText="1"/>
    </xf>
    <xf numFmtId="1" fontId="5" fillId="3" borderId="14" xfId="1" applyNumberFormat="1" applyFont="1" applyFill="1" applyBorder="1" applyAlignment="1">
      <alignment horizontal="left" vertical="center" wrapText="1"/>
    </xf>
    <xf numFmtId="166" fontId="5" fillId="3" borderId="7" xfId="9" applyNumberFormat="1" applyFont="1" applyFill="1" applyBorder="1" applyAlignment="1">
      <alignment horizontal="center" vertical="center" wrapText="1"/>
    </xf>
    <xf numFmtId="166" fontId="5" fillId="3" borderId="14" xfId="9" applyNumberFormat="1" applyFont="1" applyFill="1" applyBorder="1" applyAlignment="1">
      <alignment horizontal="center" vertical="center" wrapText="1"/>
    </xf>
    <xf numFmtId="166" fontId="5" fillId="3" borderId="8" xfId="9" applyNumberFormat="1" applyFont="1" applyFill="1" applyBorder="1" applyAlignment="1">
      <alignment horizontal="center" vertical="center" wrapText="1"/>
    </xf>
    <xf numFmtId="166" fontId="5" fillId="3" borderId="10" xfId="9" applyNumberFormat="1" applyFont="1" applyFill="1" applyBorder="1" applyAlignment="1">
      <alignment horizontal="center" vertical="center" wrapText="1"/>
    </xf>
    <xf numFmtId="166" fontId="5" fillId="3" borderId="15" xfId="9" applyNumberFormat="1" applyFont="1" applyFill="1" applyBorder="1" applyAlignment="1">
      <alignment horizontal="center" vertical="center" wrapText="1"/>
    </xf>
    <xf numFmtId="1" fontId="10" fillId="3" borderId="16" xfId="14" applyNumberFormat="1" applyFont="1" applyFill="1" applyBorder="1" applyAlignment="1">
      <alignment horizontal="center" vertical="center"/>
    </xf>
    <xf numFmtId="1" fontId="5" fillId="3" borderId="5" xfId="1" applyNumberFormat="1" applyFont="1" applyFill="1" applyBorder="1" applyAlignment="1">
      <alignment horizontal="left" vertical="center" wrapText="1"/>
    </xf>
    <xf numFmtId="166" fontId="5" fillId="3" borderId="17" xfId="9" applyNumberFormat="1" applyFont="1" applyFill="1" applyBorder="1" applyAlignment="1">
      <alignment horizontal="center" vertical="center" wrapText="1"/>
    </xf>
    <xf numFmtId="1" fontId="10" fillId="3" borderId="11" xfId="14" applyNumberFormat="1" applyFont="1" applyFill="1" applyBorder="1" applyAlignment="1">
      <alignment horizontal="center" vertical="center"/>
    </xf>
    <xf numFmtId="1" fontId="5" fillId="3" borderId="3" xfId="1" applyNumberFormat="1" applyFont="1" applyFill="1" applyBorder="1" applyAlignment="1">
      <alignment horizontal="left" vertical="center" wrapText="1"/>
    </xf>
    <xf numFmtId="166" fontId="5" fillId="3" borderId="12" xfId="9" applyNumberFormat="1" applyFont="1" applyFill="1" applyBorder="1" applyAlignment="1">
      <alignment horizontal="center" vertical="center" wrapText="1"/>
    </xf>
    <xf numFmtId="1" fontId="10" fillId="3" borderId="9" xfId="14" applyNumberFormat="1" applyFont="1" applyFill="1" applyBorder="1" applyAlignment="1">
      <alignment horizontal="center" vertical="center" wrapText="1"/>
    </xf>
    <xf numFmtId="1" fontId="10" fillId="3" borderId="11" xfId="14" applyNumberFormat="1" applyFont="1" applyFill="1" applyBorder="1" applyAlignment="1">
      <alignment horizontal="center" vertical="center" wrapText="1"/>
    </xf>
    <xf numFmtId="164" fontId="5" fillId="0" borderId="3" xfId="1" applyNumberFormat="1" applyFont="1" applyFill="1" applyBorder="1" applyAlignment="1">
      <alignment horizontal="left" vertical="center" wrapText="1"/>
    </xf>
  </cellXfs>
  <cellStyles count="20">
    <cellStyle name="Millares 2" xfId="15"/>
    <cellStyle name="Millares 2 9" xfId="10"/>
    <cellStyle name="Millares 9" xfId="3"/>
    <cellStyle name="Moneda 11" xfId="9"/>
    <cellStyle name="Moneda 13" xfId="16"/>
    <cellStyle name="Normal" xfId="0" builtinId="0"/>
    <cellStyle name="Normal 11" xfId="4"/>
    <cellStyle name="Normal 12" xfId="5"/>
    <cellStyle name="Normal 13" xfId="6"/>
    <cellStyle name="Normal 14" xfId="7"/>
    <cellStyle name="Normal 15" xfId="8"/>
    <cellStyle name="Normal 16" xfId="11"/>
    <cellStyle name="Normal 2" xfId="17"/>
    <cellStyle name="Normal 3" xfId="12"/>
    <cellStyle name="Normal 8" xfId="14"/>
    <cellStyle name="Normal 9" xfId="1"/>
    <cellStyle name="Porcentual 2" xfId="18"/>
    <cellStyle name="Porcentual 2 7" xfId="13"/>
    <cellStyle name="Porcentual 7" xfId="19"/>
    <cellStyle name="Porcentu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vendano\AppData\Local\Microsoft\Windows\Temporary%20Internet%20Files\Content.Outlook\GKVC41DA\AP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apacidad Financiera"/>
      <sheetName val="Resumen"/>
      <sheetName val="Informe preliminar"/>
      <sheetName val="Informe Final"/>
    </sheetNames>
    <sheetDataSet>
      <sheetData sheetId="0">
        <row r="19">
          <cell r="C19">
            <v>0.6</v>
          </cell>
        </row>
      </sheetData>
      <sheetData sheetId="1">
        <row r="3">
          <cell r="B3" t="str">
            <v>Proponentes Concurso de Méritos Abierto 
VJ-VGC-CM-007-2013</v>
          </cell>
        </row>
        <row r="6">
          <cell r="B6" t="str">
            <v xml:space="preserve">UNION TEMPORAL CONCESIONES 2013 </v>
          </cell>
          <cell r="D6" t="str">
            <v>AFA CONSULTORES Y CONSTRUCTORES S.A.</v>
          </cell>
          <cell r="E6">
            <v>0.6</v>
          </cell>
          <cell r="I6" t="str">
            <v>30-31</v>
          </cell>
          <cell r="K6" t="str">
            <v>Si</v>
          </cell>
          <cell r="AD6" t="str">
            <v>Habil</v>
          </cell>
          <cell r="AE6">
            <v>2.1324373085186705</v>
          </cell>
          <cell r="AG6">
            <v>0.42272134532111572</v>
          </cell>
          <cell r="AT6" t="str">
            <v>Habil</v>
          </cell>
          <cell r="AY6" t="str">
            <v>Habil</v>
          </cell>
          <cell r="BA6" t="str">
            <v>Habil</v>
          </cell>
        </row>
        <row r="7">
          <cell r="D7" t="str">
            <v>B &amp; C S.A.</v>
          </cell>
          <cell r="E7">
            <v>0.3</v>
          </cell>
          <cell r="I7" t="str">
            <v>37-41</v>
          </cell>
          <cell r="K7" t="str">
            <v>No</v>
          </cell>
          <cell r="AE7">
            <v>1.4821083308124599</v>
          </cell>
          <cell r="AG7">
            <v>0.56897866648178042</v>
          </cell>
        </row>
        <row r="8">
          <cell r="D8" t="str">
            <v>INCGROUP S.A.S.</v>
          </cell>
          <cell r="E8">
            <v>0.1</v>
          </cell>
          <cell r="I8" t="str">
            <v>43-48</v>
          </cell>
          <cell r="K8" t="str">
            <v>No</v>
          </cell>
          <cell r="AE8">
            <v>1.6760124115463548</v>
          </cell>
          <cell r="AG8">
            <v>0.46445104435086004</v>
          </cell>
        </row>
        <row r="9">
          <cell r="B9" t="str">
            <v>CONSORCIO INTER CON - APM</v>
          </cell>
          <cell r="D9" t="str">
            <v>ICEACSA CONSULTORES SUCURSAL COLOMBIA</v>
          </cell>
          <cell r="E9">
            <v>0.6</v>
          </cell>
          <cell r="I9" t="str">
            <v>34-37</v>
          </cell>
          <cell r="K9" t="str">
            <v>Si</v>
          </cell>
          <cell r="AD9" t="str">
            <v>Habil</v>
          </cell>
          <cell r="AE9">
            <v>2.5155687371170532</v>
          </cell>
          <cell r="AG9">
            <v>0.36425763774677367</v>
          </cell>
          <cell r="AT9" t="str">
            <v>Habil</v>
          </cell>
          <cell r="AY9" t="str">
            <v>Habil</v>
          </cell>
          <cell r="BA9" t="str">
            <v>Habil</v>
          </cell>
        </row>
        <row r="10">
          <cell r="D10" t="str">
            <v>COPEBA LTDA</v>
          </cell>
          <cell r="E10">
            <v>0.17499999999999999</v>
          </cell>
          <cell r="I10" t="str">
            <v>39-48</v>
          </cell>
          <cell r="K10" t="str">
            <v>No</v>
          </cell>
          <cell r="AE10">
            <v>3.873226265812777</v>
          </cell>
          <cell r="AG10">
            <v>0.20098770672952948</v>
          </cell>
        </row>
        <row r="11">
          <cell r="D11" t="str">
            <v>GEOTECNIA Y CIMIENTOS - INGEOCIM LTDA</v>
          </cell>
          <cell r="E11">
            <v>0.22500000000000001</v>
          </cell>
          <cell r="I11" t="str">
            <v>50-54</v>
          </cell>
          <cell r="K11" t="str">
            <v>No</v>
          </cell>
          <cell r="AE11">
            <v>6.8720222201136583</v>
          </cell>
          <cell r="AG11">
            <v>0.32508314923543385</v>
          </cell>
        </row>
        <row r="12">
          <cell r="B12" t="str">
            <v>CONSORCIO INTERVENTORES ANI</v>
          </cell>
          <cell r="D12" t="str">
            <v>INTERVENTORIAS Y DISEÑOS S.A.</v>
          </cell>
          <cell r="E12">
            <v>0.6</v>
          </cell>
          <cell r="I12" t="str">
            <v>47-59</v>
          </cell>
          <cell r="K12" t="str">
            <v>Si</v>
          </cell>
          <cell r="AD12" t="str">
            <v>Habil</v>
          </cell>
          <cell r="AE12">
            <v>6.672320802538577</v>
          </cell>
          <cell r="AG12">
            <v>0.16275432926809494</v>
          </cell>
          <cell r="AT12" t="str">
            <v>Habil</v>
          </cell>
          <cell r="AY12" t="str">
            <v>Habil</v>
          </cell>
          <cell r="BA12" t="str">
            <v>Habil</v>
          </cell>
        </row>
        <row r="13">
          <cell r="D13" t="str">
            <v>PAULO EMILIO BRAVO CONSULTORES S.A.</v>
          </cell>
          <cell r="E13">
            <v>0.25</v>
          </cell>
          <cell r="I13" t="str">
            <v>61-70</v>
          </cell>
          <cell r="K13" t="str">
            <v>No</v>
          </cell>
          <cell r="AE13">
            <v>4.3292774747985634</v>
          </cell>
          <cell r="AG13">
            <v>0.20545366723011244</v>
          </cell>
        </row>
        <row r="14">
          <cell r="D14" t="str">
            <v>JASEN CONSULTORES S.A.S.</v>
          </cell>
          <cell r="E14">
            <v>0.15</v>
          </cell>
          <cell r="I14" t="str">
            <v>71a-82e</v>
          </cell>
          <cell r="K14" t="str">
            <v>No</v>
          </cell>
          <cell r="AE14">
            <v>2.8842696918327757</v>
          </cell>
          <cell r="AG14">
            <v>0.3337878666356392</v>
          </cell>
        </row>
        <row r="15">
          <cell r="B15" t="str">
            <v>CONSORCIO INTERVIAL</v>
          </cell>
          <cell r="D15" t="str">
            <v>INTERPRO S.AS.</v>
          </cell>
          <cell r="E15">
            <v>0.6</v>
          </cell>
          <cell r="I15" t="str">
            <v>78-84C</v>
          </cell>
          <cell r="K15" t="str">
            <v>Si</v>
          </cell>
          <cell r="AD15" t="str">
            <v>Habil</v>
          </cell>
          <cell r="AE15">
            <v>5.2517752649583036</v>
          </cell>
          <cell r="AG15">
            <v>0.43015929113207885</v>
          </cell>
          <cell r="AT15" t="str">
            <v>Habil</v>
          </cell>
          <cell r="AY15" t="str">
            <v>Habil</v>
          </cell>
          <cell r="BA15" t="str">
            <v>Habil</v>
          </cell>
        </row>
        <row r="16">
          <cell r="D16" t="str">
            <v>R&amp;M CONSTRUCCIONES E INTERVENTORIAS S.A.S.</v>
          </cell>
          <cell r="E16">
            <v>0.2</v>
          </cell>
          <cell r="I16" t="str">
            <v>67-76</v>
          </cell>
          <cell r="K16" t="str">
            <v>No</v>
          </cell>
          <cell r="AE16">
            <v>9.2404965993738521</v>
          </cell>
          <cell r="AG16">
            <v>0.10746962007986839</v>
          </cell>
        </row>
        <row r="17">
          <cell r="D17" t="str">
            <v>SUPERING S.A.S.</v>
          </cell>
          <cell r="E17">
            <v>0.2</v>
          </cell>
          <cell r="I17" t="str">
            <v>63-65</v>
          </cell>
          <cell r="K17" t="str">
            <v>No</v>
          </cell>
          <cell r="AE17">
            <v>6.1462158497845314</v>
          </cell>
          <cell r="AG17">
            <v>0.16270173785631969</v>
          </cell>
        </row>
        <row r="18">
          <cell r="B18" t="str">
            <v>CONSORCIO SIRIN 2013</v>
          </cell>
          <cell r="D18" t="str">
            <v>JORGE PIDDO SUCURSAL COLOMBIA</v>
          </cell>
          <cell r="E18">
            <v>0.6</v>
          </cell>
          <cell r="I18" t="str">
            <v>32-38</v>
          </cell>
          <cell r="K18" t="str">
            <v>Si</v>
          </cell>
          <cell r="AD18" t="str">
            <v>Habil</v>
          </cell>
          <cell r="AE18">
            <v>2.9363185402012806</v>
          </cell>
          <cell r="AG18">
            <v>0.50913900108618559</v>
          </cell>
          <cell r="AT18" t="str">
            <v>Habil</v>
          </cell>
          <cell r="AY18" t="str">
            <v>Habil</v>
          </cell>
          <cell r="BA18" t="str">
            <v>Habil</v>
          </cell>
        </row>
        <row r="19">
          <cell r="D19" t="str">
            <v>RUTH ELENA TABARES</v>
          </cell>
          <cell r="E19">
            <v>0.1</v>
          </cell>
          <cell r="I19" t="str">
            <v>40-50</v>
          </cell>
          <cell r="K19" t="str">
            <v>No</v>
          </cell>
          <cell r="AE19">
            <v>22.756143303678769</v>
          </cell>
          <cell r="AG19">
            <v>0.15808391287492188</v>
          </cell>
        </row>
        <row r="20">
          <cell r="D20" t="str">
            <v>INTERSA S.A.</v>
          </cell>
          <cell r="E20">
            <v>0.3</v>
          </cell>
          <cell r="I20" t="str">
            <v>52-58</v>
          </cell>
          <cell r="K20" t="str">
            <v>No</v>
          </cell>
          <cell r="AE20">
            <v>2.683361803452649</v>
          </cell>
          <cell r="AG20">
            <v>0.60371227444514397</v>
          </cell>
        </row>
        <row r="21">
          <cell r="B21" t="str">
            <v>CONSORCIO SUPERVISORES CONCESIONES</v>
          </cell>
          <cell r="D21" t="str">
            <v>DISEÑOS INTERVENTORIAS Y SERVICIOS - DIS S.A.S.</v>
          </cell>
          <cell r="E21">
            <v>0.6</v>
          </cell>
          <cell r="I21" t="str">
            <v>32-37</v>
          </cell>
          <cell r="K21" t="str">
            <v>Si</v>
          </cell>
          <cell r="AD21" t="str">
            <v>Habil</v>
          </cell>
          <cell r="AE21">
            <v>3.7867786553198961</v>
          </cell>
          <cell r="AG21">
            <v>0.54262464139560262</v>
          </cell>
          <cell r="AT21" t="str">
            <v>Habil</v>
          </cell>
          <cell r="AY21" t="str">
            <v>Habil</v>
          </cell>
          <cell r="BA21" t="str">
            <v>Habil</v>
          </cell>
        </row>
        <row r="22">
          <cell r="D22" t="str">
            <v>JOYCO S.A.S.</v>
          </cell>
          <cell r="E22">
            <v>0.3</v>
          </cell>
          <cell r="I22" t="str">
            <v>41-48</v>
          </cell>
          <cell r="K22" t="str">
            <v>No</v>
          </cell>
          <cell r="AE22">
            <v>7.4408694080891475</v>
          </cell>
          <cell r="AG22">
            <v>9.7010298986053595E-2</v>
          </cell>
        </row>
        <row r="23">
          <cell r="D23" t="str">
            <v>PLANES S.A.</v>
          </cell>
          <cell r="E23">
            <v>0.1</v>
          </cell>
          <cell r="I23" t="str">
            <v>50-57</v>
          </cell>
          <cell r="K23" t="str">
            <v>No</v>
          </cell>
          <cell r="AE23">
            <v>4.6745307300402876</v>
          </cell>
          <cell r="AG23">
            <v>0.2601860018412599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"/>
  <sheetViews>
    <sheetView topLeftCell="C1" zoomScale="70" zoomScaleNormal="70" workbookViewId="0">
      <selection activeCell="C32" sqref="C32"/>
    </sheetView>
  </sheetViews>
  <sheetFormatPr baseColWidth="10" defaultRowHeight="12.75" x14ac:dyDescent="0.2"/>
  <cols>
    <col min="1" max="1" width="11.42578125" style="6"/>
    <col min="2" max="3" width="28.7109375" style="6" customWidth="1"/>
    <col min="4" max="4" width="49" style="6" customWidth="1"/>
    <col min="5" max="5" width="15.5703125" style="6" customWidth="1"/>
    <col min="6" max="6" width="12" style="6" customWidth="1"/>
    <col min="7" max="7" width="11.42578125" style="6"/>
    <col min="8" max="8" width="13" style="6" customWidth="1"/>
    <col min="9" max="9" width="11.42578125" style="6"/>
    <col min="10" max="10" width="19.42578125" style="6" customWidth="1"/>
    <col min="11" max="11" width="14.28515625" style="6" customWidth="1"/>
    <col min="12" max="12" width="11.42578125" style="6"/>
    <col min="13" max="13" width="15.28515625" style="6" customWidth="1"/>
    <col min="14" max="14" width="32.28515625" style="6" customWidth="1"/>
    <col min="15" max="16384" width="11.42578125" style="6"/>
  </cols>
  <sheetData>
    <row r="2" spans="1:14" ht="47.25" customHeight="1" x14ac:dyDescent="0.2">
      <c r="A2" s="58" t="s">
        <v>0</v>
      </c>
      <c r="B2" s="59" t="str">
        <f>+'[1]Capacidad Financiera'!B3</f>
        <v>Proponentes Concurso de Méritos Abierto 
VJ-VGC-CM-007-2013</v>
      </c>
      <c r="C2" s="1"/>
      <c r="D2" s="59" t="s">
        <v>1</v>
      </c>
      <c r="E2" s="60" t="s">
        <v>2</v>
      </c>
      <c r="F2" s="61" t="s">
        <v>3</v>
      </c>
      <c r="G2" s="62" t="s">
        <v>4</v>
      </c>
      <c r="H2" s="2" t="s">
        <v>5</v>
      </c>
      <c r="I2" s="50" t="s">
        <v>6</v>
      </c>
      <c r="J2" s="50" t="s">
        <v>7</v>
      </c>
      <c r="K2" s="3" t="s">
        <v>8</v>
      </c>
      <c r="L2" s="4" t="s">
        <v>9</v>
      </c>
      <c r="M2" s="5" t="s">
        <v>10</v>
      </c>
      <c r="N2" s="51" t="s">
        <v>11</v>
      </c>
    </row>
    <row r="3" spans="1:14" ht="12.75" customHeight="1" x14ac:dyDescent="0.2">
      <c r="A3" s="58"/>
      <c r="B3" s="59"/>
      <c r="C3" s="1"/>
      <c r="D3" s="59"/>
      <c r="E3" s="60"/>
      <c r="F3" s="61"/>
      <c r="G3" s="62"/>
      <c r="H3" s="54" t="s">
        <v>12</v>
      </c>
      <c r="I3" s="50"/>
      <c r="J3" s="50"/>
      <c r="K3" s="55" t="s">
        <v>13</v>
      </c>
      <c r="L3" s="56" t="s">
        <v>14</v>
      </c>
      <c r="M3" s="57" t="s">
        <v>15</v>
      </c>
      <c r="N3" s="52"/>
    </row>
    <row r="4" spans="1:14" ht="27" customHeight="1" x14ac:dyDescent="0.2">
      <c r="A4" s="58"/>
      <c r="B4" s="59"/>
      <c r="C4" s="1"/>
      <c r="D4" s="59"/>
      <c r="E4" s="60"/>
      <c r="F4" s="61"/>
      <c r="G4" s="62"/>
      <c r="H4" s="54"/>
      <c r="I4" s="50"/>
      <c r="J4" s="50"/>
      <c r="K4" s="55"/>
      <c r="L4" s="56"/>
      <c r="M4" s="57"/>
      <c r="N4" s="53"/>
    </row>
    <row r="5" spans="1:14" ht="15.75" x14ac:dyDescent="0.2">
      <c r="A5" s="46">
        <v>1</v>
      </c>
      <c r="B5" s="41" t="str">
        <f>+'[1]Capacidad Financiera'!B6</f>
        <v xml:space="preserve">UNION TEMPORAL CONCESIONES 2013 </v>
      </c>
      <c r="C5" s="42" t="s">
        <v>16</v>
      </c>
      <c r="D5" s="7" t="str">
        <f>+'[1]Capacidad Financiera'!D6</f>
        <v>AFA CONSULTORES Y CONSTRUCTORES S.A.</v>
      </c>
      <c r="E5" s="8">
        <f>+'[1]Capacidad Financiera'!E6</f>
        <v>0.6</v>
      </c>
      <c r="F5" s="9" t="str">
        <f>+'[1]Capacidad Financiera'!I6</f>
        <v>30-31</v>
      </c>
      <c r="G5" s="10" t="str">
        <f>+'[1]Capacidad Financiera'!K6</f>
        <v>Si</v>
      </c>
      <c r="H5" s="47" t="str">
        <f>+'[1]Capacidad Financiera'!AD6</f>
        <v>Habil</v>
      </c>
      <c r="I5" s="11">
        <f>+'[1]Capacidad Financiera'!AE6</f>
        <v>2.1324373085186705</v>
      </c>
      <c r="J5" s="12">
        <f>+'[1]Capacidad Financiera'!AG6</f>
        <v>0.42272134532111572</v>
      </c>
      <c r="K5" s="38" t="str">
        <f>+'[1]Capacidad Financiera'!AT6</f>
        <v>Habil</v>
      </c>
      <c r="L5" s="38" t="str">
        <f>'[1]Capacidad Financiera'!AY6</f>
        <v>Habil</v>
      </c>
      <c r="M5" s="38" t="str">
        <f>'[1]Capacidad Financiera'!BA6</f>
        <v>Habil</v>
      </c>
      <c r="N5" s="43"/>
    </row>
    <row r="6" spans="1:14" ht="15.75" x14ac:dyDescent="0.2">
      <c r="A6" s="46"/>
      <c r="B6" s="41"/>
      <c r="C6" s="42"/>
      <c r="D6" s="7" t="str">
        <f>+'[1]Capacidad Financiera'!D7</f>
        <v>B &amp; C S.A.</v>
      </c>
      <c r="E6" s="8">
        <f>+'[1]Capacidad Financiera'!E7</f>
        <v>0.3</v>
      </c>
      <c r="F6" s="9" t="str">
        <f>+'[1]Capacidad Financiera'!I7</f>
        <v>37-41</v>
      </c>
      <c r="G6" s="10" t="str">
        <f>+'[1]Capacidad Financiera'!K7</f>
        <v>No</v>
      </c>
      <c r="H6" s="48"/>
      <c r="I6" s="11">
        <f>+'[1]Capacidad Financiera'!AE7</f>
        <v>1.4821083308124599</v>
      </c>
      <c r="J6" s="12">
        <f>+'[1]Capacidad Financiera'!AG7</f>
        <v>0.56897866648178042</v>
      </c>
      <c r="K6" s="38"/>
      <c r="L6" s="38"/>
      <c r="M6" s="38"/>
      <c r="N6" s="44"/>
    </row>
    <row r="7" spans="1:14" ht="15.75" x14ac:dyDescent="0.2">
      <c r="A7" s="46"/>
      <c r="B7" s="41"/>
      <c r="C7" s="42"/>
      <c r="D7" s="7" t="str">
        <f>+'[1]Capacidad Financiera'!D8</f>
        <v>INCGROUP S.A.S.</v>
      </c>
      <c r="E7" s="8">
        <f>+'[1]Capacidad Financiera'!E8</f>
        <v>0.1</v>
      </c>
      <c r="F7" s="9" t="str">
        <f>+'[1]Capacidad Financiera'!I8</f>
        <v>43-48</v>
      </c>
      <c r="G7" s="10" t="str">
        <f>+'[1]Capacidad Financiera'!K8</f>
        <v>No</v>
      </c>
      <c r="H7" s="49"/>
      <c r="I7" s="11">
        <f>+'[1]Capacidad Financiera'!AE8</f>
        <v>1.6760124115463548</v>
      </c>
      <c r="J7" s="12">
        <f>+'[1]Capacidad Financiera'!AG8</f>
        <v>0.46445104435086004</v>
      </c>
      <c r="K7" s="38"/>
      <c r="L7" s="38"/>
      <c r="M7" s="38"/>
      <c r="N7" s="45"/>
    </row>
    <row r="8" spans="1:14" ht="15.75" customHeight="1" x14ac:dyDescent="0.2">
      <c r="A8" s="46">
        <v>2</v>
      </c>
      <c r="B8" s="41" t="str">
        <f>+'[1]Capacidad Financiera'!B9</f>
        <v>CONSORCIO INTER CON - APM</v>
      </c>
      <c r="C8" s="42" t="s">
        <v>16</v>
      </c>
      <c r="D8" s="7" t="str">
        <f>+'[1]Capacidad Financiera'!D9</f>
        <v>ICEACSA CONSULTORES SUCURSAL COLOMBIA</v>
      </c>
      <c r="E8" s="8">
        <f>+'[1]Capacidad Financiera'!E9</f>
        <v>0.6</v>
      </c>
      <c r="F8" s="9" t="str">
        <f>+'[1]Capacidad Financiera'!I9</f>
        <v>34-37</v>
      </c>
      <c r="G8" s="10" t="str">
        <f>+'[1]Capacidad Financiera'!K9</f>
        <v>Si</v>
      </c>
      <c r="H8" s="47" t="str">
        <f>+'[1]Capacidad Financiera'!AD9</f>
        <v>Habil</v>
      </c>
      <c r="I8" s="11">
        <f>+'[1]Capacidad Financiera'!AE9</f>
        <v>2.5155687371170532</v>
      </c>
      <c r="J8" s="12">
        <f>+'[1]Capacidad Financiera'!AG9</f>
        <v>0.36425763774677367</v>
      </c>
      <c r="K8" s="38" t="str">
        <f>+'[1]Capacidad Financiera'!AT9</f>
        <v>Habil</v>
      </c>
      <c r="L8" s="38" t="str">
        <f>'[1]Capacidad Financiera'!AY9</f>
        <v>Habil</v>
      </c>
      <c r="M8" s="38" t="str">
        <f>'[1]Capacidad Financiera'!BA9</f>
        <v>Habil</v>
      </c>
      <c r="N8" s="43"/>
    </row>
    <row r="9" spans="1:14" ht="15.75" x14ac:dyDescent="0.2">
      <c r="A9" s="46"/>
      <c r="B9" s="41"/>
      <c r="C9" s="42"/>
      <c r="D9" s="7" t="str">
        <f>+'[1]Capacidad Financiera'!D10</f>
        <v>COPEBA LTDA</v>
      </c>
      <c r="E9" s="8">
        <f>+'[1]Capacidad Financiera'!E10</f>
        <v>0.17499999999999999</v>
      </c>
      <c r="F9" s="9" t="str">
        <f>+'[1]Capacidad Financiera'!I10</f>
        <v>39-48</v>
      </c>
      <c r="G9" s="10" t="str">
        <f>+'[1]Capacidad Financiera'!K10</f>
        <v>No</v>
      </c>
      <c r="H9" s="48"/>
      <c r="I9" s="11">
        <f>+'[1]Capacidad Financiera'!AE10</f>
        <v>3.873226265812777</v>
      </c>
      <c r="J9" s="12">
        <f>+'[1]Capacidad Financiera'!AG10</f>
        <v>0.20098770672952948</v>
      </c>
      <c r="K9" s="38"/>
      <c r="L9" s="38"/>
      <c r="M9" s="38"/>
      <c r="N9" s="44"/>
    </row>
    <row r="10" spans="1:14" ht="15.75" x14ac:dyDescent="0.2">
      <c r="A10" s="46"/>
      <c r="B10" s="41"/>
      <c r="C10" s="42"/>
      <c r="D10" s="7" t="str">
        <f>+'[1]Capacidad Financiera'!D11</f>
        <v>GEOTECNIA Y CIMIENTOS - INGEOCIM LTDA</v>
      </c>
      <c r="E10" s="8">
        <f>+'[1]Capacidad Financiera'!E11</f>
        <v>0.22500000000000001</v>
      </c>
      <c r="F10" s="9" t="str">
        <f>+'[1]Capacidad Financiera'!I11</f>
        <v>50-54</v>
      </c>
      <c r="G10" s="10" t="str">
        <f>+'[1]Capacidad Financiera'!K11</f>
        <v>No</v>
      </c>
      <c r="H10" s="49"/>
      <c r="I10" s="11">
        <f>+'[1]Capacidad Financiera'!AE11</f>
        <v>6.8720222201136583</v>
      </c>
      <c r="J10" s="12">
        <f>+'[1]Capacidad Financiera'!AG11</f>
        <v>0.32508314923543385</v>
      </c>
      <c r="K10" s="38"/>
      <c r="L10" s="38"/>
      <c r="M10" s="38"/>
      <c r="N10" s="45"/>
    </row>
    <row r="11" spans="1:14" ht="15.75" x14ac:dyDescent="0.2">
      <c r="A11" s="40">
        <v>3</v>
      </c>
      <c r="B11" s="41" t="str">
        <f>+'[1]Capacidad Financiera'!B12</f>
        <v>CONSORCIO INTERVENTORES ANI</v>
      </c>
      <c r="C11" s="42" t="s">
        <v>17</v>
      </c>
      <c r="D11" s="7" t="str">
        <f>+'[1]Capacidad Financiera'!D12</f>
        <v>INTERVENTORIAS Y DISEÑOS S.A.</v>
      </c>
      <c r="E11" s="8">
        <f>+'[1]Capacidad Financiera'!E12</f>
        <v>0.6</v>
      </c>
      <c r="F11" s="13" t="str">
        <f>+'[1]Capacidad Financiera'!I12</f>
        <v>47-59</v>
      </c>
      <c r="G11" s="10" t="str">
        <f>+'[1]Capacidad Financiera'!K12</f>
        <v>Si</v>
      </c>
      <c r="H11" s="38" t="str">
        <f>'[1]Capacidad Financiera'!AD12</f>
        <v>Habil</v>
      </c>
      <c r="I11" s="11">
        <f>+'[1]Capacidad Financiera'!AE12</f>
        <v>6.672320802538577</v>
      </c>
      <c r="J11" s="12">
        <f>+'[1]Capacidad Financiera'!AG12</f>
        <v>0.16275432926809494</v>
      </c>
      <c r="K11" s="38" t="str">
        <f>+'[1]Capacidad Financiera'!AT12</f>
        <v>Habil</v>
      </c>
      <c r="L11" s="38" t="str">
        <f>'[1]Capacidad Financiera'!AY12</f>
        <v>Habil</v>
      </c>
      <c r="M11" s="38" t="str">
        <f>'[1]Capacidad Financiera'!BA12</f>
        <v>Habil</v>
      </c>
      <c r="N11" s="43"/>
    </row>
    <row r="12" spans="1:14" ht="15.75" x14ac:dyDescent="0.2">
      <c r="A12" s="40"/>
      <c r="B12" s="41"/>
      <c r="C12" s="42"/>
      <c r="D12" s="7" t="str">
        <f>+'[1]Capacidad Financiera'!D13</f>
        <v>PAULO EMILIO BRAVO CONSULTORES S.A.</v>
      </c>
      <c r="E12" s="8">
        <f>+'[1]Capacidad Financiera'!E13</f>
        <v>0.25</v>
      </c>
      <c r="F12" s="13" t="str">
        <f>+'[1]Capacidad Financiera'!I13</f>
        <v>61-70</v>
      </c>
      <c r="G12" s="10" t="str">
        <f>+'[1]Capacidad Financiera'!K13</f>
        <v>No</v>
      </c>
      <c r="H12" s="38"/>
      <c r="I12" s="11">
        <f>+'[1]Capacidad Financiera'!AE13</f>
        <v>4.3292774747985634</v>
      </c>
      <c r="J12" s="12">
        <f>+'[1]Capacidad Financiera'!AG13</f>
        <v>0.20545366723011244</v>
      </c>
      <c r="K12" s="38"/>
      <c r="L12" s="38"/>
      <c r="M12" s="38"/>
      <c r="N12" s="44"/>
    </row>
    <row r="13" spans="1:14" ht="15.75" x14ac:dyDescent="0.2">
      <c r="A13" s="40"/>
      <c r="B13" s="41"/>
      <c r="C13" s="42"/>
      <c r="D13" s="7" t="str">
        <f>+'[1]Capacidad Financiera'!D14</f>
        <v>JASEN CONSULTORES S.A.S.</v>
      </c>
      <c r="E13" s="8">
        <f>+'[1]Capacidad Financiera'!E14</f>
        <v>0.15</v>
      </c>
      <c r="F13" s="13" t="str">
        <f>+'[1]Capacidad Financiera'!I14</f>
        <v>71a-82e</v>
      </c>
      <c r="G13" s="10" t="str">
        <f>+'[1]Capacidad Financiera'!K14</f>
        <v>No</v>
      </c>
      <c r="H13" s="38"/>
      <c r="I13" s="11">
        <f>+'[1]Capacidad Financiera'!AE14</f>
        <v>2.8842696918327757</v>
      </c>
      <c r="J13" s="12">
        <f>+'[1]Capacidad Financiera'!AG14</f>
        <v>0.3337878666356392</v>
      </c>
      <c r="K13" s="38"/>
      <c r="L13" s="38"/>
      <c r="M13" s="38"/>
      <c r="N13" s="45"/>
    </row>
    <row r="14" spans="1:14" ht="15.75" x14ac:dyDescent="0.2">
      <c r="A14" s="40">
        <v>5</v>
      </c>
      <c r="B14" s="41" t="str">
        <f>+'[1]Capacidad Financiera'!B15</f>
        <v>CONSORCIO INTERVIAL</v>
      </c>
      <c r="C14" s="42" t="s">
        <v>16</v>
      </c>
      <c r="D14" s="7" t="str">
        <f>+'[1]Capacidad Financiera'!D15</f>
        <v>INTERPRO S.AS.</v>
      </c>
      <c r="E14" s="8">
        <f>+'[1]Capacidad Financiera'!E15</f>
        <v>0.6</v>
      </c>
      <c r="F14" s="9" t="str">
        <f>+'[1]Capacidad Financiera'!I15</f>
        <v>78-84C</v>
      </c>
      <c r="G14" s="10" t="str">
        <f>+'[1]Capacidad Financiera'!K15</f>
        <v>Si</v>
      </c>
      <c r="H14" s="38" t="str">
        <f>'[1]Capacidad Financiera'!AD15</f>
        <v>Habil</v>
      </c>
      <c r="I14" s="11">
        <f>+'[1]Capacidad Financiera'!AE15</f>
        <v>5.2517752649583036</v>
      </c>
      <c r="J14" s="12">
        <f>+'[1]Capacidad Financiera'!AG15</f>
        <v>0.43015929113207885</v>
      </c>
      <c r="K14" s="38" t="str">
        <f>+'[1]Capacidad Financiera'!AT15</f>
        <v>Habil</v>
      </c>
      <c r="L14" s="38" t="str">
        <f>'[1]Capacidad Financiera'!AY15</f>
        <v>Habil</v>
      </c>
      <c r="M14" s="38" t="str">
        <f>'[1]Capacidad Financiera'!BA15</f>
        <v>Habil</v>
      </c>
      <c r="N14" s="43"/>
    </row>
    <row r="15" spans="1:14" ht="15.75" x14ac:dyDescent="0.2">
      <c r="A15" s="40"/>
      <c r="B15" s="41"/>
      <c r="C15" s="42"/>
      <c r="D15" s="7" t="str">
        <f>+'[1]Capacidad Financiera'!D16</f>
        <v>R&amp;M CONSTRUCCIONES E INTERVENTORIAS S.A.S.</v>
      </c>
      <c r="E15" s="8">
        <f>+'[1]Capacidad Financiera'!E16</f>
        <v>0.2</v>
      </c>
      <c r="F15" s="9" t="str">
        <f>+'[1]Capacidad Financiera'!I16</f>
        <v>67-76</v>
      </c>
      <c r="G15" s="10" t="str">
        <f>+'[1]Capacidad Financiera'!K16</f>
        <v>No</v>
      </c>
      <c r="H15" s="38"/>
      <c r="I15" s="11">
        <f>+'[1]Capacidad Financiera'!AE16</f>
        <v>9.2404965993738521</v>
      </c>
      <c r="J15" s="12">
        <f>+'[1]Capacidad Financiera'!AG16</f>
        <v>0.10746962007986839</v>
      </c>
      <c r="K15" s="38"/>
      <c r="L15" s="38"/>
      <c r="M15" s="38"/>
      <c r="N15" s="44"/>
    </row>
    <row r="16" spans="1:14" ht="15.75" x14ac:dyDescent="0.2">
      <c r="A16" s="40"/>
      <c r="B16" s="41"/>
      <c r="C16" s="42"/>
      <c r="D16" s="7" t="str">
        <f>+'[1]Capacidad Financiera'!D17</f>
        <v>SUPERING S.A.S.</v>
      </c>
      <c r="E16" s="8">
        <f>+'[1]Capacidad Financiera'!E17</f>
        <v>0.2</v>
      </c>
      <c r="F16" s="9" t="str">
        <f>+'[1]Capacidad Financiera'!I17</f>
        <v>63-65</v>
      </c>
      <c r="G16" s="10" t="str">
        <f>+'[1]Capacidad Financiera'!K17</f>
        <v>No</v>
      </c>
      <c r="H16" s="38"/>
      <c r="I16" s="11">
        <f>+'[1]Capacidad Financiera'!AE17</f>
        <v>6.1462158497845314</v>
      </c>
      <c r="J16" s="12">
        <f>+'[1]Capacidad Financiera'!AG17</f>
        <v>0.16270173785631969</v>
      </c>
      <c r="K16" s="38"/>
      <c r="L16" s="38"/>
      <c r="M16" s="38"/>
      <c r="N16" s="45"/>
    </row>
    <row r="17" spans="1:14" ht="15.75" x14ac:dyDescent="0.2">
      <c r="A17" s="40">
        <v>6</v>
      </c>
      <c r="B17" s="41" t="str">
        <f>+'[1]Capacidad Financiera'!B18</f>
        <v>CONSORCIO SIRIN 2013</v>
      </c>
      <c r="C17" s="42" t="s">
        <v>16</v>
      </c>
      <c r="D17" s="7" t="str">
        <f>+'[1]Capacidad Financiera'!D18</f>
        <v>JORGE PIDDO SUCURSAL COLOMBIA</v>
      </c>
      <c r="E17" s="8">
        <f>+'[1]Capacidad Financiera'!E18</f>
        <v>0.6</v>
      </c>
      <c r="F17" s="14" t="str">
        <f>+'[1]Capacidad Financiera'!I18</f>
        <v>32-38</v>
      </c>
      <c r="G17" s="10" t="str">
        <f>+'[1]Capacidad Financiera'!K18</f>
        <v>Si</v>
      </c>
      <c r="H17" s="38" t="str">
        <f>'[1]Capacidad Financiera'!AD18</f>
        <v>Habil</v>
      </c>
      <c r="I17" s="11">
        <f>+'[1]Capacidad Financiera'!AE18</f>
        <v>2.9363185402012806</v>
      </c>
      <c r="J17" s="12">
        <f>+'[1]Capacidad Financiera'!AG18</f>
        <v>0.50913900108618559</v>
      </c>
      <c r="K17" s="38" t="str">
        <f>+'[1]Capacidad Financiera'!AT18</f>
        <v>Habil</v>
      </c>
      <c r="L17" s="38" t="str">
        <f>'[1]Capacidad Financiera'!AY18</f>
        <v>Habil</v>
      </c>
      <c r="M17" s="38" t="str">
        <f>'[1]Capacidad Financiera'!BA18</f>
        <v>Habil</v>
      </c>
      <c r="N17" s="39"/>
    </row>
    <row r="18" spans="1:14" ht="15.75" x14ac:dyDescent="0.2">
      <c r="A18" s="40"/>
      <c r="B18" s="41"/>
      <c r="C18" s="42"/>
      <c r="D18" s="7" t="str">
        <f>+'[1]Capacidad Financiera'!D19</f>
        <v>RUTH ELENA TABARES</v>
      </c>
      <c r="E18" s="8">
        <f>+'[1]Capacidad Financiera'!E19</f>
        <v>0.1</v>
      </c>
      <c r="F18" s="14" t="str">
        <f>+'[1]Capacidad Financiera'!I19</f>
        <v>40-50</v>
      </c>
      <c r="G18" s="10" t="str">
        <f>+'[1]Capacidad Financiera'!K19</f>
        <v>No</v>
      </c>
      <c r="H18" s="38"/>
      <c r="I18" s="11">
        <f>+'[1]Capacidad Financiera'!AE19</f>
        <v>22.756143303678769</v>
      </c>
      <c r="J18" s="12">
        <f>+'[1]Capacidad Financiera'!AG19</f>
        <v>0.15808391287492188</v>
      </c>
      <c r="K18" s="38"/>
      <c r="L18" s="38"/>
      <c r="M18" s="38"/>
      <c r="N18" s="39"/>
    </row>
    <row r="19" spans="1:14" ht="15.75" x14ac:dyDescent="0.2">
      <c r="A19" s="40"/>
      <c r="B19" s="41"/>
      <c r="C19" s="42"/>
      <c r="D19" s="7" t="str">
        <f>+'[1]Capacidad Financiera'!D20</f>
        <v>INTERSA S.A.</v>
      </c>
      <c r="E19" s="8">
        <f>+'[1]Capacidad Financiera'!E20</f>
        <v>0.3</v>
      </c>
      <c r="F19" s="14" t="str">
        <f>+'[1]Capacidad Financiera'!I20</f>
        <v>52-58</v>
      </c>
      <c r="G19" s="10" t="str">
        <f>+'[1]Capacidad Financiera'!K20</f>
        <v>No</v>
      </c>
      <c r="H19" s="38"/>
      <c r="I19" s="11">
        <f>+'[1]Capacidad Financiera'!AE20</f>
        <v>2.683361803452649</v>
      </c>
      <c r="J19" s="12">
        <f>+'[1]Capacidad Financiera'!AG20</f>
        <v>0.60371227444514397</v>
      </c>
      <c r="K19" s="38"/>
      <c r="L19" s="38"/>
      <c r="M19" s="38"/>
      <c r="N19" s="39"/>
    </row>
    <row r="20" spans="1:14" ht="31.5" x14ac:dyDescent="0.2">
      <c r="A20" s="40">
        <v>7</v>
      </c>
      <c r="B20" s="41" t="str">
        <f>+'[1]Capacidad Financiera'!B21</f>
        <v>CONSORCIO SUPERVISORES CONCESIONES</v>
      </c>
      <c r="C20" s="42" t="s">
        <v>17</v>
      </c>
      <c r="D20" s="7" t="str">
        <f>+'[1]Capacidad Financiera'!D21</f>
        <v>DISEÑOS INTERVENTORIAS Y SERVICIOS - DIS S.A.S.</v>
      </c>
      <c r="E20" s="8">
        <f>+'[1]Capacidad Financiera'!E21</f>
        <v>0.6</v>
      </c>
      <c r="F20" s="14" t="str">
        <f>+'[1]Capacidad Financiera'!I21</f>
        <v>32-37</v>
      </c>
      <c r="G20" s="10" t="str">
        <f>+'[1]Capacidad Financiera'!K21</f>
        <v>Si</v>
      </c>
      <c r="H20" s="38" t="str">
        <f>'[1]Capacidad Financiera'!AD21</f>
        <v>Habil</v>
      </c>
      <c r="I20" s="11">
        <f>+'[1]Capacidad Financiera'!AE21</f>
        <v>3.7867786553198961</v>
      </c>
      <c r="J20" s="12">
        <f>+'[1]Capacidad Financiera'!AG21</f>
        <v>0.54262464139560262</v>
      </c>
      <c r="K20" s="38" t="str">
        <f>+'[1]Capacidad Financiera'!AT21</f>
        <v>Habil</v>
      </c>
      <c r="L20" s="38" t="str">
        <f>'[1]Capacidad Financiera'!AY21</f>
        <v>Habil</v>
      </c>
      <c r="M20" s="38" t="str">
        <f>'[1]Capacidad Financiera'!BA21</f>
        <v>Habil</v>
      </c>
      <c r="N20" s="39"/>
    </row>
    <row r="21" spans="1:14" ht="15.75" x14ac:dyDescent="0.2">
      <c r="A21" s="40"/>
      <c r="B21" s="41"/>
      <c r="C21" s="42"/>
      <c r="D21" s="7" t="str">
        <f>+'[1]Capacidad Financiera'!D22</f>
        <v>JOYCO S.A.S.</v>
      </c>
      <c r="E21" s="8">
        <f>+'[1]Capacidad Financiera'!E22</f>
        <v>0.3</v>
      </c>
      <c r="F21" s="14" t="str">
        <f>+'[1]Capacidad Financiera'!I22</f>
        <v>41-48</v>
      </c>
      <c r="G21" s="10" t="str">
        <f>+'[1]Capacidad Financiera'!K22</f>
        <v>No</v>
      </c>
      <c r="H21" s="38"/>
      <c r="I21" s="11">
        <f>+'[1]Capacidad Financiera'!AE22</f>
        <v>7.4408694080891475</v>
      </c>
      <c r="J21" s="12">
        <f>+'[1]Capacidad Financiera'!AG22</f>
        <v>9.7010298986053595E-2</v>
      </c>
      <c r="K21" s="38"/>
      <c r="L21" s="38"/>
      <c r="M21" s="38"/>
      <c r="N21" s="39"/>
    </row>
    <row r="22" spans="1:14" ht="15.75" x14ac:dyDescent="0.2">
      <c r="A22" s="40"/>
      <c r="B22" s="41"/>
      <c r="C22" s="42"/>
      <c r="D22" s="7" t="str">
        <f>+'[1]Capacidad Financiera'!D23</f>
        <v>PLANES S.A.</v>
      </c>
      <c r="E22" s="8">
        <f>+'[1]Capacidad Financiera'!E23</f>
        <v>0.1</v>
      </c>
      <c r="F22" s="14" t="str">
        <f>+'[1]Capacidad Financiera'!I23</f>
        <v>50-57</v>
      </c>
      <c r="G22" s="10" t="str">
        <f>+'[1]Capacidad Financiera'!K23</f>
        <v>No</v>
      </c>
      <c r="H22" s="38"/>
      <c r="I22" s="11">
        <f>+'[1]Capacidad Financiera'!AE23</f>
        <v>4.6745307300402876</v>
      </c>
      <c r="J22" s="12">
        <f>+'[1]Capacidad Financiera'!AG23</f>
        <v>0.2601860018412599</v>
      </c>
      <c r="K22" s="38"/>
      <c r="L22" s="38"/>
      <c r="M22" s="38"/>
      <c r="N22" s="39"/>
    </row>
  </sheetData>
  <mergeCells count="61">
    <mergeCell ref="G2:G4"/>
    <mergeCell ref="A2:A4"/>
    <mergeCell ref="B2:B4"/>
    <mergeCell ref="D2:D4"/>
    <mergeCell ref="E2:E4"/>
    <mergeCell ref="F2:F4"/>
    <mergeCell ref="I2:I4"/>
    <mergeCell ref="J2:J4"/>
    <mergeCell ref="N2:N4"/>
    <mergeCell ref="H3:H4"/>
    <mergeCell ref="K3:K4"/>
    <mergeCell ref="L3:L4"/>
    <mergeCell ref="M3:M4"/>
    <mergeCell ref="M5:M7"/>
    <mergeCell ref="N5:N7"/>
    <mergeCell ref="A8:A10"/>
    <mergeCell ref="B8:B10"/>
    <mergeCell ref="C8:C10"/>
    <mergeCell ref="H8:H10"/>
    <mergeCell ref="K8:K10"/>
    <mergeCell ref="L8:L10"/>
    <mergeCell ref="M8:M10"/>
    <mergeCell ref="N8:N10"/>
    <mergeCell ref="A5:A7"/>
    <mergeCell ref="B5:B7"/>
    <mergeCell ref="C5:C7"/>
    <mergeCell ref="H5:H7"/>
    <mergeCell ref="K5:K7"/>
    <mergeCell ref="L5:L7"/>
    <mergeCell ref="M11:M13"/>
    <mergeCell ref="N11:N13"/>
    <mergeCell ref="A14:A16"/>
    <mergeCell ref="B14:B16"/>
    <mergeCell ref="C14:C16"/>
    <mergeCell ref="H14:H16"/>
    <mergeCell ref="K14:K16"/>
    <mergeCell ref="L14:L16"/>
    <mergeCell ref="M14:M16"/>
    <mergeCell ref="N14:N16"/>
    <mergeCell ref="A11:A13"/>
    <mergeCell ref="B11:B13"/>
    <mergeCell ref="C11:C13"/>
    <mergeCell ref="H11:H13"/>
    <mergeCell ref="K11:K13"/>
    <mergeCell ref="L11:L13"/>
    <mergeCell ref="M17:M19"/>
    <mergeCell ref="N17:N19"/>
    <mergeCell ref="A20:A22"/>
    <mergeCell ref="B20:B22"/>
    <mergeCell ref="C20:C22"/>
    <mergeCell ref="H20:H22"/>
    <mergeCell ref="K20:K22"/>
    <mergeCell ref="L20:L22"/>
    <mergeCell ref="M20:M22"/>
    <mergeCell ref="N20:N22"/>
    <mergeCell ref="A17:A19"/>
    <mergeCell ref="B17:B19"/>
    <mergeCell ref="C17:C19"/>
    <mergeCell ref="H17:H19"/>
    <mergeCell ref="K17:K19"/>
    <mergeCell ref="L17:L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tabSelected="1" workbookViewId="0">
      <selection activeCell="M11" sqref="M11:M13"/>
    </sheetView>
  </sheetViews>
  <sheetFormatPr baseColWidth="10" defaultRowHeight="12" x14ac:dyDescent="0.2"/>
  <cols>
    <col min="1" max="1" width="3.140625" style="15" customWidth="1"/>
    <col min="2" max="2" width="32.140625" style="15" customWidth="1"/>
    <col min="3" max="3" width="49.28515625" style="15" customWidth="1"/>
    <col min="4" max="4" width="9.85546875" style="15" customWidth="1"/>
    <col min="5" max="5" width="11.85546875" style="15" customWidth="1"/>
    <col min="6" max="6" width="10.28515625" style="15" customWidth="1"/>
    <col min="7" max="7" width="12" style="15" customWidth="1"/>
    <col min="8" max="16384" width="11.42578125" style="15"/>
  </cols>
  <sheetData>
    <row r="2" spans="1:9" ht="12.75" thickBot="1" x14ac:dyDescent="0.25"/>
    <row r="3" spans="1:9" ht="43.5" customHeight="1" x14ac:dyDescent="0.2">
      <c r="A3" s="16" t="s">
        <v>18</v>
      </c>
      <c r="B3" s="17" t="s">
        <v>19</v>
      </c>
      <c r="C3" s="18" t="s">
        <v>1</v>
      </c>
      <c r="D3" s="19" t="s">
        <v>20</v>
      </c>
      <c r="E3" s="18" t="s">
        <v>21</v>
      </c>
      <c r="F3" s="18" t="s">
        <v>22</v>
      </c>
      <c r="G3" s="20" t="s">
        <v>23</v>
      </c>
    </row>
    <row r="4" spans="1:9" ht="15.75" x14ac:dyDescent="0.2">
      <c r="A4" s="79">
        <v>1</v>
      </c>
      <c r="B4" s="42" t="str">
        <f>+'[1]Capacidad Financiera'!B6</f>
        <v xml:space="preserve">UNION TEMPORAL CONCESIONES 2013 </v>
      </c>
      <c r="C4" s="7" t="str">
        <f>+'[1]Capacidad Financiera'!D6</f>
        <v>AFA CONSULTORES Y CONSTRUCTORES S.A.</v>
      </c>
      <c r="D4" s="21">
        <f>+'[1]Capacidad Financiera'!E6</f>
        <v>0.6</v>
      </c>
      <c r="E4" s="22" t="s">
        <v>24</v>
      </c>
      <c r="F4" s="38" t="str">
        <f>+'Informe preliminar'!L5</f>
        <v>Habil</v>
      </c>
      <c r="G4" s="71" t="str">
        <f>+'[1]Capacidad Financiera'!BA6</f>
        <v>Habil</v>
      </c>
    </row>
    <row r="5" spans="1:9" ht="15.75" x14ac:dyDescent="0.2">
      <c r="A5" s="79"/>
      <c r="B5" s="42"/>
      <c r="C5" s="7" t="str">
        <f>+'[1]Capacidad Financiera'!D7</f>
        <v>B &amp; C S.A.</v>
      </c>
      <c r="D5" s="21">
        <f>+'[1]Capacidad Financiera'!E7</f>
        <v>0.3</v>
      </c>
      <c r="E5" s="22" t="s">
        <v>24</v>
      </c>
      <c r="F5" s="38"/>
      <c r="G5" s="71"/>
    </row>
    <row r="6" spans="1:9" ht="15.75" x14ac:dyDescent="0.2">
      <c r="A6" s="80"/>
      <c r="B6" s="81"/>
      <c r="C6" s="7" t="str">
        <f>+'[1]Capacidad Financiera'!D8</f>
        <v>INCGROUP S.A.S.</v>
      </c>
      <c r="D6" s="21">
        <f>+'[1]Capacidad Financiera'!E8</f>
        <v>0.1</v>
      </c>
      <c r="E6" s="22" t="s">
        <v>24</v>
      </c>
      <c r="F6" s="47"/>
      <c r="G6" s="78"/>
    </row>
    <row r="7" spans="1:9" ht="15.75" customHeight="1" x14ac:dyDescent="0.2">
      <c r="A7" s="79">
        <v>2</v>
      </c>
      <c r="B7" s="42" t="str">
        <f>+'[1]Capacidad Financiera'!B9</f>
        <v>CONSORCIO INTER CON - APM</v>
      </c>
      <c r="C7" s="7" t="str">
        <f>+'[1]Capacidad Financiera'!D9</f>
        <v>ICEACSA CONSULTORES SUCURSAL COLOMBIA</v>
      </c>
      <c r="D7" s="8">
        <f>+'[1]Capacidad Financiera'!E9</f>
        <v>0.6</v>
      </c>
      <c r="E7" s="22" t="s">
        <v>25</v>
      </c>
      <c r="F7" s="38" t="str">
        <f>+'Informe preliminar'!L8</f>
        <v>Habil</v>
      </c>
      <c r="G7" s="71" t="str">
        <f>+'[1]Capacidad Financiera'!BA9</f>
        <v>Habil</v>
      </c>
    </row>
    <row r="8" spans="1:9" ht="15.75" x14ac:dyDescent="0.2">
      <c r="A8" s="79"/>
      <c r="B8" s="42"/>
      <c r="C8" s="7" t="str">
        <f>+'[1]Capacidad Financiera'!D10</f>
        <v>COPEBA LTDA</v>
      </c>
      <c r="D8" s="8">
        <f>+'[1]Capacidad Financiera'!E10</f>
        <v>0.17499999999999999</v>
      </c>
      <c r="E8" s="22" t="s">
        <v>24</v>
      </c>
      <c r="F8" s="38"/>
      <c r="G8" s="71"/>
    </row>
    <row r="9" spans="1:9" ht="16.5" thickBot="1" x14ac:dyDescent="0.25">
      <c r="A9" s="80"/>
      <c r="B9" s="81"/>
      <c r="C9" s="23" t="str">
        <f>+'[1]Capacidad Financiera'!D11</f>
        <v>GEOTECNIA Y CIMIENTOS - INGEOCIM LTDA</v>
      </c>
      <c r="D9" s="24">
        <f>+'[1]Capacidad Financiera'!E11</f>
        <v>0.22500000000000001</v>
      </c>
      <c r="E9" s="25" t="s">
        <v>24</v>
      </c>
      <c r="F9" s="47"/>
      <c r="G9" s="78"/>
    </row>
    <row r="10" spans="1:9" ht="15.75" x14ac:dyDescent="0.2">
      <c r="A10" s="63">
        <v>3</v>
      </c>
      <c r="B10" s="66" t="str">
        <f>+'[1]Capacidad Financiera'!B12</f>
        <v>CONSORCIO INTERVENTORES ANI</v>
      </c>
      <c r="C10" s="26" t="str">
        <f>+'[1]Capacidad Financiera'!D12</f>
        <v>INTERVENTORIAS Y DISEÑOS S.A.</v>
      </c>
      <c r="D10" s="27">
        <f>+'[1]Capacidad Financiera'!E12</f>
        <v>0.6</v>
      </c>
      <c r="E10" s="28" t="s">
        <v>24</v>
      </c>
      <c r="F10" s="68" t="str">
        <f>+'Informe preliminar'!L11</f>
        <v>Habil</v>
      </c>
      <c r="G10" s="70" t="str">
        <f>+'[1]Capacidad Financiera'!BA12</f>
        <v>Habil</v>
      </c>
    </row>
    <row r="11" spans="1:9" ht="15.75" x14ac:dyDescent="0.2">
      <c r="A11" s="64"/>
      <c r="B11" s="41"/>
      <c r="C11" s="7" t="str">
        <f>+'[1]Capacidad Financiera'!D13</f>
        <v>PAULO EMILIO BRAVO CONSULTORES S.A.</v>
      </c>
      <c r="D11" s="29">
        <f>+'[1]Capacidad Financiera'!E13</f>
        <v>0.25</v>
      </c>
      <c r="E11" s="22" t="s">
        <v>24</v>
      </c>
      <c r="F11" s="38"/>
      <c r="G11" s="71"/>
      <c r="I11" s="15" t="s">
        <v>26</v>
      </c>
    </row>
    <row r="12" spans="1:9" ht="16.5" thickBot="1" x14ac:dyDescent="0.25">
      <c r="A12" s="65"/>
      <c r="B12" s="67"/>
      <c r="C12" s="30" t="str">
        <f>+'[1]Capacidad Financiera'!D14</f>
        <v>JASEN CONSULTORES S.A.S.</v>
      </c>
      <c r="D12" s="31">
        <f>+'[1]Capacidad Financiera'!E14</f>
        <v>0.15</v>
      </c>
      <c r="E12" s="32" t="s">
        <v>24</v>
      </c>
      <c r="F12" s="69"/>
      <c r="G12" s="72"/>
    </row>
    <row r="13" spans="1:9" ht="15.75" x14ac:dyDescent="0.2">
      <c r="A13" s="73">
        <v>5</v>
      </c>
      <c r="B13" s="74" t="str">
        <f>+'[1]Capacidad Financiera'!B15</f>
        <v>CONSORCIO INTERVIAL</v>
      </c>
      <c r="C13" s="33" t="str">
        <f>+'[1]Capacidad Financiera'!D15</f>
        <v>INTERPRO S.AS.</v>
      </c>
      <c r="D13" s="34">
        <f>+'[1]Capacidad Financiera'!E15</f>
        <v>0.6</v>
      </c>
      <c r="E13" s="35" t="s">
        <v>24</v>
      </c>
      <c r="F13" s="49" t="str">
        <f>+'Informe preliminar'!L14</f>
        <v>Habil</v>
      </c>
      <c r="G13" s="75" t="str">
        <f>+'[1]Capacidad Financiera'!BA15</f>
        <v>Habil</v>
      </c>
    </row>
    <row r="14" spans="1:9" ht="15.75" x14ac:dyDescent="0.2">
      <c r="A14" s="64"/>
      <c r="B14" s="41"/>
      <c r="C14" s="7" t="str">
        <f>+'[1]Capacidad Financiera'!D16</f>
        <v>R&amp;M CONSTRUCCIONES E INTERVENTORIAS S.A.S.</v>
      </c>
      <c r="D14" s="8">
        <f>+'[1]Capacidad Financiera'!E16</f>
        <v>0.2</v>
      </c>
      <c r="E14" s="22" t="s">
        <v>24</v>
      </c>
      <c r="F14" s="38"/>
      <c r="G14" s="71"/>
    </row>
    <row r="15" spans="1:9" ht="16.5" thickBot="1" x14ac:dyDescent="0.25">
      <c r="A15" s="76"/>
      <c r="B15" s="77"/>
      <c r="C15" s="23" t="str">
        <f>+'[1]Capacidad Financiera'!D17</f>
        <v>SUPERING S.A.S.</v>
      </c>
      <c r="D15" s="24">
        <f>+'[1]Capacidad Financiera'!E17</f>
        <v>0.2</v>
      </c>
      <c r="E15" s="25" t="s">
        <v>24</v>
      </c>
      <c r="F15" s="47"/>
      <c r="G15" s="78"/>
    </row>
    <row r="16" spans="1:9" ht="15.75" x14ac:dyDescent="0.2">
      <c r="A16" s="63">
        <v>6</v>
      </c>
      <c r="B16" s="66" t="str">
        <f>+'[1]Capacidad Financiera'!B18</f>
        <v>CONSORCIO SIRIN 2013</v>
      </c>
      <c r="C16" s="26" t="str">
        <f>+'[1]Capacidad Financiera'!D18</f>
        <v>JORGE PIDDO SUCURSAL COLOMBIA</v>
      </c>
      <c r="D16" s="27">
        <f>+'[1]Capacidad Financiera'!E18</f>
        <v>0.6</v>
      </c>
      <c r="E16" s="28" t="s">
        <v>27</v>
      </c>
      <c r="F16" s="68" t="str">
        <f>+'Informe preliminar'!L17</f>
        <v>Habil</v>
      </c>
      <c r="G16" s="70" t="str">
        <f>+'[1]Capacidad Financiera'!BA18</f>
        <v>Habil</v>
      </c>
    </row>
    <row r="17" spans="1:7" ht="15.75" x14ac:dyDescent="0.2">
      <c r="A17" s="64"/>
      <c r="B17" s="41"/>
      <c r="C17" s="7" t="str">
        <f>+'[1]Capacidad Financiera'!D19</f>
        <v>RUTH ELENA TABARES</v>
      </c>
      <c r="D17" s="29">
        <f>+'[1]Capacidad Financiera'!E19</f>
        <v>0.1</v>
      </c>
      <c r="E17" s="22" t="s">
        <v>24</v>
      </c>
      <c r="F17" s="38"/>
      <c r="G17" s="71"/>
    </row>
    <row r="18" spans="1:7" ht="16.5" thickBot="1" x14ac:dyDescent="0.25">
      <c r="A18" s="65"/>
      <c r="B18" s="67"/>
      <c r="C18" s="30" t="str">
        <f>+'[1]Capacidad Financiera'!D20</f>
        <v>INTERSA S.A.</v>
      </c>
      <c r="D18" s="31">
        <f>+'[1]Capacidad Financiera'!E20</f>
        <v>0.3</v>
      </c>
      <c r="E18" s="32" t="s">
        <v>24</v>
      </c>
      <c r="F18" s="69"/>
      <c r="G18" s="72"/>
    </row>
    <row r="19" spans="1:7" ht="31.5" x14ac:dyDescent="0.2">
      <c r="A19" s="73">
        <v>7</v>
      </c>
      <c r="B19" s="74" t="str">
        <f>+'[1]Capacidad Financiera'!B21</f>
        <v>CONSORCIO SUPERVISORES CONCESIONES</v>
      </c>
      <c r="C19" s="33" t="str">
        <f>+'[1]Capacidad Financiera'!D21</f>
        <v>DISEÑOS INTERVENTORIAS Y SERVICIOS - DIS S.A.S.</v>
      </c>
      <c r="D19" s="34">
        <f>+'[1]Capacidad Financiera'!E21</f>
        <v>0.6</v>
      </c>
      <c r="E19" s="35" t="s">
        <v>24</v>
      </c>
      <c r="F19" s="49" t="str">
        <f>+'Informe preliminar'!L20</f>
        <v>Habil</v>
      </c>
      <c r="G19" s="75" t="str">
        <f>+'[1]Capacidad Financiera'!BA21</f>
        <v>Habil</v>
      </c>
    </row>
    <row r="20" spans="1:7" ht="15.75" x14ac:dyDescent="0.2">
      <c r="A20" s="64"/>
      <c r="B20" s="41"/>
      <c r="C20" s="7" t="str">
        <f>+'[1]Capacidad Financiera'!D22</f>
        <v>JOYCO S.A.S.</v>
      </c>
      <c r="D20" s="8">
        <f>+'[1]Capacidad Financiera'!E22</f>
        <v>0.3</v>
      </c>
      <c r="E20" s="22" t="s">
        <v>24</v>
      </c>
      <c r="F20" s="38"/>
      <c r="G20" s="71"/>
    </row>
    <row r="21" spans="1:7" ht="16.5" thickBot="1" x14ac:dyDescent="0.25">
      <c r="A21" s="65"/>
      <c r="B21" s="67"/>
      <c r="C21" s="30" t="str">
        <f>+'[1]Capacidad Financiera'!D23</f>
        <v>PLANES S.A.</v>
      </c>
      <c r="D21" s="36">
        <f>+'[1]Capacidad Financiera'!E23</f>
        <v>0.1</v>
      </c>
      <c r="E21" s="32" t="s">
        <v>24</v>
      </c>
      <c r="F21" s="69"/>
      <c r="G21" s="72"/>
    </row>
    <row r="23" spans="1:7" x14ac:dyDescent="0.2">
      <c r="A23" s="37"/>
      <c r="B23" s="37"/>
      <c r="C23" s="37"/>
      <c r="D23" s="37"/>
      <c r="E23" s="37"/>
      <c r="F23" s="37"/>
      <c r="G23" s="37"/>
    </row>
    <row r="24" spans="1:7" x14ac:dyDescent="0.2">
      <c r="A24" s="15" t="s">
        <v>28</v>
      </c>
      <c r="C24" s="15" t="s">
        <v>29</v>
      </c>
    </row>
  </sheetData>
  <mergeCells count="24">
    <mergeCell ref="A4:A6"/>
    <mergeCell ref="B4:B6"/>
    <mergeCell ref="F4:F6"/>
    <mergeCell ref="G4:G6"/>
    <mergeCell ref="A7:A9"/>
    <mergeCell ref="B7:B9"/>
    <mergeCell ref="F7:F9"/>
    <mergeCell ref="G7:G9"/>
    <mergeCell ref="A10:A12"/>
    <mergeCell ref="B10:B12"/>
    <mergeCell ref="F10:F12"/>
    <mergeCell ref="G10:G12"/>
    <mergeCell ref="A13:A15"/>
    <mergeCell ref="B13:B15"/>
    <mergeCell ref="F13:F15"/>
    <mergeCell ref="G13:G15"/>
    <mergeCell ref="A16:A18"/>
    <mergeCell ref="B16:B18"/>
    <mergeCell ref="F16:F18"/>
    <mergeCell ref="G16:G18"/>
    <mergeCell ref="A19:A21"/>
    <mergeCell ref="B19:B21"/>
    <mergeCell ref="F19:F21"/>
    <mergeCell ref="G19:G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preliminar</vt:lpstr>
      <vt:lpstr>Informe 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Ramiro Pabon Cortes</dc:creator>
  <cp:lastModifiedBy>Juan Carlos Avendaño ariza</cp:lastModifiedBy>
  <dcterms:created xsi:type="dcterms:W3CDTF">2013-08-27T20:06:42Z</dcterms:created>
  <dcterms:modified xsi:type="dcterms:W3CDTF">2013-08-27T22:11:48Z</dcterms:modified>
</cp:coreProperties>
</file>