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OneDrive - ANI\Documentos HV\HV ANI\2023\Varios\"/>
    </mc:Choice>
  </mc:AlternateContent>
  <bookViews>
    <workbookView xWindow="0" yWindow="0" windowWidth="28800" windowHeight="11730"/>
  </bookViews>
  <sheets>
    <sheet name="Matriz de aspectos" sheetId="2" r:id="rId1"/>
    <sheet name="Hoja1" sheetId="3" r:id="rId2"/>
  </sheets>
  <externalReferences>
    <externalReference r:id="rId3"/>
    <externalReference r:id="rId4"/>
    <externalReference r:id="rId5"/>
  </externalReferences>
  <definedNames>
    <definedName name="_xlnm._FilterDatabase" localSheetId="0" hidden="1">'Matriz de aspectos'!$A$6:$AB$46</definedName>
    <definedName name="_xlnm.Print_Area" localSheetId="0">'Matriz de aspectos'!$A$1:$AB$49</definedName>
    <definedName name="consecuencias">[1]PELIGROS!$N$162:$N$165</definedName>
    <definedName name="defi" localSheetId="0">#REF!</definedName>
    <definedName name="defi">#REF!</definedName>
    <definedName name="deficiencia">[1]PELIGROS!$I$137:$I$140</definedName>
    <definedName name="DESCRIPCIÓN">[1]PELIGROS!$B$2:$B$134</definedName>
    <definedName name="exposicion">[1]PELIGROS!$I$143:$I$146</definedName>
    <definedName name="HOJA">[2]PELIGROS!$C$1:$C$133</definedName>
    <definedName name="john" localSheetId="0">#REF!</definedName>
    <definedName name="john">#REF!</definedName>
    <definedName name="M">[3]PELIGROS!$I$142:$I$145</definedName>
    <definedName name="peligros">[1]PELIGROS!$C$1:$C$134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7" i="2" l="1"/>
  <c r="T46" i="2" l="1"/>
  <c r="U46" i="2" s="1"/>
  <c r="T45" i="2"/>
  <c r="U45" i="2" s="1"/>
  <c r="T44" i="2"/>
  <c r="U44" i="2" s="1"/>
  <c r="T43" i="2"/>
  <c r="U43" i="2" s="1"/>
  <c r="T42" i="2"/>
  <c r="U42" i="2" s="1"/>
  <c r="T41" i="2"/>
  <c r="U41" i="2" s="1"/>
  <c r="T40" i="2"/>
  <c r="U40" i="2" s="1"/>
  <c r="T39" i="2"/>
  <c r="U39" i="2" s="1"/>
  <c r="T38" i="2"/>
  <c r="U38" i="2" s="1"/>
  <c r="T37" i="2"/>
  <c r="U37" i="2" s="1"/>
  <c r="T36" i="2"/>
  <c r="U36" i="2" s="1"/>
  <c r="T35" i="2"/>
  <c r="U35" i="2" s="1"/>
  <c r="T34" i="2"/>
  <c r="U34" i="2" s="1"/>
  <c r="T33" i="2"/>
  <c r="U33" i="2" s="1"/>
  <c r="T32" i="2"/>
  <c r="U32" i="2" s="1"/>
  <c r="T31" i="2"/>
  <c r="U31" i="2" s="1"/>
  <c r="T30" i="2"/>
  <c r="U30" i="2" s="1"/>
  <c r="T29" i="2"/>
  <c r="U29" i="2" s="1"/>
  <c r="T28" i="2"/>
  <c r="U28" i="2" s="1"/>
  <c r="T27" i="2"/>
  <c r="U27" i="2" s="1"/>
  <c r="T26" i="2"/>
  <c r="U26" i="2" s="1"/>
  <c r="T25" i="2"/>
  <c r="U25" i="2" s="1"/>
  <c r="T24" i="2"/>
  <c r="U24" i="2" s="1"/>
  <c r="T23" i="2"/>
  <c r="U23" i="2" s="1"/>
  <c r="T22" i="2"/>
  <c r="U22" i="2" s="1"/>
  <c r="T21" i="2"/>
  <c r="U21" i="2" s="1"/>
  <c r="T20" i="2"/>
  <c r="U20" i="2" s="1"/>
  <c r="T19" i="2"/>
  <c r="U19" i="2" s="1"/>
  <c r="T18" i="2"/>
  <c r="U18" i="2" s="1"/>
  <c r="T17" i="2"/>
  <c r="U17" i="2" s="1"/>
  <c r="T16" i="2"/>
  <c r="U16" i="2" s="1"/>
  <c r="T15" i="2"/>
  <c r="U15" i="2" s="1"/>
  <c r="T14" i="2"/>
  <c r="U14" i="2" s="1"/>
  <c r="T13" i="2"/>
  <c r="U13" i="2" s="1"/>
  <c r="T12" i="2"/>
  <c r="U12" i="2" s="1"/>
  <c r="T11" i="2"/>
  <c r="U11" i="2" s="1"/>
  <c r="T9" i="2"/>
  <c r="U9" i="2" s="1"/>
  <c r="T8" i="2"/>
  <c r="U8" i="2" s="1"/>
  <c r="T10" i="2" l="1"/>
  <c r="U10" i="2" s="1"/>
  <c r="U7" i="2" l="1"/>
</calcChain>
</file>

<file path=xl/comments1.xml><?xml version="1.0" encoding="utf-8"?>
<comments xmlns="http://schemas.openxmlformats.org/spreadsheetml/2006/main">
  <authors>
    <author>tc={DA8F484D-2AA2-4EFE-B1DA-573D581C7C24}</author>
    <author>tc={FB62E2D6-BF46-46CA-9CEC-7B78A74170D3}</author>
    <author>tc={DFBB6444-787A-47EE-9A2C-5428FA3DB4FA}</author>
    <author>tc={5C87D3F8-F31F-4171-B2F6-65B824BB5817}</author>
    <author>tc={13AF6E17-4135-448F-AEDB-87A7381B73A7}</author>
    <author>tc={B90F75D4-62E2-487F-9E9D-EB988817B13E}</author>
    <author>tc={5D57AF8F-C73E-481A-B686-F8C3974CDC4C}</author>
  </authors>
  <commentList>
    <comment ref="M5"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El signo hace alusión a la naturaleza positiva o negativa del impacto ambiental.</t>
        </r>
      </text>
    </comment>
    <comment ref="N5"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El termino se refiere al grado de incidencia de la acción sobre el elemento afectado:
1- Corresponde al grado de destrucción bajo, sobre el elemento
2- Corresponde al grado de destrucción medio, sobre el elemento
4- Corresponde al grado de destrucción total sobre el elemento</t>
        </r>
      </text>
    </comment>
    <comment ref="O5" authorId="2"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refiere al área de influencia del impacto, en relación con el entorno del proyecto:
1- Puntual: Produce un efecto muy localizado
2- Parcial: Considerado la situación intermedia.
4- Total: No admite una ubicación precisa dentro del área de influencia</t>
        </r>
      </text>
    </comment>
    <comment ref="P5" authorId="3"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Califica el grado de probabilidad de que se produzca el impacto. 
4- Local, el impacto no rebasa los límites o es tratado dentro de las instalaciones de la empresa o del cliente donde se presta el servicio.
2- Regional: el impacto afecta negativa o positivamente una región. 
1- Global: el impacto afecta negativa o positivamente a nivel mundial.</t>
        </r>
      </text>
    </comment>
    <comment ref="Q5" authorId="4"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califica el tiempo durante el cual se manifiesta y permanecen los efectos o alteraciones que sufre el medio posterior a la ejecución del proyecto:
4- Permanente: Cuando el efecto permanece después de terminado el proyecto
2- Temporal: Cuando el efecto dura únicamente en el desarrollo del proyecto 
1- Fugaz: Cuando el efecto sobre el medio dura un lapso de tiempo mínimo.</t>
        </r>
      </text>
    </comment>
    <comment ref="R5" authorId="5"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refiere al comportamiento del impacto a partir de su aparición:
4- Acumulativa: Pese a terminada la actividad que  lo origina, el efecto se conjuga con procesos anteriores o actuales.
 2- Estable: El impacto se prolonga en el tiempo pero no se incrementa pese a terminar la actividad.
1- Decreciente: Es cuando el impacto expira una vez terminada la actividad que lo origina</t>
        </r>
      </text>
    </comment>
    <comment ref="S5" authorId="6"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Corresponde a la posibilidad de retornar a las condiciones iníciales previas a la acción, por medios naturales:
4- Irreversible: No puede retornar a las condiciones iníciales del medio</t>
        </r>
      </text>
    </comment>
  </commentList>
</comments>
</file>

<file path=xl/sharedStrings.xml><?xml version="1.0" encoding="utf-8"?>
<sst xmlns="http://schemas.openxmlformats.org/spreadsheetml/2006/main" count="567" uniqueCount="144">
  <si>
    <t>SISTEMA INTEGRADO DE GESTIÓN</t>
  </si>
  <si>
    <t>Código:</t>
  </si>
  <si>
    <t>GADF-F-000</t>
  </si>
  <si>
    <t>PROCESO</t>
  </si>
  <si>
    <t xml:space="preserve">GESTIÓN ADMINISTRATIVA Y FINANCIERA </t>
  </si>
  <si>
    <t>Versión:</t>
  </si>
  <si>
    <t>FORMATO</t>
  </si>
  <si>
    <t xml:space="preserve">MATRIZ DE IDENTIFICACIÓN DE ASPECTOS E IMPACTOS AMBIENTALES </t>
  </si>
  <si>
    <t>Fecha:</t>
  </si>
  <si>
    <t xml:space="preserve">PROCESO </t>
  </si>
  <si>
    <t>LUGAR</t>
  </si>
  <si>
    <t>ACTIVIDAD QUE GENERA EL IMPACTO</t>
  </si>
  <si>
    <t>DESCRIPCIÓN DE LA ACTIVIDAD</t>
  </si>
  <si>
    <t xml:space="preserve">TEMA AMBIENTAL </t>
  </si>
  <si>
    <t xml:space="preserve">ASPECTO AMBIENTAL </t>
  </si>
  <si>
    <t xml:space="preserve">IMPACTO AMBIENTAL </t>
  </si>
  <si>
    <t xml:space="preserve">CONDICIÓN </t>
  </si>
  <si>
    <t>NATURALEZA</t>
  </si>
  <si>
    <t>INTENSIDAD (I)</t>
  </si>
  <si>
    <t>EXTENSION (EX)</t>
  </si>
  <si>
    <t>PROBABILIDAD (PB)</t>
  </si>
  <si>
    <t>DURACIÓN (D)</t>
  </si>
  <si>
    <t>TENDENCIA (T)</t>
  </si>
  <si>
    <t>REVERSIBILIDAD (RV)</t>
  </si>
  <si>
    <t xml:space="preserve">Calificación </t>
  </si>
  <si>
    <t>Significancia</t>
  </si>
  <si>
    <t>Riesgo Asociado</t>
  </si>
  <si>
    <t>Descripción  del Riesgo</t>
  </si>
  <si>
    <t>Descripción Oportunidad</t>
  </si>
  <si>
    <t>Jerarquía Del Control</t>
  </si>
  <si>
    <t>Control Operacional</t>
  </si>
  <si>
    <t>Actividades de Control Operacional / Actividades de Gestión</t>
  </si>
  <si>
    <t xml:space="preserve">Fecha de Evaluación </t>
  </si>
  <si>
    <t>NORMAL</t>
  </si>
  <si>
    <t xml:space="preserve">ANORMAL </t>
  </si>
  <si>
    <t xml:space="preserve">EMERGENCIA </t>
  </si>
  <si>
    <t>Gestión Administrativa y Financiera; Gestión de talento humano; Transparencia, participación, servicio al ciudadano y comunicación; Evaluacion y control institucional.</t>
  </si>
  <si>
    <t>Piso 2</t>
  </si>
  <si>
    <t>Todas las actividades</t>
  </si>
  <si>
    <t xml:space="preserve">Uso de energía eléctrica para el funcionamiento de los equipos de cómputo </t>
  </si>
  <si>
    <t xml:space="preserve">Energético </t>
  </si>
  <si>
    <t xml:space="preserve">Consumo de energía </t>
  </si>
  <si>
    <t>Agotamiento de los recursos naturales</t>
  </si>
  <si>
    <t>x</t>
  </si>
  <si>
    <t xml:space="preserve">Incendio </t>
  </si>
  <si>
    <t>Aumento de costos por el incremento en la demanda de recursos.</t>
  </si>
  <si>
    <t>Se puede generar un aumento de costo en el servicio, por la mala manipulación y falta de desconexión de estos equipos.</t>
  </si>
  <si>
    <t>Controles administrativos</t>
  </si>
  <si>
    <t xml:space="preserve">Programa de Gestión Ambiental </t>
  </si>
  <si>
    <t>Se pueden utilizar reguladores de corriente.</t>
  </si>
  <si>
    <t>Generación de residuos por luminarias</t>
  </si>
  <si>
    <t>Sustancias peligrosas</t>
  </si>
  <si>
    <t xml:space="preserve">Generación de residuos </t>
  </si>
  <si>
    <t>Contaminación del recurso suelo</t>
  </si>
  <si>
    <t>Limitación en el cumplimiento de requisitos legales ambientales.</t>
  </si>
  <si>
    <t xml:space="preserve">Se debe contar con un gestor de residuo peligrosos, que cumpla con la normatividad legal ambiental vigente. </t>
  </si>
  <si>
    <t>Sustitución</t>
  </si>
  <si>
    <t>Contratación de gestores que cumplan con la normatividad ambiental vigente.</t>
  </si>
  <si>
    <t>Uso de energía eléctrica en luminarias</t>
  </si>
  <si>
    <t>Realizar cambios en el sistema de luminarias.</t>
  </si>
  <si>
    <t xml:space="preserve">Uso de plantas de tratamiento de aguas lluvia </t>
  </si>
  <si>
    <t>Uso del agua de los baños, esta agua es tratada por el edificioT3</t>
  </si>
  <si>
    <t>Agua</t>
  </si>
  <si>
    <t>Consumo de agua</t>
  </si>
  <si>
    <t>Reducción de afectación al ambiente</t>
  </si>
  <si>
    <t>Se genera una disminución en el consumo de agua potable, por ende la disminución en el cobro de la factura. De igual forma se debe realizar un consumo responsable de este recurso.</t>
  </si>
  <si>
    <t>Uso de agua para lavamanos</t>
  </si>
  <si>
    <t>Se puede generar un aumento de costo en el servicio, por la mala manipulación.</t>
  </si>
  <si>
    <t>Utilizar jabones biodegradables, y ahorradores de consumo de agua.</t>
  </si>
  <si>
    <t>Actividades administrativas</t>
  </si>
  <si>
    <t>Uso de energía eléctrica para el funcionamiento de impresoras</t>
  </si>
  <si>
    <t>Consumo de papel</t>
  </si>
  <si>
    <t>Suelo</t>
  </si>
  <si>
    <t>Consumo de materias primas, elementos e insumos</t>
  </si>
  <si>
    <t>Disminución de la presión sobre el relleno sanitario</t>
  </si>
  <si>
    <t>Se genera un aumento en la compra de insumos por el uso inadecuado e indiscriminado.</t>
  </si>
  <si>
    <t xml:space="preserve">Realizar campañas para la optimización y mejor uso del papel. </t>
  </si>
  <si>
    <t xml:space="preserve">Almacenamiento de residuos </t>
  </si>
  <si>
    <t xml:space="preserve">Generación de residuos por toners </t>
  </si>
  <si>
    <t>Uso de cafetería y puntos de café</t>
  </si>
  <si>
    <t>Consumo de vasos desechables</t>
  </si>
  <si>
    <t>Se genera un aumento en la compra de insumos por el uso indiscriminado.</t>
  </si>
  <si>
    <t xml:space="preserve">Realizar campañas para la optimización y mejor uso de vasos desechables. </t>
  </si>
  <si>
    <t>Aseo, limpieza y/o desinfección de la infraestructura</t>
  </si>
  <si>
    <t>Limpieza y desinfección de áreas comunes</t>
  </si>
  <si>
    <t>Generación de vertimientos</t>
  </si>
  <si>
    <t>Disminución en el uso de recursos naturales</t>
  </si>
  <si>
    <t>Realizar un procedimiento para el uso adecuado, de los insumos de aseo.</t>
  </si>
  <si>
    <t>Estructuración de proyectos de infraestructura de transporte; Gestión de la contratación pública; Gestión de la información y comunicaciones; Gestión jurídica.</t>
  </si>
  <si>
    <t>Piso 6</t>
  </si>
  <si>
    <t xml:space="preserve">Sistema estratégico de planeación y gestión </t>
  </si>
  <si>
    <t>Piso 7</t>
  </si>
  <si>
    <t>Gestión contractual y seguimiento de proyectos de infraestructura de transporte</t>
  </si>
  <si>
    <t>Piso 8</t>
  </si>
  <si>
    <t xml:space="preserve">Fecha de actualización: 30 de marzo de 2020 </t>
  </si>
  <si>
    <t>Naturaleza</t>
  </si>
  <si>
    <t>INTENSIDAD</t>
  </si>
  <si>
    <t xml:space="preserve">EXTENSION </t>
  </si>
  <si>
    <t>PROBABILIDAD</t>
  </si>
  <si>
    <t xml:space="preserve">DURACIÓN </t>
  </si>
  <si>
    <t>TENDENCIA</t>
  </si>
  <si>
    <t>REVERSIBILIDAD</t>
  </si>
  <si>
    <t>JERARQUIA DEL CONTROL</t>
  </si>
  <si>
    <t>Aprovechamiento de recursos naturales</t>
  </si>
  <si>
    <t>Eliminación</t>
  </si>
  <si>
    <t>Afectación por la no disponibilidad de Recursos Naturales (agua, energía, gas, fauna y flora).</t>
  </si>
  <si>
    <t>Aire</t>
  </si>
  <si>
    <t xml:space="preserve">Alteración paisajística </t>
  </si>
  <si>
    <t>Derrame</t>
  </si>
  <si>
    <t>Afectación por la no disponibilidad del Servicio o cambios en la prestación del servicio.</t>
  </si>
  <si>
    <t>Almacenamiento de materiales, elementos e insumos</t>
  </si>
  <si>
    <t xml:space="preserve">Consumo de combustibles </t>
  </si>
  <si>
    <t xml:space="preserve">Contaminación visual </t>
  </si>
  <si>
    <t>Fuga</t>
  </si>
  <si>
    <t>Sanciones o medidas preventivas para la Entidad.</t>
  </si>
  <si>
    <t xml:space="preserve">Fauna </t>
  </si>
  <si>
    <t>Explosión</t>
  </si>
  <si>
    <t>Afectación de la imagen institucional.</t>
  </si>
  <si>
    <t xml:space="preserve">Mantenimiento de la infraestructura </t>
  </si>
  <si>
    <t xml:space="preserve">Flora </t>
  </si>
  <si>
    <t>Consumo de gas</t>
  </si>
  <si>
    <t>Contaminación del recurso agua</t>
  </si>
  <si>
    <t>Incumplimiento de las obligaciones específicas de los trámites ambientales.</t>
  </si>
  <si>
    <t xml:space="preserve">Mantenimiento de vehículos </t>
  </si>
  <si>
    <t>Saneamiento</t>
  </si>
  <si>
    <t>Contaminación del recurso aire</t>
  </si>
  <si>
    <t>Construcciones o adecuaciones</t>
  </si>
  <si>
    <t>Emisión de ruido</t>
  </si>
  <si>
    <t>Dosminución de la presion sobre el relleno sanitario</t>
  </si>
  <si>
    <t>No atender adecuadamente una emergencia.</t>
  </si>
  <si>
    <t>Disminución en el uso de recursos natruales</t>
  </si>
  <si>
    <t>Afectación por el fenómeno del niño (cambio climático).</t>
  </si>
  <si>
    <t xml:space="preserve">Uso de plantas eléctricas </t>
  </si>
  <si>
    <t>Mejoramiento de las condiciones del suelo</t>
  </si>
  <si>
    <t>Afectación por el fenómeno de la niña (cambio climático).</t>
  </si>
  <si>
    <t>Generación de emisiones</t>
  </si>
  <si>
    <t>Afectación por desastres naturales.</t>
  </si>
  <si>
    <t xml:space="preserve">Generación de olores </t>
  </si>
  <si>
    <t>Sobrepresion al relleno sanitario</t>
  </si>
  <si>
    <t>Afectación por emergencias/incidentes presentados por fallas en los equipos y sistemas de control ambiental.</t>
  </si>
  <si>
    <t>Uso de publicidad exterior visual</t>
  </si>
  <si>
    <t>Cambios en las exigencias normativas que puede generar incumplimiento de los requisitos legales ambientales.</t>
  </si>
  <si>
    <t xml:space="preserve">No aplica </t>
  </si>
  <si>
    <t>Limitaciones en la capacidad para ejercer control o influencia en los procesos contratados externamente.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</si>
</sst>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00&quot;#"/>
  </numFmts>
  <fonts count="7" x14ac:knownFonts="1">
    <font>
      <sz val="11"/>
      <color theme="1"/>
      <name val="Calibri"/>
      <family val="2"/>
      <scheme val="minor"/>
    </font>
    <font>
      <sz val="10"/>
      <name val="Arial"/>
      <family val="2"/>
    </font>
    <font>
      <sz val="8"/>
      <color theme="1"/>
      <name val="Calibri"/>
      <family val="2"/>
      <scheme val="minor"/>
    </font>
    <font>
      <sz val="10"/>
      <color indexed="8"/>
      <name val="Arial"/>
      <family val="2"/>
    </font>
    <font>
      <sz val="8"/>
      <name val="Calibri"/>
      <family val="2"/>
      <scheme val="minor"/>
    </font>
    <font>
      <b/>
      <sz val="8"/>
      <name val="Calibri"/>
      <family val="2"/>
      <scheme val="minor"/>
    </font>
    <font>
      <sz val="8"/>
      <color indexed="8"/>
      <name val="Calibri"/>
      <family val="2"/>
      <scheme val="minor"/>
    </font>
  </fonts>
  <fills count="5">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theme="0"/>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2">
    <xf numFmtId="0" fontId="0" fillId="0" borderId="0" xfId="0"/>
    <xf numFmtId="0" fontId="2" fillId="4" borderId="0" xfId="0" applyFont="1" applyFill="1" applyAlignment="1">
      <alignment textRotation="90"/>
    </xf>
    <xf numFmtId="0" fontId="3" fillId="0" borderId="0" xfId="0" applyFont="1"/>
    <xf numFmtId="0" fontId="4" fillId="3" borderId="19" xfId="0" applyFont="1" applyFill="1" applyBorder="1" applyAlignment="1">
      <alignment horizontal="center"/>
    </xf>
    <xf numFmtId="0" fontId="5" fillId="4" borderId="7" xfId="0" applyFont="1" applyFill="1" applyBorder="1" applyAlignment="1">
      <alignment vertical="center"/>
    </xf>
    <xf numFmtId="0" fontId="4" fillId="3" borderId="8" xfId="0" applyFont="1" applyFill="1" applyBorder="1" applyAlignment="1">
      <alignment horizontal="center" vertical="center"/>
    </xf>
    <xf numFmtId="0" fontId="4" fillId="3" borderId="0" xfId="0" applyFont="1" applyFill="1"/>
    <xf numFmtId="0" fontId="4" fillId="3" borderId="21" xfId="0" applyFont="1" applyFill="1" applyBorder="1" applyAlignment="1">
      <alignment horizontal="center"/>
    </xf>
    <xf numFmtId="0" fontId="5" fillId="4" borderId="9" xfId="0" applyFont="1" applyFill="1" applyBorder="1" applyAlignment="1">
      <alignment vertical="center"/>
    </xf>
    <xf numFmtId="164" fontId="4" fillId="3" borderId="10" xfId="0" applyNumberFormat="1" applyFont="1" applyFill="1" applyBorder="1" applyAlignment="1">
      <alignment horizontal="center" vertical="center"/>
    </xf>
    <xf numFmtId="0" fontId="4" fillId="3" borderId="24" xfId="0" applyFont="1" applyFill="1" applyBorder="1" applyAlignment="1">
      <alignment horizontal="center"/>
    </xf>
    <xf numFmtId="0" fontId="5" fillId="4" borderId="11" xfId="0" applyFont="1" applyFill="1" applyBorder="1" applyAlignment="1">
      <alignment vertical="center"/>
    </xf>
    <xf numFmtId="14" fontId="4" fillId="3" borderId="12" xfId="0" applyNumberFormat="1" applyFont="1" applyFill="1" applyBorder="1" applyAlignment="1">
      <alignment horizontal="center" vertical="center"/>
    </xf>
    <xf numFmtId="0" fontId="2" fillId="4" borderId="0" xfId="0" applyFont="1" applyFill="1"/>
    <xf numFmtId="0" fontId="2" fillId="4" borderId="0" xfId="0" applyFont="1" applyFill="1" applyAlignment="1">
      <alignment horizontal="center" vertical="center"/>
    </xf>
    <xf numFmtId="0" fontId="2" fillId="2" borderId="4" xfId="0" applyFont="1" applyFill="1" applyBorder="1" applyAlignment="1">
      <alignment vertical="center" textRotation="90" wrapText="1"/>
    </xf>
    <xf numFmtId="0" fontId="2" fillId="0" borderId="0" xfId="0" applyFont="1" applyAlignment="1">
      <alignment wrapText="1"/>
    </xf>
    <xf numFmtId="0" fontId="4" fillId="0" borderId="4" xfId="0" applyFont="1" applyBorder="1" applyAlignment="1">
      <alignment horizontal="center" vertical="center" wrapText="1"/>
    </xf>
    <xf numFmtId="0" fontId="2" fillId="0" borderId="4" xfId="0" applyFont="1" applyBorder="1" applyAlignment="1">
      <alignment horizontal="center" vertical="center" wrapText="1"/>
    </xf>
    <xf numFmtId="0" fontId="4" fillId="0" borderId="4" xfId="1" applyFont="1" applyBorder="1" applyAlignment="1">
      <alignment horizontal="center" vertical="center" wrapText="1"/>
    </xf>
    <xf numFmtId="0" fontId="2" fillId="0" borderId="4" xfId="0" applyFont="1" applyBorder="1" applyAlignment="1">
      <alignment horizontal="left" vertical="center" wrapText="1"/>
    </xf>
    <xf numFmtId="0" fontId="2" fillId="0" borderId="4" xfId="0" applyFont="1" applyBorder="1" applyAlignment="1">
      <alignment horizontal="center" vertical="center" textRotation="90" wrapText="1"/>
    </xf>
    <xf numFmtId="1" fontId="2" fillId="0" borderId="4" xfId="0" applyNumberFormat="1" applyFont="1" applyBorder="1" applyAlignment="1">
      <alignment horizontal="center" vertical="center" wrapText="1"/>
    </xf>
    <xf numFmtId="0" fontId="4" fillId="0" borderId="4" xfId="0" applyFont="1" applyBorder="1" applyAlignment="1">
      <alignment horizontal="center" vertical="center"/>
    </xf>
    <xf numFmtId="0" fontId="6" fillId="0" borderId="4" xfId="0" applyFont="1" applyBorder="1" applyAlignment="1">
      <alignment horizontal="center" vertical="center" wrapText="1"/>
    </xf>
    <xf numFmtId="0" fontId="2" fillId="0" borderId="0" xfId="0" applyFont="1" applyAlignment="1">
      <alignment textRotation="90" wrapText="1"/>
    </xf>
    <xf numFmtId="0" fontId="2" fillId="0" borderId="0" xfId="0" applyFont="1"/>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textRotation="90" wrapText="1"/>
    </xf>
    <xf numFmtId="0" fontId="2" fillId="2" borderId="6" xfId="0" applyFont="1" applyFill="1" applyBorder="1" applyAlignment="1">
      <alignment horizontal="center" vertical="center" textRotation="90"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2" fillId="2" borderId="3" xfId="0" applyFont="1" applyFill="1" applyBorder="1" applyAlignment="1">
      <alignment horizontal="center" vertical="center" textRotation="90" wrapText="1"/>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5" fillId="4" borderId="25" xfId="0" applyFont="1" applyFill="1" applyBorder="1" applyAlignment="1">
      <alignment horizontal="left" vertical="center"/>
    </xf>
    <xf numFmtId="0" fontId="5" fillId="4" borderId="26" xfId="0" applyFont="1" applyFill="1" applyBorder="1" applyAlignment="1">
      <alignment horizontal="left" vertical="center"/>
    </xf>
    <xf numFmtId="0" fontId="5" fillId="4" borderId="27" xfId="0" applyFont="1" applyFill="1" applyBorder="1" applyAlignment="1">
      <alignment horizontal="left" vertical="center"/>
    </xf>
    <xf numFmtId="0" fontId="5" fillId="4" borderId="28" xfId="0" applyFont="1" applyFill="1" applyBorder="1" applyAlignment="1">
      <alignment horizontal="left" vertical="center"/>
    </xf>
    <xf numFmtId="0" fontId="5" fillId="4" borderId="16" xfId="0" applyFont="1" applyFill="1" applyBorder="1" applyAlignment="1">
      <alignment horizontal="left" vertical="center"/>
    </xf>
    <xf numFmtId="0" fontId="5" fillId="4" borderId="15" xfId="0" applyFont="1" applyFill="1" applyBorder="1" applyAlignment="1">
      <alignment horizontal="left" vertical="center"/>
    </xf>
    <xf numFmtId="0" fontId="4" fillId="3" borderId="17" xfId="0" applyFont="1" applyFill="1" applyBorder="1" applyAlignment="1">
      <alignment horizontal="center"/>
    </xf>
    <xf numFmtId="0" fontId="4" fillId="3" borderId="18" xfId="0" applyFont="1" applyFill="1" applyBorder="1" applyAlignment="1">
      <alignment horizontal="center"/>
    </xf>
    <xf numFmtId="0" fontId="4" fillId="3" borderId="20" xfId="0" applyFont="1" applyFill="1" applyBorder="1" applyAlignment="1">
      <alignment horizontal="center"/>
    </xf>
    <xf numFmtId="0" fontId="4" fillId="3" borderId="0" xfId="0" applyFont="1" applyFill="1" applyAlignment="1">
      <alignment horizontal="center"/>
    </xf>
    <xf numFmtId="0" fontId="4" fillId="3" borderId="22" xfId="0" applyFont="1" applyFill="1" applyBorder="1" applyAlignment="1">
      <alignment horizontal="center"/>
    </xf>
    <xf numFmtId="0" fontId="4" fillId="3" borderId="23" xfId="0" applyFont="1" applyFill="1" applyBorder="1" applyAlignment="1">
      <alignment horizontal="center"/>
    </xf>
    <xf numFmtId="0" fontId="4" fillId="3" borderId="13"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4"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6" xfId="0" applyFont="1" applyBorder="1" applyAlignment="1">
      <alignment horizontal="center" vertical="center" wrapText="1"/>
    </xf>
  </cellXfs>
  <cellStyles count="2">
    <cellStyle name="Normal" xfId="0" builtinId="0"/>
    <cellStyle name="Normal 2 2" xfId="1"/>
  </cellStyles>
  <dxfs count="88">
    <dxf>
      <fill>
        <patternFill>
          <bgColor rgb="FFFFFF00"/>
        </patternFill>
      </fill>
    </dxf>
    <dxf>
      <fill>
        <patternFill>
          <bgColor rgb="FFFF0000"/>
        </patternFill>
      </fill>
    </dxf>
    <dxf>
      <fill>
        <patternFill>
          <bgColor rgb="FF66FF33"/>
        </patternFill>
      </fill>
    </dxf>
    <dxf>
      <fill>
        <patternFill>
          <bgColor rgb="FF66FF33"/>
        </patternFill>
      </fill>
    </dxf>
    <dxf>
      <fill>
        <patternFill>
          <bgColor rgb="FFFFFF00"/>
        </patternFill>
      </fill>
    </dxf>
    <dxf>
      <fill>
        <patternFill>
          <bgColor rgb="FFFF0000"/>
        </patternFill>
      </fill>
    </dxf>
    <dxf>
      <fill>
        <patternFill>
          <bgColor rgb="FF66FF33"/>
        </patternFill>
      </fill>
    </dxf>
    <dxf>
      <fill>
        <patternFill>
          <bgColor rgb="FFFFFF00"/>
        </patternFill>
      </fill>
    </dxf>
    <dxf>
      <fill>
        <patternFill>
          <bgColor rgb="FFFF0000"/>
        </patternFill>
      </fill>
    </dxf>
    <dxf>
      <fill>
        <patternFill>
          <bgColor rgb="FF66FF33"/>
        </patternFill>
      </fill>
    </dxf>
    <dxf>
      <fill>
        <patternFill>
          <bgColor rgb="FF66FF33"/>
        </patternFill>
      </fill>
    </dxf>
    <dxf>
      <fill>
        <patternFill>
          <bgColor rgb="FFFFFF00"/>
        </patternFill>
      </fill>
    </dxf>
    <dxf>
      <fill>
        <patternFill>
          <bgColor rgb="FFFF0000"/>
        </patternFill>
      </fill>
    </dxf>
    <dxf>
      <fill>
        <patternFill>
          <bgColor rgb="FF66FF33"/>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66FF33"/>
        </patternFill>
      </fill>
    </dxf>
    <dxf>
      <fill>
        <patternFill>
          <bgColor rgb="FFFFFF00"/>
        </patternFill>
      </fill>
    </dxf>
    <dxf>
      <fill>
        <patternFill>
          <bgColor rgb="FF66FF33"/>
        </patternFill>
      </fill>
    </dxf>
    <dxf>
      <fill>
        <patternFill>
          <bgColor rgb="FFFFFF00"/>
        </patternFill>
      </fill>
    </dxf>
    <dxf>
      <fill>
        <patternFill>
          <bgColor rgb="FFFF0000"/>
        </patternFill>
      </fill>
    </dxf>
    <dxf>
      <fill>
        <patternFill>
          <bgColor rgb="FF66FF33"/>
        </patternFill>
      </fill>
    </dxf>
    <dxf>
      <fill>
        <patternFill>
          <bgColor rgb="FF66FF33"/>
        </patternFill>
      </fill>
    </dxf>
    <dxf>
      <fill>
        <patternFill>
          <bgColor rgb="FFFF0000"/>
        </patternFill>
      </fill>
    </dxf>
    <dxf>
      <fill>
        <patternFill>
          <bgColor rgb="FFFFFF00"/>
        </patternFill>
      </fill>
    </dxf>
    <dxf>
      <fill>
        <patternFill>
          <bgColor rgb="FF66FF33"/>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66FF33"/>
        </patternFill>
      </fill>
    </dxf>
    <dxf>
      <fill>
        <patternFill>
          <bgColor rgb="FFFF0000"/>
        </patternFill>
      </fill>
    </dxf>
    <dxf>
      <fill>
        <patternFill>
          <bgColor rgb="FFFFFF00"/>
        </patternFill>
      </fill>
    </dxf>
    <dxf>
      <fill>
        <patternFill>
          <bgColor rgb="FFFF0000"/>
        </patternFill>
      </fill>
    </dxf>
    <dxf>
      <fill>
        <patternFill>
          <bgColor rgb="FF66FF33"/>
        </patternFill>
      </fill>
    </dxf>
    <dxf>
      <fill>
        <patternFill>
          <bgColor rgb="FFFFFF00"/>
        </patternFill>
      </fill>
    </dxf>
    <dxf>
      <fill>
        <patternFill>
          <bgColor rgb="FF66FF33"/>
        </patternFill>
      </fill>
    </dxf>
    <dxf>
      <fill>
        <patternFill>
          <bgColor rgb="FFFFFF00"/>
        </patternFill>
      </fill>
    </dxf>
    <dxf>
      <fill>
        <patternFill>
          <bgColor rgb="FFFF0000"/>
        </patternFill>
      </fill>
    </dxf>
    <dxf>
      <fill>
        <patternFill>
          <bgColor rgb="FF66FF33"/>
        </patternFill>
      </fill>
    </dxf>
    <dxf>
      <fill>
        <patternFill>
          <bgColor rgb="FFFFFF00"/>
        </patternFill>
      </fill>
    </dxf>
    <dxf>
      <fill>
        <patternFill>
          <bgColor rgb="FFFF0000"/>
        </patternFill>
      </fill>
    </dxf>
    <dxf>
      <fill>
        <patternFill>
          <bgColor rgb="FF66FF33"/>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66FF33"/>
        </patternFill>
      </fill>
    </dxf>
    <dxf>
      <fill>
        <patternFill>
          <bgColor rgb="FF66FF33"/>
        </patternFill>
      </fill>
    </dxf>
    <dxf>
      <fill>
        <patternFill>
          <bgColor rgb="FFFFFF00"/>
        </patternFill>
      </fill>
    </dxf>
    <dxf>
      <fill>
        <patternFill>
          <bgColor rgb="FFFF0000"/>
        </patternFill>
      </fill>
    </dxf>
    <dxf>
      <fill>
        <patternFill>
          <bgColor rgb="FF66FF33"/>
        </patternFill>
      </fill>
    </dxf>
    <dxf>
      <fill>
        <patternFill>
          <bgColor rgb="FFFF0000"/>
        </patternFill>
      </fill>
    </dxf>
    <dxf>
      <fill>
        <patternFill>
          <bgColor rgb="FF66FF33"/>
        </patternFill>
      </fill>
    </dxf>
    <dxf>
      <fill>
        <patternFill>
          <bgColor rgb="FFFFFF00"/>
        </patternFill>
      </fill>
    </dxf>
    <dxf>
      <fill>
        <patternFill>
          <bgColor rgb="FF66FF33"/>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66FF33"/>
        </patternFill>
      </fill>
    </dxf>
    <dxf>
      <fill>
        <patternFill>
          <bgColor rgb="FFFF0000"/>
        </patternFill>
      </fill>
    </dxf>
    <dxf>
      <fill>
        <patternFill>
          <bgColor rgb="FFFFFF00"/>
        </patternFill>
      </fill>
    </dxf>
    <dxf>
      <fill>
        <patternFill>
          <bgColor rgb="FFFF0000"/>
        </patternFill>
      </fill>
    </dxf>
    <dxf>
      <fill>
        <patternFill>
          <bgColor rgb="FF66FF33"/>
        </patternFill>
      </fill>
    </dxf>
    <dxf>
      <fill>
        <patternFill>
          <bgColor rgb="FFFFFF00"/>
        </patternFill>
      </fill>
    </dxf>
    <dxf>
      <fill>
        <patternFill>
          <bgColor rgb="FFFFFF00"/>
        </patternFill>
      </fill>
    </dxf>
    <dxf>
      <fill>
        <patternFill>
          <bgColor rgb="FF66FF33"/>
        </patternFill>
      </fill>
    </dxf>
    <dxf>
      <fill>
        <patternFill>
          <bgColor rgb="FFFF0000"/>
        </patternFill>
      </fill>
    </dxf>
    <dxf>
      <fill>
        <patternFill>
          <bgColor rgb="FF66FF33"/>
        </patternFill>
      </fill>
    </dxf>
    <dxf>
      <fill>
        <patternFill>
          <bgColor rgb="FFFF0000"/>
        </patternFill>
      </fill>
    </dxf>
    <dxf>
      <fill>
        <patternFill>
          <bgColor rgb="FFFFFF00"/>
        </patternFill>
      </fill>
    </dxf>
    <dxf>
      <fill>
        <patternFill>
          <bgColor rgb="FFFF0000"/>
        </patternFill>
      </fill>
    </dxf>
    <dxf>
      <fill>
        <patternFill>
          <bgColor rgb="FF66FF33"/>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theme="3" tint="0.39994506668294322"/>
        </patternFill>
      </fill>
    </dxf>
    <dxf>
      <fill>
        <patternFill>
          <bgColor theme="8"/>
        </patternFill>
      </fill>
    </dxf>
    <dxf>
      <fill>
        <patternFill>
          <bgColor theme="8" tint="0.59996337778862885"/>
        </patternFill>
      </fill>
    </dxf>
    <dxf>
      <fill>
        <patternFill>
          <bgColor rgb="FFFF0000"/>
        </patternFill>
      </fill>
    </dxf>
    <dxf>
      <fill>
        <patternFill>
          <bgColor rgb="FFFFFF00"/>
        </patternFill>
      </fill>
    </dxf>
    <dxf>
      <fill>
        <patternFill>
          <bgColor rgb="FF66FF33"/>
        </patternFill>
      </fill>
    </dxf>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10/relationships/person" Target="persons/person.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1221920</xdr:colOff>
      <xdr:row>0</xdr:row>
      <xdr:rowOff>54428</xdr:rowOff>
    </xdr:from>
    <xdr:to>
      <xdr:col>2</xdr:col>
      <xdr:colOff>732832</xdr:colOff>
      <xdr:row>2</xdr:row>
      <xdr:rowOff>350180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1920" y="54428"/>
          <a:ext cx="1388698" cy="10577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milia/Documents/C&#233;sar%20Andr&#233;s/Ministerio%20de%20Defensa/Documentos%20Aprobados/Identificaci&#243;n%20de%20Peligros%20y%20Valoraci&#243;n%20del%20Riesgo/Matrices%20de%20Peligro%20UGG%20por%20Direcciones%2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PLANTILLA%20PFR%20UGG%20SILOG%20PTE%20ARANDA.2015%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UISA/Desktop/Barranquilla%202015/PLANTILLA%20PFR%20ESM%20ENSB%20Barranquil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retaria de Gabinete"/>
      <sheetName val="Dir. Comunicacion Sectorial"/>
      <sheetName val="Control Interno Sectorial"/>
      <sheetName val="Obispado Castrense"/>
      <sheetName val="Dir. Estudios Estrategicos"/>
      <sheetName val="Dir. Politicas y Conso. Segurid"/>
      <sheetName val="Dir. Segur. Publica e Infraestr"/>
      <sheetName val="Dir. Relac. Internac. y Coop"/>
      <sheetName val="Dir. DDHH y DIH"/>
      <sheetName val="Dir. Proyeccion Capacidades"/>
      <sheetName val="Dir. Capital Humano"/>
      <sheetName val="Dir. Planeacion y presupuestaci"/>
      <sheetName val="Dir. de Logistica"/>
      <sheetName val="Dir.Bienestar Sectorial y salud"/>
      <sheetName val="Tribunal Medico Laboral"/>
      <sheetName val="Dir. Asuntos Legales"/>
      <sheetName val="Dir. Contratacion Estatal"/>
      <sheetName val="Dir. Ciencia Tecno e Innovacion"/>
      <sheetName val="Dir. Finanzas"/>
      <sheetName val="Asesora Sistemas"/>
      <sheetName val="Of. Control Disciplinario Int."/>
      <sheetName val="Desp. Vice. GSED"/>
      <sheetName val="Transportes"/>
      <sheetName val="Gestion Documental"/>
      <sheetName val="Dir. Administrativa"/>
      <sheetName val="Fondetec"/>
      <sheetName val="Gatri"/>
      <sheetName val="Atención y Orientacion Ciudadan"/>
      <sheetName val="Despacho Ministro"/>
      <sheetName val="MATRIZ DE PELIGROS ARCHIVO "/>
      <sheetName val="PELIGROS (2)"/>
      <sheetName val="ND"/>
      <sheetName val="PELIG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PELIGROS"/>
      <sheetName val="ND"/>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PELIGROS"/>
      <sheetName val="ND"/>
    </sheetNames>
    <sheetDataSet>
      <sheetData sheetId="0"/>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Brisa Julieth Salamanca Fonseca" id="{6FC94CC7-0360-44F1-8B98-4FEDBAC2F8D4}" userId="S::bjsalamanca@ani.gov.co::068dfac3-45c6-46ff-a563-3d453daad8c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5" dT="2019-02-28T20:44:47.18" personId="{6FC94CC7-0360-44F1-8B98-4FEDBAC2F8D4}" id="{DA8F484D-2AA2-4EFE-B1DA-573D581C7C24}">
    <text>El signo hace alusión a la naturaleza positiva o negativa del impacto ambiental.</text>
  </threadedComment>
  <threadedComment ref="N5" dT="2019-02-28T21:25:13.64" personId="{6FC94CC7-0360-44F1-8B98-4FEDBAC2F8D4}" id="{FB62E2D6-BF46-46CA-9CEC-7B78A74170D3}">
    <text>El termino se refiere al grado de incidencia de la acción sobre el elemento afectado:
1- Corresponde al grado de destrucción bajo, sobre el elemento
2- Corresponde al grado de destrucción medio, sobre el elemento
4- Corresponde al grado de destrucción total sobre el elemento</text>
  </threadedComment>
  <threadedComment ref="O5" dT="2019-02-28T21:26:59.04" personId="{6FC94CC7-0360-44F1-8B98-4FEDBAC2F8D4}" id="{DFBB6444-787A-47EE-9A2C-5428FA3DB4FA}">
    <text>Se refiere al área de influencia del impacto, en relación con el entorno del proyecto:
1- Puntual: Produce un efecto muy localizado
2- Parcial: Considerado la situación intermedia.
4- Total: No admite una ubicación precisa dentro del área de influencia</text>
  </threadedComment>
  <threadedComment ref="P5" dT="2019-02-28T21:28:29.45" personId="{6FC94CC7-0360-44F1-8B98-4FEDBAC2F8D4}" id="{5C87D3F8-F31F-4171-B2F6-65B824BB5817}">
    <text>Califica el grado de probabilidad de que se produzca el impacto. 
4- Local, el impacto no rebasa los límites o es tratado dentro de las instalaciones de la empresa o del cliente donde se presta el servicio.
2- Regional: el impacto afecta negativa o positivamente una región. 
1- Global: el impacto afecta negativa o positivamente a nivel mundial.</text>
  </threadedComment>
  <threadedComment ref="Q5" dT="2019-02-28T21:31:00.28" personId="{6FC94CC7-0360-44F1-8B98-4FEDBAC2F8D4}" id="{13AF6E17-4135-448F-AEDB-87A7381B73A7}">
    <text>Se califica el tiempo durante el cual se manifiesta y permanecen los efectos o alteraciones que sufre el medio posterior a la ejecución del proyecto:
4- Permanente: Cuando el efecto permanece después de terminado el proyecto
2- Temporal: Cuando el efecto dura únicamente en el desarrollo del proyecto 
1- Fugaz: Cuando el efecto sobre el medio dura un lapso de tiempo mínimo.</text>
  </threadedComment>
  <threadedComment ref="R5" dT="2019-02-28T21:33:05.37" personId="{6FC94CC7-0360-44F1-8B98-4FEDBAC2F8D4}" id="{B90F75D4-62E2-487F-9E9D-EB988817B13E}">
    <text>Se refiere al comportamiento del impacto a partir de su aparición:
4- Acumulativa: Pese a terminada la actividad que  lo origina, el efecto se conjuga con procesos anteriores o actuales.
 2- Estable: El impacto se prolonga en el tiempo pero no se incrementa pese a terminar la actividad.
1- Decreciente: Es cuando el impacto expira una vez terminada la actividad que lo origina</text>
  </threadedComment>
  <threadedComment ref="S5" dT="2019-02-28T22:19:18.42" personId="{6FC94CC7-0360-44F1-8B98-4FEDBAC2F8D4}" id="{5D57AF8F-C73E-481A-B686-F8C3974CDC4C}">
    <text>Corresponde a la posibilidad de retornar a las condiciones iníciales previas a la acción, por medios naturales:
4- Irreversible: No puede retornar a las condiciones iníciales del medio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B48"/>
  <sheetViews>
    <sheetView tabSelected="1" zoomScale="90" zoomScaleNormal="90" zoomScaleSheetLayoutView="70" workbookViewId="0">
      <selection activeCell="Z10" sqref="Z10"/>
    </sheetView>
  </sheetViews>
  <sheetFormatPr baseColWidth="10" defaultColWidth="11.42578125" defaultRowHeight="11.25" x14ac:dyDescent="0.2"/>
  <cols>
    <col min="1" max="1" width="18.5703125" style="16" bestFit="1" customWidth="1"/>
    <col min="2" max="2" width="9.5703125" style="16" customWidth="1"/>
    <col min="3" max="3" width="25.5703125" style="16" customWidth="1"/>
    <col min="4" max="4" width="16.42578125" style="16" bestFit="1" customWidth="1"/>
    <col min="5" max="7" width="13.5703125" style="16" customWidth="1"/>
    <col min="8" max="8" width="11.5703125" style="16" hidden="1" customWidth="1"/>
    <col min="9" max="10" width="4.140625" style="16" customWidth="1"/>
    <col min="11" max="11" width="3.5703125" style="16" customWidth="1"/>
    <col min="12" max="12" width="3.5703125" style="25" customWidth="1"/>
    <col min="13" max="19" width="3.5703125" style="16" customWidth="1"/>
    <col min="20" max="20" width="11.42578125" style="16" customWidth="1"/>
    <col min="21" max="21" width="14" style="16" customWidth="1"/>
    <col min="22" max="22" width="28.42578125" style="16" customWidth="1"/>
    <col min="23" max="23" width="26.7109375" style="16" customWidth="1"/>
    <col min="24" max="24" width="28" style="16" customWidth="1"/>
    <col min="25" max="25" width="14" style="16" customWidth="1"/>
    <col min="26" max="26" width="15.85546875" style="16" customWidth="1"/>
    <col min="27" max="27" width="19.85546875" style="16" customWidth="1"/>
    <col min="28" max="28" width="19" style="16" customWidth="1"/>
    <col min="29" max="16384" width="11.42578125" style="16"/>
  </cols>
  <sheetData>
    <row r="1" spans="1:28" s="6" customFormat="1" ht="30" customHeight="1" x14ac:dyDescent="0.2">
      <c r="A1" s="47"/>
      <c r="B1" s="48"/>
      <c r="C1" s="48"/>
      <c r="D1" s="3"/>
      <c r="E1" s="38" t="s">
        <v>0</v>
      </c>
      <c r="F1" s="39"/>
      <c r="G1" s="39"/>
      <c r="H1" s="39"/>
      <c r="I1" s="39"/>
      <c r="J1" s="39"/>
      <c r="K1" s="39"/>
      <c r="L1" s="39"/>
      <c r="M1" s="39"/>
      <c r="N1" s="39"/>
      <c r="O1" s="39"/>
      <c r="P1" s="39"/>
      <c r="Q1" s="39"/>
      <c r="R1" s="39"/>
      <c r="S1" s="39"/>
      <c r="T1" s="39"/>
      <c r="U1" s="39"/>
      <c r="V1" s="39"/>
      <c r="W1" s="39"/>
      <c r="X1" s="39"/>
      <c r="Y1" s="39"/>
      <c r="Z1" s="40"/>
      <c r="AA1" s="4" t="s">
        <v>1</v>
      </c>
      <c r="AB1" s="5" t="s">
        <v>2</v>
      </c>
    </row>
    <row r="2" spans="1:28" s="6" customFormat="1" ht="30" customHeight="1" x14ac:dyDescent="0.2">
      <c r="A2" s="49"/>
      <c r="B2" s="50"/>
      <c r="C2" s="50"/>
      <c r="D2" s="7"/>
      <c r="E2" s="41" t="s">
        <v>3</v>
      </c>
      <c r="F2" s="42"/>
      <c r="G2" s="42"/>
      <c r="H2" s="42"/>
      <c r="I2" s="43"/>
      <c r="J2" s="53" t="s">
        <v>4</v>
      </c>
      <c r="K2" s="54"/>
      <c r="L2" s="54"/>
      <c r="M2" s="54"/>
      <c r="N2" s="54"/>
      <c r="O2" s="54"/>
      <c r="P2" s="54"/>
      <c r="Q2" s="54"/>
      <c r="R2" s="54"/>
      <c r="S2" s="54"/>
      <c r="T2" s="54"/>
      <c r="U2" s="54"/>
      <c r="V2" s="54"/>
      <c r="W2" s="54"/>
      <c r="X2" s="54"/>
      <c r="Y2" s="54"/>
      <c r="Z2" s="54"/>
      <c r="AA2" s="8" t="s">
        <v>5</v>
      </c>
      <c r="AB2" s="9">
        <v>1</v>
      </c>
    </row>
    <row r="3" spans="1:28" s="6" customFormat="1" ht="30" customHeight="1" thickBot="1" x14ac:dyDescent="0.25">
      <c r="A3" s="51"/>
      <c r="B3" s="52"/>
      <c r="C3" s="52"/>
      <c r="D3" s="10"/>
      <c r="E3" s="44" t="s">
        <v>6</v>
      </c>
      <c r="F3" s="45"/>
      <c r="G3" s="45"/>
      <c r="H3" s="45"/>
      <c r="I3" s="46"/>
      <c r="J3" s="55" t="s">
        <v>7</v>
      </c>
      <c r="K3" s="56"/>
      <c r="L3" s="56"/>
      <c r="M3" s="56"/>
      <c r="N3" s="56"/>
      <c r="O3" s="56"/>
      <c r="P3" s="56"/>
      <c r="Q3" s="56"/>
      <c r="R3" s="56"/>
      <c r="S3" s="56"/>
      <c r="T3" s="56"/>
      <c r="U3" s="56"/>
      <c r="V3" s="56"/>
      <c r="W3" s="56"/>
      <c r="X3" s="56"/>
      <c r="Y3" s="56"/>
      <c r="Z3" s="56"/>
      <c r="AA3" s="11" t="s">
        <v>8</v>
      </c>
      <c r="AB3" s="12">
        <v>42774</v>
      </c>
    </row>
    <row r="4" spans="1:28" s="13" customFormat="1" x14ac:dyDescent="0.2">
      <c r="B4" s="14"/>
      <c r="L4" s="1"/>
    </row>
    <row r="5" spans="1:28" x14ac:dyDescent="0.2">
      <c r="A5" s="57" t="s">
        <v>9</v>
      </c>
      <c r="B5" s="57" t="s">
        <v>10</v>
      </c>
      <c r="C5" s="57" t="s">
        <v>11</v>
      </c>
      <c r="D5" s="27" t="s">
        <v>12</v>
      </c>
      <c r="E5" s="27" t="s">
        <v>13</v>
      </c>
      <c r="F5" s="27" t="s">
        <v>14</v>
      </c>
      <c r="G5" s="27" t="s">
        <v>15</v>
      </c>
      <c r="H5" s="27"/>
      <c r="I5" s="33" t="s">
        <v>16</v>
      </c>
      <c r="J5" s="34"/>
      <c r="K5" s="34"/>
      <c r="L5" s="35"/>
      <c r="M5" s="29" t="s">
        <v>17</v>
      </c>
      <c r="N5" s="29" t="s">
        <v>18</v>
      </c>
      <c r="O5" s="29" t="s">
        <v>19</v>
      </c>
      <c r="P5" s="29" t="s">
        <v>20</v>
      </c>
      <c r="Q5" s="29" t="s">
        <v>21</v>
      </c>
      <c r="R5" s="29" t="s">
        <v>22</v>
      </c>
      <c r="S5" s="29" t="s">
        <v>23</v>
      </c>
      <c r="T5" s="31" t="s">
        <v>24</v>
      </c>
      <c r="U5" s="27" t="s">
        <v>25</v>
      </c>
      <c r="V5" s="27" t="s">
        <v>26</v>
      </c>
      <c r="W5" s="27" t="s">
        <v>27</v>
      </c>
      <c r="X5" s="27" t="s">
        <v>28</v>
      </c>
      <c r="Y5" s="27" t="s">
        <v>29</v>
      </c>
      <c r="Z5" s="27" t="s">
        <v>30</v>
      </c>
      <c r="AA5" s="27" t="s">
        <v>31</v>
      </c>
      <c r="AB5" s="27" t="s">
        <v>32</v>
      </c>
    </row>
    <row r="6" spans="1:28" ht="86.45" customHeight="1" x14ac:dyDescent="0.2">
      <c r="A6" s="57"/>
      <c r="B6" s="57"/>
      <c r="C6" s="57"/>
      <c r="D6" s="28"/>
      <c r="E6" s="28"/>
      <c r="F6" s="28"/>
      <c r="G6" s="28"/>
      <c r="H6" s="28"/>
      <c r="I6" s="15" t="s">
        <v>33</v>
      </c>
      <c r="J6" s="15" t="s">
        <v>34</v>
      </c>
      <c r="K6" s="36" t="s">
        <v>35</v>
      </c>
      <c r="L6" s="37"/>
      <c r="M6" s="30"/>
      <c r="N6" s="30"/>
      <c r="O6" s="30"/>
      <c r="P6" s="30"/>
      <c r="Q6" s="30"/>
      <c r="R6" s="30"/>
      <c r="S6" s="30"/>
      <c r="T6" s="32"/>
      <c r="U6" s="28"/>
      <c r="V6" s="28"/>
      <c r="W6" s="28"/>
      <c r="X6" s="28"/>
      <c r="Y6" s="28"/>
      <c r="Z6" s="28"/>
      <c r="AA6" s="28"/>
      <c r="AB6" s="28"/>
    </row>
    <row r="7" spans="1:28" ht="63" customHeight="1" x14ac:dyDescent="0.2">
      <c r="A7" s="59" t="s">
        <v>36</v>
      </c>
      <c r="B7" s="59" t="s">
        <v>37</v>
      </c>
      <c r="C7" s="17" t="s">
        <v>38</v>
      </c>
      <c r="D7" s="17" t="s">
        <v>39</v>
      </c>
      <c r="E7" s="17" t="s">
        <v>40</v>
      </c>
      <c r="F7" s="18" t="s">
        <v>41</v>
      </c>
      <c r="G7" s="18" t="s">
        <v>42</v>
      </c>
      <c r="H7" s="18"/>
      <c r="I7" s="19" t="s">
        <v>43</v>
      </c>
      <c r="J7" s="20"/>
      <c r="K7" s="18" t="s">
        <v>43</v>
      </c>
      <c r="L7" s="21" t="s">
        <v>44</v>
      </c>
      <c r="M7" s="22">
        <v>-1</v>
      </c>
      <c r="N7" s="22">
        <v>2</v>
      </c>
      <c r="O7" s="22">
        <v>4</v>
      </c>
      <c r="P7" s="22">
        <v>2</v>
      </c>
      <c r="Q7" s="22">
        <v>4</v>
      </c>
      <c r="R7" s="22">
        <v>4</v>
      </c>
      <c r="S7" s="22">
        <v>4</v>
      </c>
      <c r="T7" s="18">
        <f>M7*((3*N7)+(2*O7)+P7+Q7+R7+S7)</f>
        <v>-28</v>
      </c>
      <c r="U7" s="23" t="str">
        <f>+IF(T7&gt;0,IF(T7&gt;=13,IF(T7&gt;=25,"Positivo Significativo","Positivo Notable"),"Positivo Leve"),IF(T7&lt;=-13,IF(T7&lt;=-25,"Severo","Moderado"),"Irrelevante"))</f>
        <v>Severo</v>
      </c>
      <c r="V7" s="18" t="s">
        <v>45</v>
      </c>
      <c r="W7" s="18" t="s">
        <v>46</v>
      </c>
      <c r="Y7" s="18" t="s">
        <v>47</v>
      </c>
      <c r="Z7" s="18" t="s">
        <v>48</v>
      </c>
      <c r="AA7" s="24" t="s">
        <v>49</v>
      </c>
      <c r="AB7" s="18"/>
    </row>
    <row r="8" spans="1:28" ht="45" x14ac:dyDescent="0.2">
      <c r="A8" s="60"/>
      <c r="B8" s="60"/>
      <c r="C8" s="17" t="s">
        <v>38</v>
      </c>
      <c r="D8" s="17" t="s">
        <v>50</v>
      </c>
      <c r="E8" s="17" t="s">
        <v>51</v>
      </c>
      <c r="F8" s="18" t="s">
        <v>52</v>
      </c>
      <c r="G8" s="18" t="s">
        <v>53</v>
      </c>
      <c r="H8" s="18"/>
      <c r="I8" s="19" t="s">
        <v>43</v>
      </c>
      <c r="J8" s="20"/>
      <c r="K8" s="20"/>
      <c r="L8" s="21"/>
      <c r="M8" s="22">
        <v>-1</v>
      </c>
      <c r="N8" s="22">
        <v>4</v>
      </c>
      <c r="O8" s="22">
        <v>4</v>
      </c>
      <c r="P8" s="22">
        <v>2</v>
      </c>
      <c r="Q8" s="22">
        <v>4</v>
      </c>
      <c r="R8" s="22">
        <v>4</v>
      </c>
      <c r="S8" s="22">
        <v>4</v>
      </c>
      <c r="T8" s="18">
        <f>M8*((3*N8)+(2*O8)+P8+Q8+R8+S8)</f>
        <v>-34</v>
      </c>
      <c r="U8" s="23" t="str">
        <f>+IF(T8&gt;0,IF(T8&gt;=13,IF(T8&gt;=25,"Positivo Significativo","Positivo Notable"),"Positivo Leve"),IF(T8&lt;=-13,IF(T8&lt;=-25,"Severo","Moderado"),"Irrelevante"))</f>
        <v>Severo</v>
      </c>
      <c r="V8" s="18" t="s">
        <v>54</v>
      </c>
      <c r="W8" s="18" t="s">
        <v>55</v>
      </c>
      <c r="X8" s="24"/>
      <c r="Y8" s="18" t="s">
        <v>56</v>
      </c>
      <c r="Z8" s="18" t="s">
        <v>48</v>
      </c>
      <c r="AA8" s="18" t="s">
        <v>57</v>
      </c>
      <c r="AB8" s="18"/>
    </row>
    <row r="9" spans="1:28" ht="45" x14ac:dyDescent="0.2">
      <c r="A9" s="60"/>
      <c r="B9" s="60"/>
      <c r="C9" s="17" t="s">
        <v>38</v>
      </c>
      <c r="D9" s="17" t="s">
        <v>58</v>
      </c>
      <c r="E9" s="17" t="s">
        <v>40</v>
      </c>
      <c r="F9" s="18" t="s">
        <v>41</v>
      </c>
      <c r="G9" s="18" t="s">
        <v>42</v>
      </c>
      <c r="H9" s="18"/>
      <c r="I9" s="19" t="s">
        <v>43</v>
      </c>
      <c r="J9" s="20"/>
      <c r="K9" s="20"/>
      <c r="L9" s="21"/>
      <c r="M9" s="22">
        <v>-1</v>
      </c>
      <c r="N9" s="22">
        <v>2</v>
      </c>
      <c r="O9" s="22">
        <v>4</v>
      </c>
      <c r="P9" s="22">
        <v>2</v>
      </c>
      <c r="Q9" s="22">
        <v>4</v>
      </c>
      <c r="R9" s="22">
        <v>4</v>
      </c>
      <c r="S9" s="22">
        <v>4</v>
      </c>
      <c r="T9" s="18">
        <f t="shared" ref="T9" si="0">M9*((3*N9)+(2*O9)+P9+Q9+R9+S9)</f>
        <v>-28</v>
      </c>
      <c r="U9" s="23" t="str">
        <f>+IF(T9&gt;0,IF(T9&gt;=13,IF(T9&gt;=25,"Positivo Significativo","Positivo Notable"),"Positivo Leve"),IF(T9&lt;=-13,IF(T9&lt;=-25,"Severo","Moderado"),"Irrelevante"))</f>
        <v>Severo</v>
      </c>
      <c r="V9" s="18" t="s">
        <v>45</v>
      </c>
      <c r="W9" s="18" t="s">
        <v>46</v>
      </c>
      <c r="X9" s="24"/>
      <c r="Y9" s="18" t="s">
        <v>47</v>
      </c>
      <c r="Z9" s="18" t="s">
        <v>48</v>
      </c>
      <c r="AA9" s="18" t="s">
        <v>59</v>
      </c>
      <c r="AB9" s="18"/>
    </row>
    <row r="10" spans="1:28" ht="78.75" x14ac:dyDescent="0.2">
      <c r="A10" s="60"/>
      <c r="B10" s="60"/>
      <c r="C10" s="17" t="s">
        <v>60</v>
      </c>
      <c r="D10" s="17" t="s">
        <v>61</v>
      </c>
      <c r="E10" s="17" t="s">
        <v>62</v>
      </c>
      <c r="F10" s="18" t="s">
        <v>63</v>
      </c>
      <c r="G10" s="18" t="s">
        <v>64</v>
      </c>
      <c r="H10" s="18"/>
      <c r="I10" s="19" t="s">
        <v>43</v>
      </c>
      <c r="J10" s="20"/>
      <c r="K10" s="20"/>
      <c r="L10" s="21"/>
      <c r="M10" s="22">
        <v>1</v>
      </c>
      <c r="N10" s="22">
        <v>1</v>
      </c>
      <c r="O10" s="22">
        <v>1</v>
      </c>
      <c r="P10" s="22">
        <v>1</v>
      </c>
      <c r="Q10" s="22">
        <v>1</v>
      </c>
      <c r="R10" s="22">
        <v>1</v>
      </c>
      <c r="S10" s="22">
        <v>1</v>
      </c>
      <c r="T10" s="18">
        <f>M10*((3*N10)+(2*O10)+P10+Q10+R10+S10)</f>
        <v>9</v>
      </c>
      <c r="U10" s="23" t="str">
        <f>+IF(T10&gt;0,IF(T10&gt;=13,IF(T10&gt;=25,"Positivo Significativo","Positivo Notable"),"Positivo Leve"),IF(T10&lt;=-13,IF(T10&lt;=-25,"Severo","Moderado"),"Irrelevante"))</f>
        <v>Positivo Leve</v>
      </c>
      <c r="V10" s="18"/>
      <c r="W10" s="18"/>
      <c r="X10" s="24" t="s">
        <v>65</v>
      </c>
      <c r="Y10" s="18"/>
      <c r="Z10" s="18" t="s">
        <v>48</v>
      </c>
      <c r="AA10" s="18"/>
      <c r="AB10" s="18"/>
    </row>
    <row r="11" spans="1:28" ht="45" x14ac:dyDescent="0.2">
      <c r="A11" s="60"/>
      <c r="B11" s="60"/>
      <c r="C11" s="17" t="s">
        <v>38</v>
      </c>
      <c r="D11" s="17" t="s">
        <v>66</v>
      </c>
      <c r="E11" s="17" t="s">
        <v>62</v>
      </c>
      <c r="F11" s="18" t="s">
        <v>63</v>
      </c>
      <c r="G11" s="18" t="s">
        <v>42</v>
      </c>
      <c r="H11" s="18"/>
      <c r="I11" s="19" t="s">
        <v>43</v>
      </c>
      <c r="J11" s="20"/>
      <c r="K11" s="20"/>
      <c r="L11" s="21"/>
      <c r="M11" s="22">
        <v>-1</v>
      </c>
      <c r="N11" s="22">
        <v>2</v>
      </c>
      <c r="O11" s="22">
        <v>2</v>
      </c>
      <c r="P11" s="22">
        <v>2</v>
      </c>
      <c r="Q11" s="22">
        <v>2</v>
      </c>
      <c r="R11" s="22">
        <v>2</v>
      </c>
      <c r="S11" s="22">
        <v>4</v>
      </c>
      <c r="T11" s="18">
        <f t="shared" ref="T11:T16" si="1">M11*((3*N11)+(2*O11)+P11+Q11+R11+S11)</f>
        <v>-20</v>
      </c>
      <c r="U11" s="23" t="str">
        <f t="shared" ref="U11:U16" si="2">+IF(T11&gt;0,IF(T11&gt;=13,IF(T11&gt;=25,"Positivo Significativo","Positivo Notable"),"Positivo Leve"),IF(T11&lt;=-13,IF(T11&lt;=-25,"Severo","Moderado"),"Irrelevante"))</f>
        <v>Moderado</v>
      </c>
      <c r="V11" s="18" t="s">
        <v>54</v>
      </c>
      <c r="W11" s="18" t="s">
        <v>67</v>
      </c>
      <c r="X11" s="24"/>
      <c r="Y11" s="18" t="s">
        <v>47</v>
      </c>
      <c r="Z11" s="18" t="s">
        <v>48</v>
      </c>
      <c r="AA11" s="18" t="s">
        <v>68</v>
      </c>
      <c r="AB11" s="18"/>
    </row>
    <row r="12" spans="1:28" ht="45" x14ac:dyDescent="0.2">
      <c r="A12" s="60"/>
      <c r="B12" s="60"/>
      <c r="C12" s="17" t="s">
        <v>69</v>
      </c>
      <c r="D12" s="17" t="s">
        <v>70</v>
      </c>
      <c r="E12" s="17" t="s">
        <v>40</v>
      </c>
      <c r="F12" s="18" t="s">
        <v>41</v>
      </c>
      <c r="G12" s="18" t="s">
        <v>42</v>
      </c>
      <c r="H12" s="18"/>
      <c r="I12" s="19" t="s">
        <v>43</v>
      </c>
      <c r="J12" s="20"/>
      <c r="K12" s="18" t="s">
        <v>43</v>
      </c>
      <c r="L12" s="21" t="s">
        <v>44</v>
      </c>
      <c r="M12" s="22">
        <v>-1</v>
      </c>
      <c r="N12" s="22">
        <v>2</v>
      </c>
      <c r="O12" s="22">
        <v>4</v>
      </c>
      <c r="P12" s="22">
        <v>2</v>
      </c>
      <c r="Q12" s="22">
        <v>4</v>
      </c>
      <c r="R12" s="22">
        <v>4</v>
      </c>
      <c r="S12" s="22">
        <v>4</v>
      </c>
      <c r="T12" s="18">
        <f t="shared" si="1"/>
        <v>-28</v>
      </c>
      <c r="U12" s="23" t="str">
        <f t="shared" si="2"/>
        <v>Severo</v>
      </c>
      <c r="V12" s="18" t="s">
        <v>45</v>
      </c>
      <c r="W12" s="18" t="s">
        <v>46</v>
      </c>
      <c r="X12" s="24"/>
      <c r="Y12" s="18" t="s">
        <v>47</v>
      </c>
      <c r="Z12" s="18" t="s">
        <v>48</v>
      </c>
      <c r="AA12" s="24" t="s">
        <v>49</v>
      </c>
      <c r="AB12" s="18"/>
    </row>
    <row r="13" spans="1:28" ht="45" x14ac:dyDescent="0.2">
      <c r="A13" s="60"/>
      <c r="B13" s="60"/>
      <c r="C13" s="17" t="s">
        <v>69</v>
      </c>
      <c r="D13" s="17" t="s">
        <v>71</v>
      </c>
      <c r="E13" s="17" t="s">
        <v>72</v>
      </c>
      <c r="F13" s="18" t="s">
        <v>73</v>
      </c>
      <c r="G13" s="18" t="s">
        <v>74</v>
      </c>
      <c r="H13" s="18"/>
      <c r="I13" s="19" t="s">
        <v>43</v>
      </c>
      <c r="J13" s="20"/>
      <c r="K13" s="20"/>
      <c r="L13" s="21"/>
      <c r="M13" s="22">
        <v>-1</v>
      </c>
      <c r="N13" s="22">
        <v>4</v>
      </c>
      <c r="O13" s="22">
        <v>2</v>
      </c>
      <c r="P13" s="22">
        <v>4</v>
      </c>
      <c r="Q13" s="22">
        <v>2</v>
      </c>
      <c r="R13" s="22">
        <v>2</v>
      </c>
      <c r="S13" s="22">
        <v>2</v>
      </c>
      <c r="T13" s="18">
        <f t="shared" si="1"/>
        <v>-26</v>
      </c>
      <c r="U13" s="23" t="str">
        <f t="shared" si="2"/>
        <v>Severo</v>
      </c>
      <c r="V13" s="18" t="s">
        <v>45</v>
      </c>
      <c r="W13" s="18" t="s">
        <v>75</v>
      </c>
      <c r="X13" s="24"/>
      <c r="Y13" s="18" t="s">
        <v>47</v>
      </c>
      <c r="Z13" s="18" t="s">
        <v>48</v>
      </c>
      <c r="AA13" s="18" t="s">
        <v>76</v>
      </c>
      <c r="AB13" s="18"/>
    </row>
    <row r="14" spans="1:28" ht="45" x14ac:dyDescent="0.2">
      <c r="A14" s="60"/>
      <c r="B14" s="60"/>
      <c r="C14" s="17" t="s">
        <v>77</v>
      </c>
      <c r="D14" s="17" t="s">
        <v>78</v>
      </c>
      <c r="E14" s="17" t="s">
        <v>51</v>
      </c>
      <c r="F14" s="18" t="s">
        <v>52</v>
      </c>
      <c r="G14" s="18" t="s">
        <v>53</v>
      </c>
      <c r="H14" s="18"/>
      <c r="I14" s="19" t="s">
        <v>43</v>
      </c>
      <c r="J14" s="20"/>
      <c r="K14" s="20"/>
      <c r="L14" s="21"/>
      <c r="M14" s="22">
        <v>-1</v>
      </c>
      <c r="N14" s="22">
        <v>4</v>
      </c>
      <c r="O14" s="22">
        <v>4</v>
      </c>
      <c r="P14" s="22">
        <v>4</v>
      </c>
      <c r="Q14" s="22">
        <v>4</v>
      </c>
      <c r="R14" s="22">
        <v>4</v>
      </c>
      <c r="S14" s="22">
        <v>4</v>
      </c>
      <c r="T14" s="18">
        <f t="shared" si="1"/>
        <v>-36</v>
      </c>
      <c r="U14" s="23" t="str">
        <f t="shared" si="2"/>
        <v>Severo</v>
      </c>
      <c r="V14" s="18" t="s">
        <v>54</v>
      </c>
      <c r="W14" s="18" t="s">
        <v>55</v>
      </c>
      <c r="X14" s="24"/>
      <c r="Y14" s="18" t="s">
        <v>47</v>
      </c>
      <c r="Z14" s="18" t="s">
        <v>48</v>
      </c>
      <c r="AA14" s="18" t="s">
        <v>57</v>
      </c>
      <c r="AB14" s="18"/>
    </row>
    <row r="15" spans="1:28" ht="45" x14ac:dyDescent="0.2">
      <c r="A15" s="60"/>
      <c r="B15" s="60"/>
      <c r="C15" s="17" t="s">
        <v>79</v>
      </c>
      <c r="D15" s="17" t="s">
        <v>80</v>
      </c>
      <c r="E15" s="17" t="s">
        <v>72</v>
      </c>
      <c r="F15" s="18" t="s">
        <v>73</v>
      </c>
      <c r="G15" s="18" t="s">
        <v>74</v>
      </c>
      <c r="H15" s="18"/>
      <c r="I15" s="19" t="s">
        <v>43</v>
      </c>
      <c r="J15" s="20"/>
      <c r="K15" s="20"/>
      <c r="L15" s="21"/>
      <c r="M15" s="22">
        <v>-1</v>
      </c>
      <c r="N15" s="22">
        <v>2</v>
      </c>
      <c r="O15" s="22">
        <v>2</v>
      </c>
      <c r="P15" s="22">
        <v>2</v>
      </c>
      <c r="Q15" s="22">
        <v>2</v>
      </c>
      <c r="R15" s="22">
        <v>2</v>
      </c>
      <c r="S15" s="22">
        <v>2</v>
      </c>
      <c r="T15" s="18">
        <f t="shared" si="1"/>
        <v>-18</v>
      </c>
      <c r="U15" s="23" t="str">
        <f t="shared" si="2"/>
        <v>Moderado</v>
      </c>
      <c r="V15" s="18" t="s">
        <v>45</v>
      </c>
      <c r="W15" s="18" t="s">
        <v>81</v>
      </c>
      <c r="X15" s="24"/>
      <c r="Y15" s="18" t="s">
        <v>47</v>
      </c>
      <c r="Z15" s="18" t="s">
        <v>48</v>
      </c>
      <c r="AA15" s="18" t="s">
        <v>82</v>
      </c>
      <c r="AB15" s="18"/>
    </row>
    <row r="16" spans="1:28" ht="33.75" x14ac:dyDescent="0.2">
      <c r="A16" s="61"/>
      <c r="B16" s="61"/>
      <c r="C16" s="17" t="s">
        <v>83</v>
      </c>
      <c r="D16" s="17" t="s">
        <v>84</v>
      </c>
      <c r="E16" s="17" t="s">
        <v>62</v>
      </c>
      <c r="F16" s="18" t="s">
        <v>85</v>
      </c>
      <c r="G16" s="18" t="s">
        <v>86</v>
      </c>
      <c r="H16" s="18"/>
      <c r="I16" s="19" t="s">
        <v>43</v>
      </c>
      <c r="J16" s="20"/>
      <c r="K16" s="20"/>
      <c r="L16" s="21"/>
      <c r="M16" s="22">
        <v>-1</v>
      </c>
      <c r="N16" s="22">
        <v>2</v>
      </c>
      <c r="O16" s="22">
        <v>1</v>
      </c>
      <c r="P16" s="22">
        <v>1</v>
      </c>
      <c r="Q16" s="22">
        <v>2</v>
      </c>
      <c r="R16" s="22">
        <v>1</v>
      </c>
      <c r="S16" s="22">
        <v>4</v>
      </c>
      <c r="T16" s="18">
        <f t="shared" si="1"/>
        <v>-16</v>
      </c>
      <c r="U16" s="23" t="str">
        <f t="shared" si="2"/>
        <v>Moderado</v>
      </c>
      <c r="V16" s="18" t="s">
        <v>45</v>
      </c>
      <c r="W16" s="18" t="s">
        <v>81</v>
      </c>
      <c r="X16" s="24"/>
      <c r="Y16" s="18" t="s">
        <v>47</v>
      </c>
      <c r="Z16" s="18" t="s">
        <v>48</v>
      </c>
      <c r="AA16" s="18" t="s">
        <v>87</v>
      </c>
      <c r="AB16" s="18"/>
    </row>
    <row r="17" spans="1:28" ht="45" x14ac:dyDescent="0.2">
      <c r="A17" s="59" t="s">
        <v>88</v>
      </c>
      <c r="B17" s="59" t="s">
        <v>89</v>
      </c>
      <c r="C17" s="17" t="s">
        <v>38</v>
      </c>
      <c r="D17" s="17" t="s">
        <v>39</v>
      </c>
      <c r="E17" s="17" t="s">
        <v>40</v>
      </c>
      <c r="F17" s="18" t="s">
        <v>41</v>
      </c>
      <c r="G17" s="18" t="s">
        <v>42</v>
      </c>
      <c r="H17" s="18"/>
      <c r="I17" s="19" t="s">
        <v>43</v>
      </c>
      <c r="J17" s="20"/>
      <c r="K17" s="18" t="s">
        <v>43</v>
      </c>
      <c r="L17" s="21" t="s">
        <v>44</v>
      </c>
      <c r="M17" s="22">
        <v>-1</v>
      </c>
      <c r="N17" s="22">
        <v>2</v>
      </c>
      <c r="O17" s="22">
        <v>4</v>
      </c>
      <c r="P17" s="22">
        <v>2</v>
      </c>
      <c r="Q17" s="22">
        <v>4</v>
      </c>
      <c r="R17" s="22">
        <v>4</v>
      </c>
      <c r="S17" s="22">
        <v>4</v>
      </c>
      <c r="T17" s="18">
        <f>M17*((3*N17)+(2*O17)+P17+Q17+R17+S17)</f>
        <v>-28</v>
      </c>
      <c r="U17" s="23" t="str">
        <f>+IF(T17&gt;0,IF(T17&gt;=13,IF(T17&gt;=25,"Positivo Significativo","Positivo Notable"),"Positivo Leve"),IF(T17&lt;=-13,IF(T17&lt;=-25,"Severo","Moderado"),"Irrelevante"))</f>
        <v>Severo</v>
      </c>
      <c r="V17" s="18" t="s">
        <v>45</v>
      </c>
      <c r="W17" s="18" t="s">
        <v>46</v>
      </c>
      <c r="Y17" s="18" t="s">
        <v>47</v>
      </c>
      <c r="Z17" s="18" t="s">
        <v>48</v>
      </c>
      <c r="AA17" s="24" t="s">
        <v>49</v>
      </c>
      <c r="AB17" s="18"/>
    </row>
    <row r="18" spans="1:28" ht="45" x14ac:dyDescent="0.2">
      <c r="A18" s="60"/>
      <c r="B18" s="60"/>
      <c r="C18" s="17" t="s">
        <v>38</v>
      </c>
      <c r="D18" s="17" t="s">
        <v>50</v>
      </c>
      <c r="E18" s="17" t="s">
        <v>51</v>
      </c>
      <c r="F18" s="18" t="s">
        <v>52</v>
      </c>
      <c r="G18" s="18" t="s">
        <v>53</v>
      </c>
      <c r="H18" s="18"/>
      <c r="I18" s="19" t="s">
        <v>43</v>
      </c>
      <c r="J18" s="20"/>
      <c r="K18" s="20"/>
      <c r="L18" s="21"/>
      <c r="M18" s="22">
        <v>-1</v>
      </c>
      <c r="N18" s="22">
        <v>4</v>
      </c>
      <c r="O18" s="22">
        <v>4</v>
      </c>
      <c r="P18" s="22">
        <v>2</v>
      </c>
      <c r="Q18" s="22">
        <v>4</v>
      </c>
      <c r="R18" s="22">
        <v>4</v>
      </c>
      <c r="S18" s="22">
        <v>4</v>
      </c>
      <c r="T18" s="18">
        <f>M18*((3*N18)+(2*O18)+P18+Q18+R18+S18)</f>
        <v>-34</v>
      </c>
      <c r="U18" s="23" t="str">
        <f>+IF(T18&gt;0,IF(T18&gt;=13,IF(T18&gt;=25,"Positivo Significativo","Positivo Notable"),"Positivo Leve"),IF(T18&lt;=-13,IF(T18&lt;=-25,"Severo","Moderado"),"Irrelevante"))</f>
        <v>Severo</v>
      </c>
      <c r="V18" s="18" t="s">
        <v>54</v>
      </c>
      <c r="W18" s="18" t="s">
        <v>55</v>
      </c>
      <c r="X18" s="24"/>
      <c r="Y18" s="18" t="s">
        <v>56</v>
      </c>
      <c r="Z18" s="18" t="s">
        <v>48</v>
      </c>
      <c r="AA18" s="18" t="s">
        <v>57</v>
      </c>
      <c r="AB18" s="18"/>
    </row>
    <row r="19" spans="1:28" ht="45" x14ac:dyDescent="0.2">
      <c r="A19" s="60"/>
      <c r="B19" s="60"/>
      <c r="C19" s="17" t="s">
        <v>38</v>
      </c>
      <c r="D19" s="17" t="s">
        <v>58</v>
      </c>
      <c r="E19" s="17" t="s">
        <v>40</v>
      </c>
      <c r="F19" s="18" t="s">
        <v>41</v>
      </c>
      <c r="G19" s="18" t="s">
        <v>42</v>
      </c>
      <c r="H19" s="18"/>
      <c r="I19" s="19" t="s">
        <v>43</v>
      </c>
      <c r="J19" s="20"/>
      <c r="K19" s="20"/>
      <c r="L19" s="21"/>
      <c r="M19" s="22">
        <v>-1</v>
      </c>
      <c r="N19" s="22">
        <v>2</v>
      </c>
      <c r="O19" s="22">
        <v>4</v>
      </c>
      <c r="P19" s="22">
        <v>2</v>
      </c>
      <c r="Q19" s="22">
        <v>4</v>
      </c>
      <c r="R19" s="22">
        <v>4</v>
      </c>
      <c r="S19" s="22">
        <v>4</v>
      </c>
      <c r="T19" s="18">
        <f t="shared" ref="T19" si="3">M19*((3*N19)+(2*O19)+P19+Q19+R19+S19)</f>
        <v>-28</v>
      </c>
      <c r="U19" s="23" t="str">
        <f>+IF(T19&gt;0,IF(T19&gt;=13,IF(T19&gt;=25,"Positivo Significativo","Positivo Notable"),"Positivo Leve"),IF(T19&lt;=-13,IF(T19&lt;=-25,"Severo","Moderado"),"Irrelevante"))</f>
        <v>Severo</v>
      </c>
      <c r="V19" s="18" t="s">
        <v>45</v>
      </c>
      <c r="W19" s="18" t="s">
        <v>46</v>
      </c>
      <c r="X19" s="24"/>
      <c r="Y19" s="18" t="s">
        <v>47</v>
      </c>
      <c r="Z19" s="18" t="s">
        <v>48</v>
      </c>
      <c r="AA19" s="18" t="s">
        <v>59</v>
      </c>
      <c r="AB19" s="18"/>
    </row>
    <row r="20" spans="1:28" ht="78.75" x14ac:dyDescent="0.2">
      <c r="A20" s="60"/>
      <c r="B20" s="60"/>
      <c r="C20" s="17" t="s">
        <v>60</v>
      </c>
      <c r="D20" s="17" t="s">
        <v>61</v>
      </c>
      <c r="E20" s="17" t="s">
        <v>62</v>
      </c>
      <c r="F20" s="18" t="s">
        <v>63</v>
      </c>
      <c r="G20" s="18" t="s">
        <v>64</v>
      </c>
      <c r="H20" s="18"/>
      <c r="I20" s="19" t="s">
        <v>43</v>
      </c>
      <c r="J20" s="20"/>
      <c r="K20" s="20"/>
      <c r="L20" s="21"/>
      <c r="M20" s="22">
        <v>1</v>
      </c>
      <c r="N20" s="22">
        <v>1</v>
      </c>
      <c r="O20" s="22">
        <v>1</v>
      </c>
      <c r="P20" s="22">
        <v>1</v>
      </c>
      <c r="Q20" s="22">
        <v>1</v>
      </c>
      <c r="R20" s="22">
        <v>1</v>
      </c>
      <c r="S20" s="22">
        <v>1</v>
      </c>
      <c r="T20" s="18">
        <f>M20*((3*N20)+(2*O20)+P20+Q20+R20+S20)</f>
        <v>9</v>
      </c>
      <c r="U20" s="23" t="str">
        <f>+IF(T20&gt;0,IF(T20&gt;=13,IF(T20&gt;=25,"Positivo Significativo","Positivo Notable"),"Positivo Leve"),IF(T20&lt;=-13,IF(T20&lt;=-25,"Severo","Moderado"),"Irrelevante"))</f>
        <v>Positivo Leve</v>
      </c>
      <c r="V20" s="18"/>
      <c r="W20" s="18"/>
      <c r="X20" s="24" t="s">
        <v>65</v>
      </c>
      <c r="Y20" s="18"/>
      <c r="Z20" s="18" t="s">
        <v>48</v>
      </c>
      <c r="AA20" s="18"/>
      <c r="AB20" s="18"/>
    </row>
    <row r="21" spans="1:28" ht="45" x14ac:dyDescent="0.2">
      <c r="A21" s="60"/>
      <c r="B21" s="60"/>
      <c r="C21" s="17" t="s">
        <v>38</v>
      </c>
      <c r="D21" s="17" t="s">
        <v>66</v>
      </c>
      <c r="E21" s="17" t="s">
        <v>62</v>
      </c>
      <c r="F21" s="18" t="s">
        <v>63</v>
      </c>
      <c r="G21" s="18" t="s">
        <v>42</v>
      </c>
      <c r="H21" s="18"/>
      <c r="I21" s="19" t="s">
        <v>43</v>
      </c>
      <c r="J21" s="20"/>
      <c r="K21" s="20"/>
      <c r="L21" s="21"/>
      <c r="M21" s="22">
        <v>-1</v>
      </c>
      <c r="N21" s="22">
        <v>2</v>
      </c>
      <c r="O21" s="22">
        <v>2</v>
      </c>
      <c r="P21" s="22">
        <v>2</v>
      </c>
      <c r="Q21" s="22">
        <v>2</v>
      </c>
      <c r="R21" s="22">
        <v>2</v>
      </c>
      <c r="S21" s="22">
        <v>4</v>
      </c>
      <c r="T21" s="18">
        <f t="shared" ref="T21:T26" si="4">M21*((3*N21)+(2*O21)+P21+Q21+R21+S21)</f>
        <v>-20</v>
      </c>
      <c r="U21" s="23" t="str">
        <f t="shared" ref="U21:U26" si="5">+IF(T21&gt;0,IF(T21&gt;=13,IF(T21&gt;=25,"Positivo Significativo","Positivo Notable"),"Positivo Leve"),IF(T21&lt;=-13,IF(T21&lt;=-25,"Severo","Moderado"),"Irrelevante"))</f>
        <v>Moderado</v>
      </c>
      <c r="V21" s="18" t="s">
        <v>54</v>
      </c>
      <c r="W21" s="18" t="s">
        <v>67</v>
      </c>
      <c r="X21" s="24"/>
      <c r="Y21" s="18" t="s">
        <v>47</v>
      </c>
      <c r="Z21" s="18" t="s">
        <v>48</v>
      </c>
      <c r="AA21" s="18" t="s">
        <v>68</v>
      </c>
      <c r="AB21" s="18"/>
    </row>
    <row r="22" spans="1:28" ht="45" x14ac:dyDescent="0.2">
      <c r="A22" s="60"/>
      <c r="B22" s="60"/>
      <c r="C22" s="17" t="s">
        <v>69</v>
      </c>
      <c r="D22" s="17" t="s">
        <v>70</v>
      </c>
      <c r="E22" s="17" t="s">
        <v>40</v>
      </c>
      <c r="F22" s="18" t="s">
        <v>41</v>
      </c>
      <c r="G22" s="18" t="s">
        <v>42</v>
      </c>
      <c r="H22" s="18"/>
      <c r="I22" s="19" t="s">
        <v>43</v>
      </c>
      <c r="J22" s="20"/>
      <c r="K22" s="18" t="s">
        <v>43</v>
      </c>
      <c r="L22" s="21" t="s">
        <v>44</v>
      </c>
      <c r="M22" s="22">
        <v>-1</v>
      </c>
      <c r="N22" s="22">
        <v>2</v>
      </c>
      <c r="O22" s="22">
        <v>4</v>
      </c>
      <c r="P22" s="22">
        <v>2</v>
      </c>
      <c r="Q22" s="22">
        <v>4</v>
      </c>
      <c r="R22" s="22">
        <v>4</v>
      </c>
      <c r="S22" s="22">
        <v>4</v>
      </c>
      <c r="T22" s="18">
        <f t="shared" si="4"/>
        <v>-28</v>
      </c>
      <c r="U22" s="23" t="str">
        <f t="shared" si="5"/>
        <v>Severo</v>
      </c>
      <c r="V22" s="18" t="s">
        <v>45</v>
      </c>
      <c r="W22" s="18" t="s">
        <v>46</v>
      </c>
      <c r="X22" s="24"/>
      <c r="Y22" s="18" t="s">
        <v>47</v>
      </c>
      <c r="Z22" s="18" t="s">
        <v>48</v>
      </c>
      <c r="AA22" s="24" t="s">
        <v>49</v>
      </c>
      <c r="AB22" s="18"/>
    </row>
    <row r="23" spans="1:28" ht="45" x14ac:dyDescent="0.2">
      <c r="A23" s="60"/>
      <c r="B23" s="60"/>
      <c r="C23" s="17" t="s">
        <v>69</v>
      </c>
      <c r="D23" s="17" t="s">
        <v>71</v>
      </c>
      <c r="E23" s="17" t="s">
        <v>72</v>
      </c>
      <c r="F23" s="18" t="s">
        <v>73</v>
      </c>
      <c r="G23" s="18" t="s">
        <v>74</v>
      </c>
      <c r="H23" s="18"/>
      <c r="I23" s="19" t="s">
        <v>43</v>
      </c>
      <c r="J23" s="20"/>
      <c r="K23" s="20"/>
      <c r="L23" s="21"/>
      <c r="M23" s="22">
        <v>-1</v>
      </c>
      <c r="N23" s="22">
        <v>4</v>
      </c>
      <c r="O23" s="22">
        <v>2</v>
      </c>
      <c r="P23" s="22">
        <v>4</v>
      </c>
      <c r="Q23" s="22">
        <v>2</v>
      </c>
      <c r="R23" s="22">
        <v>2</v>
      </c>
      <c r="S23" s="22">
        <v>2</v>
      </c>
      <c r="T23" s="18">
        <f t="shared" si="4"/>
        <v>-26</v>
      </c>
      <c r="U23" s="23" t="str">
        <f t="shared" si="5"/>
        <v>Severo</v>
      </c>
      <c r="V23" s="18" t="s">
        <v>45</v>
      </c>
      <c r="W23" s="18" t="s">
        <v>75</v>
      </c>
      <c r="X23" s="24"/>
      <c r="Y23" s="18" t="s">
        <v>47</v>
      </c>
      <c r="Z23" s="18" t="s">
        <v>48</v>
      </c>
      <c r="AA23" s="18" t="s">
        <v>76</v>
      </c>
      <c r="AB23" s="18"/>
    </row>
    <row r="24" spans="1:28" ht="45" x14ac:dyDescent="0.2">
      <c r="A24" s="60"/>
      <c r="B24" s="60"/>
      <c r="C24" s="17" t="s">
        <v>77</v>
      </c>
      <c r="D24" s="17" t="s">
        <v>78</v>
      </c>
      <c r="E24" s="17" t="s">
        <v>51</v>
      </c>
      <c r="F24" s="18" t="s">
        <v>52</v>
      </c>
      <c r="G24" s="18" t="s">
        <v>53</v>
      </c>
      <c r="H24" s="18"/>
      <c r="I24" s="19" t="s">
        <v>43</v>
      </c>
      <c r="J24" s="20"/>
      <c r="K24" s="20"/>
      <c r="L24" s="21"/>
      <c r="M24" s="22">
        <v>-1</v>
      </c>
      <c r="N24" s="22">
        <v>4</v>
      </c>
      <c r="O24" s="22">
        <v>4</v>
      </c>
      <c r="P24" s="22">
        <v>4</v>
      </c>
      <c r="Q24" s="22">
        <v>4</v>
      </c>
      <c r="R24" s="22">
        <v>4</v>
      </c>
      <c r="S24" s="22">
        <v>4</v>
      </c>
      <c r="T24" s="18">
        <f t="shared" si="4"/>
        <v>-36</v>
      </c>
      <c r="U24" s="23" t="str">
        <f t="shared" si="5"/>
        <v>Severo</v>
      </c>
      <c r="V24" s="18" t="s">
        <v>54</v>
      </c>
      <c r="W24" s="18" t="s">
        <v>55</v>
      </c>
      <c r="X24" s="24"/>
      <c r="Y24" s="18" t="s">
        <v>47</v>
      </c>
      <c r="Z24" s="18" t="s">
        <v>48</v>
      </c>
      <c r="AA24" s="18" t="s">
        <v>57</v>
      </c>
      <c r="AB24" s="18"/>
    </row>
    <row r="25" spans="1:28" ht="45" x14ac:dyDescent="0.2">
      <c r="A25" s="60"/>
      <c r="B25" s="60"/>
      <c r="C25" s="17" t="s">
        <v>79</v>
      </c>
      <c r="D25" s="17" t="s">
        <v>80</v>
      </c>
      <c r="E25" s="17" t="s">
        <v>72</v>
      </c>
      <c r="F25" s="18" t="s">
        <v>73</v>
      </c>
      <c r="G25" s="18" t="s">
        <v>74</v>
      </c>
      <c r="H25" s="18"/>
      <c r="I25" s="19" t="s">
        <v>43</v>
      </c>
      <c r="J25" s="20"/>
      <c r="K25" s="20"/>
      <c r="L25" s="21"/>
      <c r="M25" s="22">
        <v>-1</v>
      </c>
      <c r="N25" s="22">
        <v>2</v>
      </c>
      <c r="O25" s="22">
        <v>2</v>
      </c>
      <c r="P25" s="22">
        <v>2</v>
      </c>
      <c r="Q25" s="22">
        <v>2</v>
      </c>
      <c r="R25" s="22">
        <v>2</v>
      </c>
      <c r="S25" s="22">
        <v>2</v>
      </c>
      <c r="T25" s="18">
        <f t="shared" si="4"/>
        <v>-18</v>
      </c>
      <c r="U25" s="23" t="str">
        <f t="shared" si="5"/>
        <v>Moderado</v>
      </c>
      <c r="V25" s="18" t="s">
        <v>45</v>
      </c>
      <c r="W25" s="18" t="s">
        <v>81</v>
      </c>
      <c r="X25" s="24"/>
      <c r="Y25" s="18" t="s">
        <v>47</v>
      </c>
      <c r="Z25" s="18" t="s">
        <v>48</v>
      </c>
      <c r="AA25" s="18" t="s">
        <v>82</v>
      </c>
      <c r="AB25" s="18"/>
    </row>
    <row r="26" spans="1:28" ht="33.75" x14ac:dyDescent="0.2">
      <c r="A26" s="61"/>
      <c r="B26" s="61"/>
      <c r="C26" s="17" t="s">
        <v>83</v>
      </c>
      <c r="D26" s="17" t="s">
        <v>84</v>
      </c>
      <c r="E26" s="17" t="s">
        <v>62</v>
      </c>
      <c r="F26" s="18" t="s">
        <v>85</v>
      </c>
      <c r="G26" s="18" t="s">
        <v>86</v>
      </c>
      <c r="H26" s="18"/>
      <c r="I26" s="19" t="s">
        <v>43</v>
      </c>
      <c r="J26" s="20"/>
      <c r="K26" s="20"/>
      <c r="L26" s="21"/>
      <c r="M26" s="22">
        <v>-1</v>
      </c>
      <c r="N26" s="22">
        <v>2</v>
      </c>
      <c r="O26" s="22">
        <v>1</v>
      </c>
      <c r="P26" s="22">
        <v>1</v>
      </c>
      <c r="Q26" s="22">
        <v>2</v>
      </c>
      <c r="R26" s="22">
        <v>1</v>
      </c>
      <c r="S26" s="22">
        <v>4</v>
      </c>
      <c r="T26" s="18">
        <f t="shared" si="4"/>
        <v>-16</v>
      </c>
      <c r="U26" s="23" t="str">
        <f t="shared" si="5"/>
        <v>Moderado</v>
      </c>
      <c r="V26" s="18" t="s">
        <v>45</v>
      </c>
      <c r="W26" s="18" t="s">
        <v>81</v>
      </c>
      <c r="X26" s="24"/>
      <c r="Y26" s="18" t="s">
        <v>47</v>
      </c>
      <c r="Z26" s="18" t="s">
        <v>48</v>
      </c>
      <c r="AA26" s="18" t="s">
        <v>87</v>
      </c>
      <c r="AB26" s="18"/>
    </row>
    <row r="27" spans="1:28" ht="45" x14ac:dyDescent="0.2">
      <c r="A27" s="58" t="s">
        <v>90</v>
      </c>
      <c r="B27" s="58" t="s">
        <v>91</v>
      </c>
      <c r="C27" s="17" t="s">
        <v>38</v>
      </c>
      <c r="D27" s="17" t="s">
        <v>39</v>
      </c>
      <c r="E27" s="17" t="s">
        <v>40</v>
      </c>
      <c r="F27" s="18" t="s">
        <v>41</v>
      </c>
      <c r="G27" s="18" t="s">
        <v>42</v>
      </c>
      <c r="H27" s="18"/>
      <c r="I27" s="19" t="s">
        <v>43</v>
      </c>
      <c r="J27" s="20"/>
      <c r="K27" s="18" t="s">
        <v>43</v>
      </c>
      <c r="L27" s="21" t="s">
        <v>44</v>
      </c>
      <c r="M27" s="22">
        <v>-1</v>
      </c>
      <c r="N27" s="22">
        <v>2</v>
      </c>
      <c r="O27" s="22">
        <v>4</v>
      </c>
      <c r="P27" s="22">
        <v>2</v>
      </c>
      <c r="Q27" s="22">
        <v>4</v>
      </c>
      <c r="R27" s="22">
        <v>4</v>
      </c>
      <c r="S27" s="22">
        <v>4</v>
      </c>
      <c r="T27" s="18">
        <f>M27*((3*N27)+(2*O27)+P27+Q27+R27+S27)</f>
        <v>-28</v>
      </c>
      <c r="U27" s="23" t="str">
        <f>+IF(T27&gt;0,IF(T27&gt;=13,IF(T27&gt;=25,"Positivo Significativo","Positivo Notable"),"Positivo Leve"),IF(T27&lt;=-13,IF(T27&lt;=-25,"Severo","Moderado"),"Irrelevante"))</f>
        <v>Severo</v>
      </c>
      <c r="V27" s="18" t="s">
        <v>45</v>
      </c>
      <c r="W27" s="18" t="s">
        <v>46</v>
      </c>
      <c r="Y27" s="18" t="s">
        <v>47</v>
      </c>
      <c r="Z27" s="18" t="s">
        <v>48</v>
      </c>
      <c r="AA27" s="24" t="s">
        <v>49</v>
      </c>
      <c r="AB27" s="18"/>
    </row>
    <row r="28" spans="1:28" ht="45" x14ac:dyDescent="0.2">
      <c r="A28" s="58"/>
      <c r="B28" s="58"/>
      <c r="C28" s="17" t="s">
        <v>38</v>
      </c>
      <c r="D28" s="17" t="s">
        <v>50</v>
      </c>
      <c r="E28" s="17" t="s">
        <v>51</v>
      </c>
      <c r="F28" s="18" t="s">
        <v>52</v>
      </c>
      <c r="G28" s="18" t="s">
        <v>53</v>
      </c>
      <c r="H28" s="18"/>
      <c r="I28" s="19" t="s">
        <v>43</v>
      </c>
      <c r="J28" s="20"/>
      <c r="K28" s="20"/>
      <c r="L28" s="21"/>
      <c r="M28" s="22">
        <v>-1</v>
      </c>
      <c r="N28" s="22">
        <v>4</v>
      </c>
      <c r="O28" s="22">
        <v>4</v>
      </c>
      <c r="P28" s="22">
        <v>2</v>
      </c>
      <c r="Q28" s="22">
        <v>4</v>
      </c>
      <c r="R28" s="22">
        <v>4</v>
      </c>
      <c r="S28" s="22">
        <v>4</v>
      </c>
      <c r="T28" s="18">
        <f>M28*((3*N28)+(2*O28)+P28+Q28+R28+S28)</f>
        <v>-34</v>
      </c>
      <c r="U28" s="23" t="str">
        <f>+IF(T28&gt;0,IF(T28&gt;=13,IF(T28&gt;=25,"Positivo Significativo","Positivo Notable"),"Positivo Leve"),IF(T28&lt;=-13,IF(T28&lt;=-25,"Severo","Moderado"),"Irrelevante"))</f>
        <v>Severo</v>
      </c>
      <c r="V28" s="18" t="s">
        <v>54</v>
      </c>
      <c r="W28" s="18" t="s">
        <v>55</v>
      </c>
      <c r="X28" s="24"/>
      <c r="Y28" s="18" t="s">
        <v>56</v>
      </c>
      <c r="Z28" s="18" t="s">
        <v>48</v>
      </c>
      <c r="AA28" s="18" t="s">
        <v>57</v>
      </c>
      <c r="AB28" s="18"/>
    </row>
    <row r="29" spans="1:28" ht="45" x14ac:dyDescent="0.2">
      <c r="A29" s="58"/>
      <c r="B29" s="58"/>
      <c r="C29" s="17" t="s">
        <v>38</v>
      </c>
      <c r="D29" s="17" t="s">
        <v>58</v>
      </c>
      <c r="E29" s="17" t="s">
        <v>40</v>
      </c>
      <c r="F29" s="18" t="s">
        <v>41</v>
      </c>
      <c r="G29" s="18" t="s">
        <v>42</v>
      </c>
      <c r="H29" s="18"/>
      <c r="I29" s="19" t="s">
        <v>43</v>
      </c>
      <c r="J29" s="20"/>
      <c r="K29" s="20"/>
      <c r="L29" s="21"/>
      <c r="M29" s="22">
        <v>-1</v>
      </c>
      <c r="N29" s="22">
        <v>2</v>
      </c>
      <c r="O29" s="22">
        <v>4</v>
      </c>
      <c r="P29" s="22">
        <v>2</v>
      </c>
      <c r="Q29" s="22">
        <v>4</v>
      </c>
      <c r="R29" s="22">
        <v>4</v>
      </c>
      <c r="S29" s="22">
        <v>4</v>
      </c>
      <c r="T29" s="18">
        <f t="shared" ref="T29" si="6">M29*((3*N29)+(2*O29)+P29+Q29+R29+S29)</f>
        <v>-28</v>
      </c>
      <c r="U29" s="23" t="str">
        <f>+IF(T29&gt;0,IF(T29&gt;=13,IF(T29&gt;=25,"Positivo Significativo","Positivo Notable"),"Positivo Leve"),IF(T29&lt;=-13,IF(T29&lt;=-25,"Severo","Moderado"),"Irrelevante"))</f>
        <v>Severo</v>
      </c>
      <c r="V29" s="18" t="s">
        <v>45</v>
      </c>
      <c r="W29" s="18" t="s">
        <v>46</v>
      </c>
      <c r="X29" s="24"/>
      <c r="Y29" s="18" t="s">
        <v>47</v>
      </c>
      <c r="Z29" s="18" t="s">
        <v>48</v>
      </c>
      <c r="AA29" s="18" t="s">
        <v>59</v>
      </c>
      <c r="AB29" s="18"/>
    </row>
    <row r="30" spans="1:28" ht="78.75" x14ac:dyDescent="0.2">
      <c r="A30" s="58"/>
      <c r="B30" s="58"/>
      <c r="C30" s="17" t="s">
        <v>60</v>
      </c>
      <c r="D30" s="17" t="s">
        <v>61</v>
      </c>
      <c r="E30" s="17" t="s">
        <v>62</v>
      </c>
      <c r="F30" s="18" t="s">
        <v>63</v>
      </c>
      <c r="G30" s="18" t="s">
        <v>64</v>
      </c>
      <c r="H30" s="18"/>
      <c r="I30" s="19" t="s">
        <v>43</v>
      </c>
      <c r="J30" s="20"/>
      <c r="K30" s="20"/>
      <c r="L30" s="21"/>
      <c r="M30" s="22">
        <v>1</v>
      </c>
      <c r="N30" s="22">
        <v>1</v>
      </c>
      <c r="O30" s="22">
        <v>1</v>
      </c>
      <c r="P30" s="22">
        <v>1</v>
      </c>
      <c r="Q30" s="22">
        <v>1</v>
      </c>
      <c r="R30" s="22">
        <v>1</v>
      </c>
      <c r="S30" s="22">
        <v>1</v>
      </c>
      <c r="T30" s="18">
        <f>M30*((3*N30)+(2*O30)+P30+Q30+R30+S30)</f>
        <v>9</v>
      </c>
      <c r="U30" s="23" t="str">
        <f>+IF(T30&gt;0,IF(T30&gt;=13,IF(T30&gt;=25,"Positivo Significativo","Positivo Notable"),"Positivo Leve"),IF(T30&lt;=-13,IF(T30&lt;=-25,"Severo","Moderado"),"Irrelevante"))</f>
        <v>Positivo Leve</v>
      </c>
      <c r="V30" s="18"/>
      <c r="W30" s="18"/>
      <c r="X30" s="24" t="s">
        <v>65</v>
      </c>
      <c r="Y30" s="18"/>
      <c r="Z30" s="18" t="s">
        <v>48</v>
      </c>
      <c r="AA30" s="18"/>
      <c r="AB30" s="18"/>
    </row>
    <row r="31" spans="1:28" ht="45" x14ac:dyDescent="0.2">
      <c r="A31" s="58"/>
      <c r="B31" s="58"/>
      <c r="C31" s="17" t="s">
        <v>38</v>
      </c>
      <c r="D31" s="17" t="s">
        <v>66</v>
      </c>
      <c r="E31" s="17" t="s">
        <v>62</v>
      </c>
      <c r="F31" s="18" t="s">
        <v>63</v>
      </c>
      <c r="G31" s="18" t="s">
        <v>42</v>
      </c>
      <c r="H31" s="18"/>
      <c r="I31" s="19" t="s">
        <v>43</v>
      </c>
      <c r="J31" s="20"/>
      <c r="K31" s="20"/>
      <c r="L31" s="21"/>
      <c r="M31" s="22">
        <v>-1</v>
      </c>
      <c r="N31" s="22">
        <v>2</v>
      </c>
      <c r="O31" s="22">
        <v>2</v>
      </c>
      <c r="P31" s="22">
        <v>2</v>
      </c>
      <c r="Q31" s="22">
        <v>2</v>
      </c>
      <c r="R31" s="22">
        <v>2</v>
      </c>
      <c r="S31" s="22">
        <v>4</v>
      </c>
      <c r="T31" s="18">
        <f t="shared" ref="T31:T36" si="7">M31*((3*N31)+(2*O31)+P31+Q31+R31+S31)</f>
        <v>-20</v>
      </c>
      <c r="U31" s="23" t="str">
        <f t="shared" ref="U31:U36" si="8">+IF(T31&gt;0,IF(T31&gt;=13,IF(T31&gt;=25,"Positivo Significativo","Positivo Notable"),"Positivo Leve"),IF(T31&lt;=-13,IF(T31&lt;=-25,"Severo","Moderado"),"Irrelevante"))</f>
        <v>Moderado</v>
      </c>
      <c r="V31" s="18" t="s">
        <v>54</v>
      </c>
      <c r="W31" s="18" t="s">
        <v>67</v>
      </c>
      <c r="X31" s="24"/>
      <c r="Y31" s="18" t="s">
        <v>47</v>
      </c>
      <c r="Z31" s="18" t="s">
        <v>48</v>
      </c>
      <c r="AA31" s="18" t="s">
        <v>68</v>
      </c>
      <c r="AB31" s="18"/>
    </row>
    <row r="32" spans="1:28" ht="45" x14ac:dyDescent="0.2">
      <c r="A32" s="58"/>
      <c r="B32" s="58"/>
      <c r="C32" s="17" t="s">
        <v>69</v>
      </c>
      <c r="D32" s="17" t="s">
        <v>70</v>
      </c>
      <c r="E32" s="17" t="s">
        <v>40</v>
      </c>
      <c r="F32" s="18" t="s">
        <v>41</v>
      </c>
      <c r="G32" s="18" t="s">
        <v>42</v>
      </c>
      <c r="H32" s="18"/>
      <c r="I32" s="19" t="s">
        <v>43</v>
      </c>
      <c r="J32" s="20"/>
      <c r="K32" s="18" t="s">
        <v>43</v>
      </c>
      <c r="L32" s="21" t="s">
        <v>44</v>
      </c>
      <c r="M32" s="22">
        <v>-1</v>
      </c>
      <c r="N32" s="22">
        <v>2</v>
      </c>
      <c r="O32" s="22">
        <v>4</v>
      </c>
      <c r="P32" s="22">
        <v>2</v>
      </c>
      <c r="Q32" s="22">
        <v>4</v>
      </c>
      <c r="R32" s="22">
        <v>4</v>
      </c>
      <c r="S32" s="22">
        <v>4</v>
      </c>
      <c r="T32" s="18">
        <f t="shared" si="7"/>
        <v>-28</v>
      </c>
      <c r="U32" s="23" t="str">
        <f t="shared" si="8"/>
        <v>Severo</v>
      </c>
      <c r="V32" s="18" t="s">
        <v>45</v>
      </c>
      <c r="W32" s="18" t="s">
        <v>46</v>
      </c>
      <c r="X32" s="24"/>
      <c r="Y32" s="18" t="s">
        <v>47</v>
      </c>
      <c r="Z32" s="18" t="s">
        <v>48</v>
      </c>
      <c r="AA32" s="24" t="s">
        <v>49</v>
      </c>
      <c r="AB32" s="18"/>
    </row>
    <row r="33" spans="1:28" ht="45" x14ac:dyDescent="0.2">
      <c r="A33" s="58"/>
      <c r="B33" s="58"/>
      <c r="C33" s="17" t="s">
        <v>69</v>
      </c>
      <c r="D33" s="17" t="s">
        <v>71</v>
      </c>
      <c r="E33" s="17" t="s">
        <v>72</v>
      </c>
      <c r="F33" s="18" t="s">
        <v>73</v>
      </c>
      <c r="G33" s="18" t="s">
        <v>74</v>
      </c>
      <c r="H33" s="18"/>
      <c r="I33" s="19" t="s">
        <v>43</v>
      </c>
      <c r="J33" s="20"/>
      <c r="K33" s="20"/>
      <c r="L33" s="21"/>
      <c r="M33" s="22">
        <v>-1</v>
      </c>
      <c r="N33" s="22">
        <v>4</v>
      </c>
      <c r="O33" s="22">
        <v>2</v>
      </c>
      <c r="P33" s="22">
        <v>4</v>
      </c>
      <c r="Q33" s="22">
        <v>2</v>
      </c>
      <c r="R33" s="22">
        <v>2</v>
      </c>
      <c r="S33" s="22">
        <v>2</v>
      </c>
      <c r="T33" s="18">
        <f t="shared" si="7"/>
        <v>-26</v>
      </c>
      <c r="U33" s="23" t="str">
        <f t="shared" si="8"/>
        <v>Severo</v>
      </c>
      <c r="V33" s="18" t="s">
        <v>45</v>
      </c>
      <c r="W33" s="18" t="s">
        <v>75</v>
      </c>
      <c r="X33" s="24"/>
      <c r="Y33" s="18" t="s">
        <v>47</v>
      </c>
      <c r="Z33" s="18" t="s">
        <v>48</v>
      </c>
      <c r="AA33" s="18" t="s">
        <v>76</v>
      </c>
      <c r="AB33" s="18"/>
    </row>
    <row r="34" spans="1:28" ht="45" x14ac:dyDescent="0.2">
      <c r="A34" s="58"/>
      <c r="B34" s="58"/>
      <c r="C34" s="17" t="s">
        <v>77</v>
      </c>
      <c r="D34" s="17" t="s">
        <v>78</v>
      </c>
      <c r="E34" s="17" t="s">
        <v>51</v>
      </c>
      <c r="F34" s="18" t="s">
        <v>52</v>
      </c>
      <c r="G34" s="18" t="s">
        <v>53</v>
      </c>
      <c r="H34" s="18"/>
      <c r="I34" s="19" t="s">
        <v>43</v>
      </c>
      <c r="J34" s="20"/>
      <c r="K34" s="20"/>
      <c r="L34" s="21"/>
      <c r="M34" s="22">
        <v>-1</v>
      </c>
      <c r="N34" s="22">
        <v>4</v>
      </c>
      <c r="O34" s="22">
        <v>4</v>
      </c>
      <c r="P34" s="22">
        <v>4</v>
      </c>
      <c r="Q34" s="22">
        <v>4</v>
      </c>
      <c r="R34" s="22">
        <v>4</v>
      </c>
      <c r="S34" s="22">
        <v>4</v>
      </c>
      <c r="T34" s="18">
        <f t="shared" si="7"/>
        <v>-36</v>
      </c>
      <c r="U34" s="23" t="str">
        <f t="shared" si="8"/>
        <v>Severo</v>
      </c>
      <c r="V34" s="18" t="s">
        <v>54</v>
      </c>
      <c r="W34" s="18" t="s">
        <v>55</v>
      </c>
      <c r="X34" s="24"/>
      <c r="Y34" s="18" t="s">
        <v>47</v>
      </c>
      <c r="Z34" s="18" t="s">
        <v>48</v>
      </c>
      <c r="AA34" s="18" t="s">
        <v>57</v>
      </c>
      <c r="AB34" s="18"/>
    </row>
    <row r="35" spans="1:28" ht="45" x14ac:dyDescent="0.2">
      <c r="A35" s="58"/>
      <c r="B35" s="58"/>
      <c r="C35" s="17" t="s">
        <v>79</v>
      </c>
      <c r="D35" s="17" t="s">
        <v>80</v>
      </c>
      <c r="E35" s="17" t="s">
        <v>72</v>
      </c>
      <c r="F35" s="18" t="s">
        <v>73</v>
      </c>
      <c r="G35" s="18" t="s">
        <v>74</v>
      </c>
      <c r="H35" s="18"/>
      <c r="I35" s="19" t="s">
        <v>43</v>
      </c>
      <c r="J35" s="20"/>
      <c r="K35" s="20"/>
      <c r="L35" s="21"/>
      <c r="M35" s="22">
        <v>-1</v>
      </c>
      <c r="N35" s="22">
        <v>2</v>
      </c>
      <c r="O35" s="22">
        <v>2</v>
      </c>
      <c r="P35" s="22">
        <v>2</v>
      </c>
      <c r="Q35" s="22">
        <v>2</v>
      </c>
      <c r="R35" s="22">
        <v>2</v>
      </c>
      <c r="S35" s="22">
        <v>2</v>
      </c>
      <c r="T35" s="18">
        <f t="shared" si="7"/>
        <v>-18</v>
      </c>
      <c r="U35" s="23" t="str">
        <f t="shared" si="8"/>
        <v>Moderado</v>
      </c>
      <c r="V35" s="18" t="s">
        <v>45</v>
      </c>
      <c r="W35" s="18" t="s">
        <v>81</v>
      </c>
      <c r="X35" s="24"/>
      <c r="Y35" s="18" t="s">
        <v>47</v>
      </c>
      <c r="Z35" s="18" t="s">
        <v>48</v>
      </c>
      <c r="AA35" s="18" t="s">
        <v>82</v>
      </c>
      <c r="AB35" s="18"/>
    </row>
    <row r="36" spans="1:28" ht="33.75" x14ac:dyDescent="0.2">
      <c r="A36" s="58"/>
      <c r="B36" s="58"/>
      <c r="C36" s="17" t="s">
        <v>83</v>
      </c>
      <c r="D36" s="17" t="s">
        <v>84</v>
      </c>
      <c r="E36" s="17" t="s">
        <v>62</v>
      </c>
      <c r="F36" s="18" t="s">
        <v>85</v>
      </c>
      <c r="G36" s="18" t="s">
        <v>86</v>
      </c>
      <c r="H36" s="18"/>
      <c r="I36" s="19" t="s">
        <v>43</v>
      </c>
      <c r="J36" s="20"/>
      <c r="K36" s="20"/>
      <c r="L36" s="21"/>
      <c r="M36" s="22">
        <v>-1</v>
      </c>
      <c r="N36" s="22">
        <v>2</v>
      </c>
      <c r="O36" s="22">
        <v>1</v>
      </c>
      <c r="P36" s="22">
        <v>1</v>
      </c>
      <c r="Q36" s="22">
        <v>2</v>
      </c>
      <c r="R36" s="22">
        <v>1</v>
      </c>
      <c r="S36" s="22">
        <v>4</v>
      </c>
      <c r="T36" s="18">
        <f t="shared" si="7"/>
        <v>-16</v>
      </c>
      <c r="U36" s="23" t="str">
        <f t="shared" si="8"/>
        <v>Moderado</v>
      </c>
      <c r="V36" s="18" t="s">
        <v>45</v>
      </c>
      <c r="W36" s="18" t="s">
        <v>81</v>
      </c>
      <c r="X36" s="24"/>
      <c r="Y36" s="18" t="s">
        <v>47</v>
      </c>
      <c r="Z36" s="18" t="s">
        <v>48</v>
      </c>
      <c r="AA36" s="18" t="s">
        <v>87</v>
      </c>
      <c r="AB36" s="18"/>
    </row>
    <row r="37" spans="1:28" ht="45" x14ac:dyDescent="0.2">
      <c r="A37" s="58" t="s">
        <v>92</v>
      </c>
      <c r="B37" s="58" t="s">
        <v>93</v>
      </c>
      <c r="C37" s="17" t="s">
        <v>38</v>
      </c>
      <c r="D37" s="17" t="s">
        <v>39</v>
      </c>
      <c r="E37" s="17" t="s">
        <v>40</v>
      </c>
      <c r="F37" s="18" t="s">
        <v>41</v>
      </c>
      <c r="G37" s="18" t="s">
        <v>42</v>
      </c>
      <c r="H37" s="18"/>
      <c r="I37" s="19" t="s">
        <v>43</v>
      </c>
      <c r="J37" s="20"/>
      <c r="K37" s="18" t="s">
        <v>43</v>
      </c>
      <c r="L37" s="21" t="s">
        <v>44</v>
      </c>
      <c r="M37" s="22">
        <v>-1</v>
      </c>
      <c r="N37" s="22">
        <v>2</v>
      </c>
      <c r="O37" s="22">
        <v>4</v>
      </c>
      <c r="P37" s="22">
        <v>2</v>
      </c>
      <c r="Q37" s="22">
        <v>4</v>
      </c>
      <c r="R37" s="22">
        <v>4</v>
      </c>
      <c r="S37" s="22">
        <v>4</v>
      </c>
      <c r="T37" s="18">
        <f>M37*((3*N37)+(2*O37)+P37+Q37+R37+S37)</f>
        <v>-28</v>
      </c>
      <c r="U37" s="23" t="str">
        <f>+IF(T37&gt;0,IF(T37&gt;=13,IF(T37&gt;=25,"Positivo Significativo","Positivo Notable"),"Positivo Leve"),IF(T37&lt;=-13,IF(T37&lt;=-25,"Severo","Moderado"),"Irrelevante"))</f>
        <v>Severo</v>
      </c>
      <c r="V37" s="18" t="s">
        <v>45</v>
      </c>
      <c r="W37" s="18" t="s">
        <v>46</v>
      </c>
      <c r="Y37" s="18" t="s">
        <v>47</v>
      </c>
      <c r="Z37" s="18" t="s">
        <v>48</v>
      </c>
      <c r="AA37" s="24" t="s">
        <v>49</v>
      </c>
      <c r="AB37" s="18"/>
    </row>
    <row r="38" spans="1:28" ht="45" x14ac:dyDescent="0.2">
      <c r="A38" s="58"/>
      <c r="B38" s="58"/>
      <c r="C38" s="17" t="s">
        <v>38</v>
      </c>
      <c r="D38" s="17" t="s">
        <v>50</v>
      </c>
      <c r="E38" s="17" t="s">
        <v>51</v>
      </c>
      <c r="F38" s="18" t="s">
        <v>52</v>
      </c>
      <c r="G38" s="18" t="s">
        <v>53</v>
      </c>
      <c r="H38" s="18"/>
      <c r="I38" s="19" t="s">
        <v>43</v>
      </c>
      <c r="J38" s="20"/>
      <c r="K38" s="20"/>
      <c r="L38" s="21"/>
      <c r="M38" s="22">
        <v>-1</v>
      </c>
      <c r="N38" s="22">
        <v>4</v>
      </c>
      <c r="O38" s="22">
        <v>4</v>
      </c>
      <c r="P38" s="22">
        <v>2</v>
      </c>
      <c r="Q38" s="22">
        <v>4</v>
      </c>
      <c r="R38" s="22">
        <v>4</v>
      </c>
      <c r="S38" s="22">
        <v>4</v>
      </c>
      <c r="T38" s="18">
        <f>M38*((3*N38)+(2*O38)+P38+Q38+R38+S38)</f>
        <v>-34</v>
      </c>
      <c r="U38" s="23" t="str">
        <f>+IF(T38&gt;0,IF(T38&gt;=13,IF(T38&gt;=25,"Positivo Significativo","Positivo Notable"),"Positivo Leve"),IF(T38&lt;=-13,IF(T38&lt;=-25,"Severo","Moderado"),"Irrelevante"))</f>
        <v>Severo</v>
      </c>
      <c r="V38" s="18" t="s">
        <v>54</v>
      </c>
      <c r="W38" s="18" t="s">
        <v>55</v>
      </c>
      <c r="X38" s="24"/>
      <c r="Y38" s="18" t="s">
        <v>56</v>
      </c>
      <c r="Z38" s="18" t="s">
        <v>48</v>
      </c>
      <c r="AA38" s="18" t="s">
        <v>57</v>
      </c>
      <c r="AB38" s="18"/>
    </row>
    <row r="39" spans="1:28" ht="45" x14ac:dyDescent="0.2">
      <c r="A39" s="58"/>
      <c r="B39" s="58"/>
      <c r="C39" s="17" t="s">
        <v>38</v>
      </c>
      <c r="D39" s="17" t="s">
        <v>58</v>
      </c>
      <c r="E39" s="17" t="s">
        <v>40</v>
      </c>
      <c r="F39" s="18" t="s">
        <v>41</v>
      </c>
      <c r="G39" s="18" t="s">
        <v>42</v>
      </c>
      <c r="H39" s="18"/>
      <c r="I39" s="19" t="s">
        <v>43</v>
      </c>
      <c r="J39" s="20"/>
      <c r="K39" s="20"/>
      <c r="L39" s="21"/>
      <c r="M39" s="22">
        <v>-1</v>
      </c>
      <c r="N39" s="22">
        <v>2</v>
      </c>
      <c r="O39" s="22">
        <v>4</v>
      </c>
      <c r="P39" s="22">
        <v>2</v>
      </c>
      <c r="Q39" s="22">
        <v>4</v>
      </c>
      <c r="R39" s="22">
        <v>4</v>
      </c>
      <c r="S39" s="22">
        <v>4</v>
      </c>
      <c r="T39" s="18">
        <f t="shared" ref="T39" si="9">M39*((3*N39)+(2*O39)+P39+Q39+R39+S39)</f>
        <v>-28</v>
      </c>
      <c r="U39" s="23" t="str">
        <f>+IF(T39&gt;0,IF(T39&gt;=13,IF(T39&gt;=25,"Positivo Significativo","Positivo Notable"),"Positivo Leve"),IF(T39&lt;=-13,IF(T39&lt;=-25,"Severo","Moderado"),"Irrelevante"))</f>
        <v>Severo</v>
      </c>
      <c r="V39" s="18" t="s">
        <v>45</v>
      </c>
      <c r="W39" s="18" t="s">
        <v>46</v>
      </c>
      <c r="X39" s="24"/>
      <c r="Y39" s="18" t="s">
        <v>47</v>
      </c>
      <c r="Z39" s="18" t="s">
        <v>48</v>
      </c>
      <c r="AA39" s="18" t="s">
        <v>59</v>
      </c>
      <c r="AB39" s="18"/>
    </row>
    <row r="40" spans="1:28" ht="78.75" x14ac:dyDescent="0.2">
      <c r="A40" s="58"/>
      <c r="B40" s="58"/>
      <c r="C40" s="17" t="s">
        <v>60</v>
      </c>
      <c r="D40" s="17" t="s">
        <v>61</v>
      </c>
      <c r="E40" s="17" t="s">
        <v>62</v>
      </c>
      <c r="F40" s="18" t="s">
        <v>63</v>
      </c>
      <c r="G40" s="18" t="s">
        <v>64</v>
      </c>
      <c r="H40" s="18"/>
      <c r="I40" s="19" t="s">
        <v>43</v>
      </c>
      <c r="J40" s="20"/>
      <c r="K40" s="20"/>
      <c r="L40" s="21"/>
      <c r="M40" s="22">
        <v>1</v>
      </c>
      <c r="N40" s="22">
        <v>1</v>
      </c>
      <c r="O40" s="22">
        <v>1</v>
      </c>
      <c r="P40" s="22">
        <v>1</v>
      </c>
      <c r="Q40" s="22">
        <v>1</v>
      </c>
      <c r="R40" s="22">
        <v>1</v>
      </c>
      <c r="S40" s="22">
        <v>1</v>
      </c>
      <c r="T40" s="18">
        <f>M40*((3*N40)+(2*O40)+P40+Q40+R40+S40)</f>
        <v>9</v>
      </c>
      <c r="U40" s="23" t="str">
        <f>+IF(T40&gt;0,IF(T40&gt;=13,IF(T40&gt;=25,"Positivo Significativo","Positivo Notable"),"Positivo Leve"),IF(T40&lt;=-13,IF(T40&lt;=-25,"Severo","Moderado"),"Irrelevante"))</f>
        <v>Positivo Leve</v>
      </c>
      <c r="V40" s="18"/>
      <c r="W40" s="18"/>
      <c r="X40" s="24" t="s">
        <v>65</v>
      </c>
      <c r="Y40" s="18"/>
      <c r="Z40" s="18" t="s">
        <v>48</v>
      </c>
      <c r="AA40" s="18"/>
      <c r="AB40" s="18"/>
    </row>
    <row r="41" spans="1:28" ht="45" x14ac:dyDescent="0.2">
      <c r="A41" s="58"/>
      <c r="B41" s="58"/>
      <c r="C41" s="17" t="s">
        <v>38</v>
      </c>
      <c r="D41" s="17" t="s">
        <v>66</v>
      </c>
      <c r="E41" s="17" t="s">
        <v>62</v>
      </c>
      <c r="F41" s="18" t="s">
        <v>63</v>
      </c>
      <c r="G41" s="18" t="s">
        <v>42</v>
      </c>
      <c r="H41" s="18"/>
      <c r="I41" s="19" t="s">
        <v>43</v>
      </c>
      <c r="J41" s="20"/>
      <c r="K41" s="20"/>
      <c r="L41" s="21"/>
      <c r="M41" s="22">
        <v>-1</v>
      </c>
      <c r="N41" s="22">
        <v>2</v>
      </c>
      <c r="O41" s="22">
        <v>2</v>
      </c>
      <c r="P41" s="22">
        <v>2</v>
      </c>
      <c r="Q41" s="22">
        <v>2</v>
      </c>
      <c r="R41" s="22">
        <v>2</v>
      </c>
      <c r="S41" s="22">
        <v>4</v>
      </c>
      <c r="T41" s="18">
        <f t="shared" ref="T41:T46" si="10">M41*((3*N41)+(2*O41)+P41+Q41+R41+S41)</f>
        <v>-20</v>
      </c>
      <c r="U41" s="23" t="str">
        <f t="shared" ref="U41:U46" si="11">+IF(T41&gt;0,IF(T41&gt;=13,IF(T41&gt;=25,"Positivo Significativo","Positivo Notable"),"Positivo Leve"),IF(T41&lt;=-13,IF(T41&lt;=-25,"Severo","Moderado"),"Irrelevante"))</f>
        <v>Moderado</v>
      </c>
      <c r="V41" s="18" t="s">
        <v>54</v>
      </c>
      <c r="W41" s="18" t="s">
        <v>67</v>
      </c>
      <c r="X41" s="24"/>
      <c r="Y41" s="18" t="s">
        <v>47</v>
      </c>
      <c r="Z41" s="18" t="s">
        <v>48</v>
      </c>
      <c r="AA41" s="18" t="s">
        <v>68</v>
      </c>
      <c r="AB41" s="18"/>
    </row>
    <row r="42" spans="1:28" ht="45" x14ac:dyDescent="0.2">
      <c r="A42" s="58"/>
      <c r="B42" s="58"/>
      <c r="C42" s="17" t="s">
        <v>69</v>
      </c>
      <c r="D42" s="17" t="s">
        <v>70</v>
      </c>
      <c r="E42" s="17" t="s">
        <v>40</v>
      </c>
      <c r="F42" s="18" t="s">
        <v>41</v>
      </c>
      <c r="G42" s="18" t="s">
        <v>42</v>
      </c>
      <c r="H42" s="18"/>
      <c r="I42" s="19" t="s">
        <v>43</v>
      </c>
      <c r="J42" s="20"/>
      <c r="K42" s="18" t="s">
        <v>43</v>
      </c>
      <c r="L42" s="21" t="s">
        <v>44</v>
      </c>
      <c r="M42" s="22">
        <v>-1</v>
      </c>
      <c r="N42" s="22">
        <v>2</v>
      </c>
      <c r="O42" s="22">
        <v>4</v>
      </c>
      <c r="P42" s="22">
        <v>2</v>
      </c>
      <c r="Q42" s="22">
        <v>4</v>
      </c>
      <c r="R42" s="22">
        <v>4</v>
      </c>
      <c r="S42" s="22">
        <v>4</v>
      </c>
      <c r="T42" s="18">
        <f t="shared" si="10"/>
        <v>-28</v>
      </c>
      <c r="U42" s="23" t="str">
        <f t="shared" si="11"/>
        <v>Severo</v>
      </c>
      <c r="V42" s="18" t="s">
        <v>45</v>
      </c>
      <c r="W42" s="18" t="s">
        <v>46</v>
      </c>
      <c r="X42" s="24"/>
      <c r="Y42" s="18" t="s">
        <v>47</v>
      </c>
      <c r="Z42" s="18" t="s">
        <v>48</v>
      </c>
      <c r="AA42" s="24" t="s">
        <v>49</v>
      </c>
    </row>
    <row r="43" spans="1:28" ht="45" x14ac:dyDescent="0.2">
      <c r="A43" s="58"/>
      <c r="B43" s="58"/>
      <c r="C43" s="17" t="s">
        <v>69</v>
      </c>
      <c r="D43" s="17" t="s">
        <v>71</v>
      </c>
      <c r="E43" s="17" t="s">
        <v>72</v>
      </c>
      <c r="F43" s="18" t="s">
        <v>73</v>
      </c>
      <c r="G43" s="18" t="s">
        <v>74</v>
      </c>
      <c r="H43" s="18"/>
      <c r="I43" s="19" t="s">
        <v>43</v>
      </c>
      <c r="J43" s="20"/>
      <c r="K43" s="20"/>
      <c r="L43" s="21"/>
      <c r="M43" s="22">
        <v>-1</v>
      </c>
      <c r="N43" s="22">
        <v>4</v>
      </c>
      <c r="O43" s="22">
        <v>2</v>
      </c>
      <c r="P43" s="22">
        <v>4</v>
      </c>
      <c r="Q43" s="22">
        <v>2</v>
      </c>
      <c r="R43" s="22">
        <v>2</v>
      </c>
      <c r="S43" s="22">
        <v>2</v>
      </c>
      <c r="T43" s="18">
        <f t="shared" si="10"/>
        <v>-26</v>
      </c>
      <c r="U43" s="23" t="str">
        <f t="shared" si="11"/>
        <v>Severo</v>
      </c>
      <c r="V43" s="18" t="s">
        <v>45</v>
      </c>
      <c r="W43" s="18" t="s">
        <v>75</v>
      </c>
      <c r="X43" s="24"/>
      <c r="Y43" s="18" t="s">
        <v>47</v>
      </c>
      <c r="Z43" s="18" t="s">
        <v>48</v>
      </c>
      <c r="AA43" s="18" t="s">
        <v>76</v>
      </c>
    </row>
    <row r="44" spans="1:28" ht="45" x14ac:dyDescent="0.2">
      <c r="A44" s="58"/>
      <c r="B44" s="58"/>
      <c r="C44" s="17" t="s">
        <v>77</v>
      </c>
      <c r="D44" s="17" t="s">
        <v>78</v>
      </c>
      <c r="E44" s="17" t="s">
        <v>51</v>
      </c>
      <c r="F44" s="18" t="s">
        <v>52</v>
      </c>
      <c r="G44" s="18" t="s">
        <v>53</v>
      </c>
      <c r="H44" s="18"/>
      <c r="I44" s="19" t="s">
        <v>43</v>
      </c>
      <c r="J44" s="20"/>
      <c r="K44" s="20"/>
      <c r="L44" s="21"/>
      <c r="M44" s="22">
        <v>-1</v>
      </c>
      <c r="N44" s="22">
        <v>4</v>
      </c>
      <c r="O44" s="22">
        <v>4</v>
      </c>
      <c r="P44" s="22">
        <v>4</v>
      </c>
      <c r="Q44" s="22">
        <v>4</v>
      </c>
      <c r="R44" s="22">
        <v>4</v>
      </c>
      <c r="S44" s="22">
        <v>4</v>
      </c>
      <c r="T44" s="18">
        <f t="shared" si="10"/>
        <v>-36</v>
      </c>
      <c r="U44" s="23" t="str">
        <f t="shared" si="11"/>
        <v>Severo</v>
      </c>
      <c r="V44" s="18" t="s">
        <v>54</v>
      </c>
      <c r="W44" s="18" t="s">
        <v>55</v>
      </c>
      <c r="X44" s="24"/>
      <c r="Y44" s="18" t="s">
        <v>47</v>
      </c>
      <c r="Z44" s="18" t="s">
        <v>48</v>
      </c>
      <c r="AA44" s="18" t="s">
        <v>57</v>
      </c>
    </row>
    <row r="45" spans="1:28" ht="45" x14ac:dyDescent="0.2">
      <c r="A45" s="58"/>
      <c r="B45" s="58"/>
      <c r="C45" s="17" t="s">
        <v>79</v>
      </c>
      <c r="D45" s="17" t="s">
        <v>80</v>
      </c>
      <c r="E45" s="17" t="s">
        <v>72</v>
      </c>
      <c r="F45" s="18" t="s">
        <v>73</v>
      </c>
      <c r="G45" s="18" t="s">
        <v>74</v>
      </c>
      <c r="H45" s="18"/>
      <c r="I45" s="19" t="s">
        <v>43</v>
      </c>
      <c r="J45" s="20"/>
      <c r="K45" s="20"/>
      <c r="L45" s="21"/>
      <c r="M45" s="22">
        <v>-1</v>
      </c>
      <c r="N45" s="22">
        <v>2</v>
      </c>
      <c r="O45" s="22">
        <v>2</v>
      </c>
      <c r="P45" s="22">
        <v>2</v>
      </c>
      <c r="Q45" s="22">
        <v>2</v>
      </c>
      <c r="R45" s="22">
        <v>2</v>
      </c>
      <c r="S45" s="22">
        <v>2</v>
      </c>
      <c r="T45" s="18">
        <f t="shared" si="10"/>
        <v>-18</v>
      </c>
      <c r="U45" s="23" t="str">
        <f t="shared" si="11"/>
        <v>Moderado</v>
      </c>
      <c r="V45" s="18" t="s">
        <v>45</v>
      </c>
      <c r="W45" s="18" t="s">
        <v>81</v>
      </c>
      <c r="X45" s="24"/>
      <c r="Y45" s="18" t="s">
        <v>47</v>
      </c>
      <c r="Z45" s="18" t="s">
        <v>48</v>
      </c>
      <c r="AA45" s="18" t="s">
        <v>82</v>
      </c>
    </row>
    <row r="46" spans="1:28" ht="33.75" x14ac:dyDescent="0.2">
      <c r="A46" s="58"/>
      <c r="B46" s="58"/>
      <c r="C46" s="17" t="s">
        <v>83</v>
      </c>
      <c r="D46" s="17" t="s">
        <v>84</v>
      </c>
      <c r="E46" s="17" t="s">
        <v>62</v>
      </c>
      <c r="F46" s="18" t="s">
        <v>85</v>
      </c>
      <c r="G46" s="18" t="s">
        <v>86</v>
      </c>
      <c r="H46" s="18"/>
      <c r="I46" s="19" t="s">
        <v>43</v>
      </c>
      <c r="J46" s="20"/>
      <c r="K46" s="20"/>
      <c r="L46" s="21"/>
      <c r="M46" s="22">
        <v>-1</v>
      </c>
      <c r="N46" s="22">
        <v>2</v>
      </c>
      <c r="O46" s="22">
        <v>1</v>
      </c>
      <c r="P46" s="22">
        <v>1</v>
      </c>
      <c r="Q46" s="22">
        <v>2</v>
      </c>
      <c r="R46" s="22">
        <v>1</v>
      </c>
      <c r="S46" s="22">
        <v>4</v>
      </c>
      <c r="T46" s="18">
        <f t="shared" si="10"/>
        <v>-16</v>
      </c>
      <c r="U46" s="23" t="str">
        <f t="shared" si="11"/>
        <v>Moderado</v>
      </c>
      <c r="V46" s="18" t="s">
        <v>45</v>
      </c>
      <c r="W46" s="18" t="s">
        <v>81</v>
      </c>
      <c r="X46" s="24"/>
      <c r="Y46" s="18" t="s">
        <v>47</v>
      </c>
      <c r="Z46" s="18" t="s">
        <v>48</v>
      </c>
      <c r="AA46" s="18" t="s">
        <v>87</v>
      </c>
    </row>
    <row r="48" spans="1:28" x14ac:dyDescent="0.2">
      <c r="A48" s="26" t="s">
        <v>94</v>
      </c>
    </row>
  </sheetData>
  <dataConsolidate/>
  <mergeCells count="40">
    <mergeCell ref="A27:A36"/>
    <mergeCell ref="B27:B36"/>
    <mergeCell ref="B37:B46"/>
    <mergeCell ref="A37:A46"/>
    <mergeCell ref="B7:B16"/>
    <mergeCell ref="A7:A16"/>
    <mergeCell ref="B17:B26"/>
    <mergeCell ref="A17:A26"/>
    <mergeCell ref="E1:Z1"/>
    <mergeCell ref="E2:I2"/>
    <mergeCell ref="E3:I3"/>
    <mergeCell ref="E5:E6"/>
    <mergeCell ref="A1:C3"/>
    <mergeCell ref="J2:Z2"/>
    <mergeCell ref="J3:Z3"/>
    <mergeCell ref="A5:A6"/>
    <mergeCell ref="B5:B6"/>
    <mergeCell ref="C5:C6"/>
    <mergeCell ref="F5:F6"/>
    <mergeCell ref="H5:H6"/>
    <mergeCell ref="X5:X6"/>
    <mergeCell ref="Y5:Y6"/>
    <mergeCell ref="Z5:Z6"/>
    <mergeCell ref="G5:G6"/>
    <mergeCell ref="D5:D6"/>
    <mergeCell ref="O5:O6"/>
    <mergeCell ref="P5:P6"/>
    <mergeCell ref="AA5:AA6"/>
    <mergeCell ref="AB5:AB6"/>
    <mergeCell ref="U5:U6"/>
    <mergeCell ref="V5:V6"/>
    <mergeCell ref="W5:W6"/>
    <mergeCell ref="Q5:Q6"/>
    <mergeCell ref="R5:R6"/>
    <mergeCell ref="S5:S6"/>
    <mergeCell ref="T5:T6"/>
    <mergeCell ref="I5:L5"/>
    <mergeCell ref="K6:L6"/>
    <mergeCell ref="M5:M6"/>
    <mergeCell ref="N5:N6"/>
  </mergeCells>
  <conditionalFormatting sqref="T7:T46">
    <cfRule type="cellIs" dxfId="87" priority="15" stopIfTrue="1" operator="equal">
      <formula>"ALTO"</formula>
    </cfRule>
    <cfRule type="cellIs" dxfId="86" priority="13" stopIfTrue="1" operator="equal">
      <formula>"BAJO"</formula>
    </cfRule>
    <cfRule type="cellIs" dxfId="85" priority="14" stopIfTrue="1" operator="equal">
      <formula>"MEDIO"</formula>
    </cfRule>
    <cfRule type="cellIs" dxfId="84" priority="16" stopIfTrue="1" operator="equal">
      <formula>"MUY ALTO"</formula>
    </cfRule>
  </conditionalFormatting>
  <conditionalFormatting sqref="U7:U46">
    <cfRule type="containsText" dxfId="83" priority="17" operator="containsText" text="Positivo Leve">
      <formula>NOT(ISERROR(SEARCH("Positivo Leve",U7)))</formula>
    </cfRule>
    <cfRule type="containsText" dxfId="82" priority="18" operator="containsText" text="Positivo Notable">
      <formula>NOT(ISERROR(SEARCH("Positivo Notable",U7)))</formula>
    </cfRule>
    <cfRule type="containsText" dxfId="81" priority="19" operator="containsText" text="Positivo Significativo">
      <formula>NOT(ISERROR(SEARCH("Positivo Significativo",U7)))</formula>
    </cfRule>
    <cfRule type="containsText" dxfId="80" priority="20" operator="containsText" text="Severo">
      <formula>NOT(ISERROR(SEARCH("Severo",U7)))</formula>
    </cfRule>
    <cfRule type="containsText" dxfId="79" priority="21" operator="containsText" text="Moderado">
      <formula>NOT(ISERROR(SEARCH("Moderado",U7)))</formula>
    </cfRule>
    <cfRule type="containsText" dxfId="78" priority="22" operator="containsText" text="Irrelevante">
      <formula>NOT(ISERROR(SEARCH("Irrelevante",U7)))</formula>
    </cfRule>
  </conditionalFormatting>
  <conditionalFormatting sqref="V7:V16">
    <cfRule type="cellIs" dxfId="77" priority="733" stopIfTrue="1" operator="between">
      <formula>150</formula>
      <formula>500</formula>
    </cfRule>
    <cfRule type="cellIs" dxfId="76" priority="734" stopIfTrue="1" operator="between">
      <formula>20</formula>
      <formula>140</formula>
    </cfRule>
    <cfRule type="cellIs" dxfId="75" priority="732" stopIfTrue="1" operator="between">
      <formula>600</formula>
      <formula>4000</formula>
    </cfRule>
  </conditionalFormatting>
  <conditionalFormatting sqref="V7:V26">
    <cfRule type="cellIs" dxfId="74" priority="175" stopIfTrue="1" operator="between">
      <formula>150</formula>
      <formula>500</formula>
    </cfRule>
    <cfRule type="cellIs" dxfId="73" priority="174" stopIfTrue="1" operator="between">
      <formula>600</formula>
      <formula>4000</formula>
    </cfRule>
    <cfRule type="cellIs" dxfId="72" priority="176" stopIfTrue="1" operator="between">
      <formula>20</formula>
      <formula>140</formula>
    </cfRule>
  </conditionalFormatting>
  <conditionalFormatting sqref="V17:V36">
    <cfRule type="cellIs" dxfId="71" priority="114" stopIfTrue="1" operator="between">
      <formula>600</formula>
      <formula>4000</formula>
    </cfRule>
    <cfRule type="cellIs" dxfId="70" priority="116" stopIfTrue="1" operator="between">
      <formula>20</formula>
      <formula>140</formula>
    </cfRule>
    <cfRule type="cellIs" dxfId="69" priority="115" stopIfTrue="1" operator="between">
      <formula>150</formula>
      <formula>500</formula>
    </cfRule>
  </conditionalFormatting>
  <conditionalFormatting sqref="V27:V46">
    <cfRule type="cellIs" dxfId="68" priority="55" stopIfTrue="1" operator="between">
      <formula>150</formula>
      <formula>500</formula>
    </cfRule>
    <cfRule type="cellIs" dxfId="67" priority="56" stopIfTrue="1" operator="between">
      <formula>20</formula>
      <formula>140</formula>
    </cfRule>
    <cfRule type="cellIs" dxfId="66" priority="54" stopIfTrue="1" operator="between">
      <formula>600</formula>
      <formula>4000</formula>
    </cfRule>
  </conditionalFormatting>
  <conditionalFormatting sqref="V37:V46">
    <cfRule type="cellIs" dxfId="65" priority="52" stopIfTrue="1" operator="between">
      <formula>150</formula>
      <formula>500</formula>
    </cfRule>
    <cfRule type="cellIs" dxfId="64" priority="51" stopIfTrue="1" operator="between">
      <formula>600</formula>
      <formula>4000</formula>
    </cfRule>
    <cfRule type="cellIs" dxfId="63" priority="53" stopIfTrue="1" operator="between">
      <formula>20</formula>
      <formula>140</formula>
    </cfRule>
  </conditionalFormatting>
  <conditionalFormatting sqref="W7:W12 W14">
    <cfRule type="cellIs" dxfId="62" priority="728" stopIfTrue="1" operator="equal">
      <formula>"I"</formula>
    </cfRule>
    <cfRule type="cellIs" dxfId="61" priority="727" stopIfTrue="1" operator="equal">
      <formula>"II"</formula>
    </cfRule>
  </conditionalFormatting>
  <conditionalFormatting sqref="W7:W13">
    <cfRule type="cellIs" dxfId="60" priority="186" stopIfTrue="1" operator="equal">
      <formula>"I"</formula>
    </cfRule>
    <cfRule type="cellIs" dxfId="59" priority="185" stopIfTrue="1" operator="equal">
      <formula>"II"</formula>
    </cfRule>
    <cfRule type="cellIs" dxfId="58" priority="184" stopIfTrue="1" operator="between">
      <formula>"III"</formula>
      <formula>"IV"</formula>
    </cfRule>
  </conditionalFormatting>
  <conditionalFormatting sqref="W13">
    <cfRule type="cellIs" dxfId="57" priority="182" stopIfTrue="1" operator="equal">
      <formula>"II"</formula>
    </cfRule>
    <cfRule type="cellIs" dxfId="56" priority="181" stopIfTrue="1" operator="between">
      <formula>"III"</formula>
      <formula>"IV"</formula>
    </cfRule>
    <cfRule type="cellIs" dxfId="55" priority="183" stopIfTrue="1" operator="equal">
      <formula>"I"</formula>
    </cfRule>
  </conditionalFormatting>
  <conditionalFormatting sqref="W14 W7:W12">
    <cfRule type="cellIs" dxfId="54" priority="726" stopIfTrue="1" operator="between">
      <formula>"III"</formula>
      <formula>"IV"</formula>
    </cfRule>
  </conditionalFormatting>
  <conditionalFormatting sqref="W14:W15">
    <cfRule type="cellIs" dxfId="53" priority="240" stopIfTrue="1" operator="equal">
      <formula>"I"</formula>
    </cfRule>
    <cfRule type="cellIs" dxfId="52" priority="239" stopIfTrue="1" operator="equal">
      <formula>"II"</formula>
    </cfRule>
    <cfRule type="cellIs" dxfId="51" priority="238" stopIfTrue="1" operator="between">
      <formula>"III"</formula>
      <formula>"IV"</formula>
    </cfRule>
  </conditionalFormatting>
  <conditionalFormatting sqref="W15:W16">
    <cfRule type="cellIs" dxfId="50" priority="190" stopIfTrue="1" operator="between">
      <formula>"III"</formula>
      <formula>"IV"</formula>
    </cfRule>
    <cfRule type="cellIs" dxfId="49" priority="192" stopIfTrue="1" operator="equal">
      <formula>"I"</formula>
    </cfRule>
    <cfRule type="cellIs" dxfId="48" priority="191" stopIfTrue="1" operator="equal">
      <formula>"II"</formula>
    </cfRule>
  </conditionalFormatting>
  <conditionalFormatting sqref="W16:W22 W24">
    <cfRule type="cellIs" dxfId="47" priority="170" stopIfTrue="1" operator="equal">
      <formula>"I"</formula>
    </cfRule>
    <cfRule type="cellIs" dxfId="46" priority="169" stopIfTrue="1" operator="equal">
      <formula>"II"</formula>
    </cfRule>
  </conditionalFormatting>
  <conditionalFormatting sqref="W17:W23">
    <cfRule type="cellIs" dxfId="45" priority="124" stopIfTrue="1" operator="between">
      <formula>"III"</formula>
      <formula>"IV"</formula>
    </cfRule>
    <cfRule type="cellIs" dxfId="44" priority="126" stopIfTrue="1" operator="equal">
      <formula>"I"</formula>
    </cfRule>
    <cfRule type="cellIs" dxfId="43" priority="125" stopIfTrue="1" operator="equal">
      <formula>"II"</formula>
    </cfRule>
  </conditionalFormatting>
  <conditionalFormatting sqref="W23">
    <cfRule type="cellIs" dxfId="42" priority="121" stopIfTrue="1" operator="between">
      <formula>"III"</formula>
      <formula>"IV"</formula>
    </cfRule>
    <cfRule type="cellIs" dxfId="41" priority="123" stopIfTrue="1" operator="equal">
      <formula>"I"</formula>
    </cfRule>
    <cfRule type="cellIs" dxfId="40" priority="122" stopIfTrue="1" operator="equal">
      <formula>"II"</formula>
    </cfRule>
  </conditionalFormatting>
  <conditionalFormatting sqref="W24 W16:W22">
    <cfRule type="cellIs" dxfId="39" priority="168" stopIfTrue="1" operator="between">
      <formula>"III"</formula>
      <formula>"IV"</formula>
    </cfRule>
  </conditionalFormatting>
  <conditionalFormatting sqref="W24:W25">
    <cfRule type="cellIs" dxfId="38" priority="147" stopIfTrue="1" operator="equal">
      <formula>"II"</formula>
    </cfRule>
    <cfRule type="cellIs" dxfId="37" priority="146" stopIfTrue="1" operator="between">
      <formula>"III"</formula>
      <formula>"IV"</formula>
    </cfRule>
    <cfRule type="cellIs" dxfId="36" priority="148" stopIfTrue="1" operator="equal">
      <formula>"I"</formula>
    </cfRule>
  </conditionalFormatting>
  <conditionalFormatting sqref="W25:W26">
    <cfRule type="cellIs" dxfId="35" priority="131" stopIfTrue="1" operator="equal">
      <formula>"II"</formula>
    </cfRule>
    <cfRule type="cellIs" dxfId="34" priority="132" stopIfTrue="1" operator="equal">
      <formula>"I"</formula>
    </cfRule>
    <cfRule type="cellIs" dxfId="33" priority="130" stopIfTrue="1" operator="between">
      <formula>"III"</formula>
      <formula>"IV"</formula>
    </cfRule>
  </conditionalFormatting>
  <conditionalFormatting sqref="W26:W32 W34">
    <cfRule type="cellIs" dxfId="32" priority="110" stopIfTrue="1" operator="equal">
      <formula>"I"</formula>
    </cfRule>
    <cfRule type="cellIs" dxfId="31" priority="109" stopIfTrue="1" operator="equal">
      <formula>"II"</formula>
    </cfRule>
  </conditionalFormatting>
  <conditionalFormatting sqref="W27:W33">
    <cfRule type="cellIs" dxfId="30" priority="66" stopIfTrue="1" operator="equal">
      <formula>"I"</formula>
    </cfRule>
    <cfRule type="cellIs" dxfId="29" priority="65" stopIfTrue="1" operator="equal">
      <formula>"II"</formula>
    </cfRule>
    <cfRule type="cellIs" dxfId="28" priority="64" stopIfTrue="1" operator="between">
      <formula>"III"</formula>
      <formula>"IV"</formula>
    </cfRule>
  </conditionalFormatting>
  <conditionalFormatting sqref="W33">
    <cfRule type="cellIs" dxfId="27" priority="62" stopIfTrue="1" operator="equal">
      <formula>"II"</formula>
    </cfRule>
    <cfRule type="cellIs" dxfId="26" priority="63" stopIfTrue="1" operator="equal">
      <formula>"I"</formula>
    </cfRule>
    <cfRule type="cellIs" dxfId="25" priority="61" stopIfTrue="1" operator="between">
      <formula>"III"</formula>
      <formula>"IV"</formula>
    </cfRule>
  </conditionalFormatting>
  <conditionalFormatting sqref="W34 W26:W32">
    <cfRule type="cellIs" dxfId="24" priority="108" stopIfTrue="1" operator="between">
      <formula>"III"</formula>
      <formula>"IV"</formula>
    </cfRule>
  </conditionalFormatting>
  <conditionalFormatting sqref="W34:W35">
    <cfRule type="cellIs" dxfId="23" priority="88" stopIfTrue="1" operator="equal">
      <formula>"I"</formula>
    </cfRule>
    <cfRule type="cellIs" dxfId="22" priority="87" stopIfTrue="1" operator="equal">
      <formula>"II"</formula>
    </cfRule>
    <cfRule type="cellIs" dxfId="21" priority="86" stopIfTrue="1" operator="between">
      <formula>"III"</formula>
      <formula>"IV"</formula>
    </cfRule>
  </conditionalFormatting>
  <conditionalFormatting sqref="W35:W36">
    <cfRule type="cellIs" dxfId="20" priority="71" stopIfTrue="1" operator="equal">
      <formula>"II"</formula>
    </cfRule>
    <cfRule type="cellIs" dxfId="19" priority="70" stopIfTrue="1" operator="between">
      <formula>"III"</formula>
      <formula>"IV"</formula>
    </cfRule>
    <cfRule type="cellIs" dxfId="18" priority="72" stopIfTrue="1" operator="equal">
      <formula>"I"</formula>
    </cfRule>
  </conditionalFormatting>
  <conditionalFormatting sqref="W36:W42 W44">
    <cfRule type="cellIs" dxfId="17" priority="49" stopIfTrue="1" operator="equal">
      <formula>"II"</formula>
    </cfRule>
    <cfRule type="cellIs" dxfId="16" priority="50" stopIfTrue="1" operator="equal">
      <formula>"I"</formula>
    </cfRule>
  </conditionalFormatting>
  <conditionalFormatting sqref="W37:W43">
    <cfRule type="cellIs" dxfId="15" priority="6" stopIfTrue="1" operator="equal">
      <formula>"I"</formula>
    </cfRule>
    <cfRule type="cellIs" dxfId="14" priority="5" stopIfTrue="1" operator="equal">
      <formula>"II"</formula>
    </cfRule>
    <cfRule type="cellIs" dxfId="13" priority="4" stopIfTrue="1" operator="between">
      <formula>"III"</formula>
      <formula>"IV"</formula>
    </cfRule>
  </conditionalFormatting>
  <conditionalFormatting sqref="W43">
    <cfRule type="cellIs" dxfId="12" priority="3" stopIfTrue="1" operator="equal">
      <formula>"I"</formula>
    </cfRule>
    <cfRule type="cellIs" dxfId="11" priority="2" stopIfTrue="1" operator="equal">
      <formula>"II"</formula>
    </cfRule>
    <cfRule type="cellIs" dxfId="10" priority="1" stopIfTrue="1" operator="between">
      <formula>"III"</formula>
      <formula>"IV"</formula>
    </cfRule>
  </conditionalFormatting>
  <conditionalFormatting sqref="W44 W36:W42">
    <cfRule type="cellIs" dxfId="9" priority="48" stopIfTrue="1" operator="between">
      <formula>"III"</formula>
      <formula>"IV"</formula>
    </cfRule>
  </conditionalFormatting>
  <conditionalFormatting sqref="W44:W45">
    <cfRule type="cellIs" dxfId="8" priority="28" stopIfTrue="1" operator="equal">
      <formula>"I"</formula>
    </cfRule>
    <cfRule type="cellIs" dxfId="7" priority="27" stopIfTrue="1" operator="equal">
      <formula>"II"</formula>
    </cfRule>
    <cfRule type="cellIs" dxfId="6" priority="26" stopIfTrue="1" operator="between">
      <formula>"III"</formula>
      <formula>"IV"</formula>
    </cfRule>
  </conditionalFormatting>
  <conditionalFormatting sqref="W45:W46">
    <cfRule type="cellIs" dxfId="5" priority="12" stopIfTrue="1" operator="equal">
      <formula>"I"</formula>
    </cfRule>
    <cfRule type="cellIs" dxfId="4" priority="11" stopIfTrue="1" operator="equal">
      <formula>"II"</formula>
    </cfRule>
    <cfRule type="cellIs" dxfId="3" priority="10" stopIfTrue="1" operator="between">
      <formula>"III"</formula>
      <formula>"IV"</formula>
    </cfRule>
  </conditionalFormatting>
  <conditionalFormatting sqref="W46">
    <cfRule type="cellIs" dxfId="2" priority="7" stopIfTrue="1" operator="between">
      <formula>"III"</formula>
      <formula>"IV"</formula>
    </cfRule>
    <cfRule type="cellIs" dxfId="1" priority="9" stopIfTrue="1" operator="equal">
      <formula>"I"</formula>
    </cfRule>
    <cfRule type="cellIs" dxfId="0" priority="8" stopIfTrue="1" operator="equal">
      <formula>"II"</formula>
    </cfRule>
  </conditionalFormatting>
  <printOptions horizontalCentered="1"/>
  <pageMargins left="0.19685039370078741" right="0.19685039370078741" top="0.78740157480314965" bottom="0.19685039370078741" header="0.31496062992125984" footer="0.31496062992125984"/>
  <pageSetup scale="42" orientation="landscape" r:id="rId1"/>
  <rowBreaks count="1" manualBreakCount="1">
    <brk id="26" max="27" man="1"/>
  </rowBreaks>
  <drawing r:id="rId2"/>
  <legacyDrawing r:id="rId3"/>
  <extLst>
    <ext xmlns:x14="http://schemas.microsoft.com/office/spreadsheetml/2009/9/main" uri="{CCE6A557-97BC-4b89-ADB6-D9C93CAAB3DF}">
      <x14:dataValidations xmlns:xm="http://schemas.microsoft.com/office/excel/2006/main" count="14">
        <x14:dataValidation type="list" allowBlank="1" showInputMessage="1" showErrorMessage="1">
          <x14:formula1>
            <xm:f>Hoja1!$F$2:$F$3</xm:f>
          </x14:formula1>
          <xm:sqref>M7:M46</xm:sqref>
        </x14:dataValidation>
        <x14:dataValidation type="list" allowBlank="1" showInputMessage="1" showErrorMessage="1">
          <x14:formula1>
            <xm:f>Hoja1!$G$2:$G$4</xm:f>
          </x14:formula1>
          <xm:sqref>N7:N46</xm:sqref>
        </x14:dataValidation>
        <x14:dataValidation type="list" allowBlank="1" showInputMessage="1" showErrorMessage="1">
          <x14:formula1>
            <xm:f>Hoja1!$H$2:$H$4</xm:f>
          </x14:formula1>
          <xm:sqref>O7:O46</xm:sqref>
        </x14:dataValidation>
        <x14:dataValidation type="list" allowBlank="1" showInputMessage="1" showErrorMessage="1">
          <x14:formula1>
            <xm:f>Hoja1!$I$2:$I$4</xm:f>
          </x14:formula1>
          <xm:sqref>P7:P46</xm:sqref>
        </x14:dataValidation>
        <x14:dataValidation type="list" allowBlank="1" showInputMessage="1" showErrorMessage="1">
          <x14:formula1>
            <xm:f>Hoja1!$J$2:$J$4</xm:f>
          </x14:formula1>
          <xm:sqref>Q7:Q46</xm:sqref>
        </x14:dataValidation>
        <x14:dataValidation type="list" allowBlank="1" showInputMessage="1" showErrorMessage="1">
          <x14:formula1>
            <xm:f>Hoja1!$K$2:$K$4</xm:f>
          </x14:formula1>
          <xm:sqref>R7:R46</xm:sqref>
        </x14:dataValidation>
        <x14:dataValidation type="list" allowBlank="1" showInputMessage="1" showErrorMessage="1">
          <x14:formula1>
            <xm:f>Hoja1!$L$2:$L$4</xm:f>
          </x14:formula1>
          <xm:sqref>S7:S46</xm:sqref>
        </x14:dataValidation>
        <x14:dataValidation type="list" allowBlank="1" showInputMessage="1" showErrorMessage="1">
          <x14:formula1>
            <xm:f>Hoja1!$A$2:$A$12</xm:f>
          </x14:formula1>
          <xm:sqref>C7:C46</xm:sqref>
        </x14:dataValidation>
        <x14:dataValidation type="list" allowBlank="1" showInputMessage="1" showErrorMessage="1">
          <x14:formula1>
            <xm:f>Hoja1!$B$2:$B$9</xm:f>
          </x14:formula1>
          <xm:sqref>E7:E46</xm:sqref>
        </x14:dataValidation>
        <x14:dataValidation type="list" allowBlank="1" showInputMessage="1" showErrorMessage="1">
          <x14:formula1>
            <xm:f>Hoja1!$D$2:$D$12</xm:f>
          </x14:formula1>
          <xm:sqref>G7:G46</xm:sqref>
        </x14:dataValidation>
        <x14:dataValidation type="list" allowBlank="1" showInputMessage="1" showErrorMessage="1">
          <x14:formula1>
            <xm:f>Hoja1!$C$2:$C$14</xm:f>
          </x14:formula1>
          <xm:sqref>F7:F46</xm:sqref>
        </x14:dataValidation>
        <x14:dataValidation type="list" allowBlank="1" showInputMessage="1" showErrorMessage="1">
          <x14:formula1>
            <xm:f>Hoja1!$M$2:$M$6</xm:f>
          </x14:formula1>
          <xm:sqref>Y7:Y46</xm:sqref>
        </x14:dataValidation>
        <x14:dataValidation type="list" allowBlank="1" showInputMessage="1" showErrorMessage="1">
          <x14:formula1>
            <xm:f>Hoja1!$N$2:$N$15</xm:f>
          </x14:formula1>
          <xm:sqref>V7:V46</xm:sqref>
        </x14:dataValidation>
        <x14:dataValidation type="list" allowBlank="1" showInputMessage="1" showErrorMessage="1">
          <x14:formula1>
            <xm:f>Hoja1!$E$2:$E$5</xm:f>
          </x14:formula1>
          <xm:sqref>L7:L1048576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N7" sqref="N7"/>
    </sheetView>
  </sheetViews>
  <sheetFormatPr baseColWidth="10" defaultColWidth="11.42578125" defaultRowHeight="15" x14ac:dyDescent="0.25"/>
  <cols>
    <col min="1" max="1" width="46.42578125" bestFit="1" customWidth="1"/>
    <col min="2" max="2" width="22.140625" customWidth="1"/>
    <col min="3" max="3" width="45" bestFit="1" customWidth="1"/>
    <col min="4" max="4" width="44.42578125" bestFit="1" customWidth="1"/>
    <col min="5" max="5" width="13" bestFit="1" customWidth="1"/>
    <col min="12" max="12" width="15.140625" bestFit="1" customWidth="1"/>
    <col min="13" max="13" width="24" bestFit="1" customWidth="1"/>
    <col min="14" max="14" width="114.5703125" bestFit="1" customWidth="1"/>
  </cols>
  <sheetData>
    <row r="1" spans="1:14" x14ac:dyDescent="0.25">
      <c r="A1" t="s">
        <v>11</v>
      </c>
      <c r="B1" t="s">
        <v>13</v>
      </c>
      <c r="C1" t="s">
        <v>14</v>
      </c>
      <c r="D1" t="s">
        <v>15</v>
      </c>
      <c r="E1" t="s">
        <v>35</v>
      </c>
      <c r="F1" t="s">
        <v>95</v>
      </c>
      <c r="G1" t="s">
        <v>96</v>
      </c>
      <c r="H1" t="s">
        <v>97</v>
      </c>
      <c r="I1" t="s">
        <v>98</v>
      </c>
      <c r="J1" t="s">
        <v>99</v>
      </c>
      <c r="K1" t="s">
        <v>100</v>
      </c>
      <c r="L1" t="s">
        <v>101</v>
      </c>
      <c r="M1" t="s">
        <v>102</v>
      </c>
      <c r="N1" t="s">
        <v>26</v>
      </c>
    </row>
    <row r="2" spans="1:14" x14ac:dyDescent="0.25">
      <c r="A2" s="2" t="s">
        <v>69</v>
      </c>
      <c r="B2" s="2" t="s">
        <v>62</v>
      </c>
      <c r="C2" s="2" t="s">
        <v>103</v>
      </c>
      <c r="D2" s="2" t="s">
        <v>42</v>
      </c>
      <c r="E2" t="s">
        <v>44</v>
      </c>
      <c r="F2">
        <v>-1</v>
      </c>
      <c r="G2">
        <v>1</v>
      </c>
      <c r="H2">
        <v>1</v>
      </c>
      <c r="I2">
        <v>4</v>
      </c>
      <c r="J2">
        <v>4</v>
      </c>
      <c r="K2">
        <v>4</v>
      </c>
      <c r="L2">
        <v>4</v>
      </c>
      <c r="M2" t="s">
        <v>104</v>
      </c>
      <c r="N2" t="s">
        <v>105</v>
      </c>
    </row>
    <row r="3" spans="1:14" x14ac:dyDescent="0.25">
      <c r="A3" s="2" t="s">
        <v>77</v>
      </c>
      <c r="B3" s="2" t="s">
        <v>106</v>
      </c>
      <c r="C3" s="2" t="s">
        <v>63</v>
      </c>
      <c r="D3" s="2" t="s">
        <v>107</v>
      </c>
      <c r="E3" t="s">
        <v>108</v>
      </c>
      <c r="F3">
        <v>1</v>
      </c>
      <c r="G3">
        <v>2</v>
      </c>
      <c r="H3">
        <v>2</v>
      </c>
      <c r="I3">
        <v>2</v>
      </c>
      <c r="J3">
        <v>2</v>
      </c>
      <c r="K3">
        <v>2</v>
      </c>
      <c r="L3">
        <v>2</v>
      </c>
      <c r="M3" t="s">
        <v>56</v>
      </c>
      <c r="N3" t="s">
        <v>109</v>
      </c>
    </row>
    <row r="4" spans="1:14" x14ac:dyDescent="0.25">
      <c r="A4" s="2" t="s">
        <v>110</v>
      </c>
      <c r="B4" s="2" t="s">
        <v>40</v>
      </c>
      <c r="C4" s="2" t="s">
        <v>111</v>
      </c>
      <c r="D4" s="2" t="s">
        <v>112</v>
      </c>
      <c r="E4" t="s">
        <v>113</v>
      </c>
      <c r="G4">
        <v>4</v>
      </c>
      <c r="H4">
        <v>4</v>
      </c>
      <c r="I4">
        <v>1</v>
      </c>
      <c r="J4">
        <v>1</v>
      </c>
      <c r="K4">
        <v>1</v>
      </c>
      <c r="L4">
        <v>1</v>
      </c>
      <c r="M4" t="s">
        <v>47</v>
      </c>
      <c r="N4" t="s">
        <v>114</v>
      </c>
    </row>
    <row r="5" spans="1:14" x14ac:dyDescent="0.25">
      <c r="A5" s="2" t="s">
        <v>83</v>
      </c>
      <c r="B5" s="2" t="s">
        <v>115</v>
      </c>
      <c r="C5" s="2" t="s">
        <v>41</v>
      </c>
      <c r="D5" s="2" t="s">
        <v>53</v>
      </c>
      <c r="E5" t="s">
        <v>116</v>
      </c>
      <c r="N5" t="s">
        <v>117</v>
      </c>
    </row>
    <row r="6" spans="1:14" x14ac:dyDescent="0.25">
      <c r="A6" s="2" t="s">
        <v>118</v>
      </c>
      <c r="B6" s="2" t="s">
        <v>119</v>
      </c>
      <c r="C6" s="2" t="s">
        <v>120</v>
      </c>
      <c r="D6" s="2" t="s">
        <v>121</v>
      </c>
      <c r="N6" t="s">
        <v>122</v>
      </c>
    </row>
    <row r="7" spans="1:14" x14ac:dyDescent="0.25">
      <c r="A7" s="2" t="s">
        <v>123</v>
      </c>
      <c r="B7" s="2" t="s">
        <v>124</v>
      </c>
      <c r="C7" s="2" t="s">
        <v>73</v>
      </c>
      <c r="D7" s="2" t="s">
        <v>125</v>
      </c>
      <c r="N7" t="s">
        <v>45</v>
      </c>
    </row>
    <row r="8" spans="1:14" x14ac:dyDescent="0.25">
      <c r="A8" s="2" t="s">
        <v>126</v>
      </c>
      <c r="B8" s="2" t="s">
        <v>72</v>
      </c>
      <c r="C8" s="2" t="s">
        <v>127</v>
      </c>
      <c r="D8" s="2" t="s">
        <v>128</v>
      </c>
      <c r="N8" t="s">
        <v>129</v>
      </c>
    </row>
    <row r="9" spans="1:14" x14ac:dyDescent="0.25">
      <c r="A9" s="2" t="s">
        <v>79</v>
      </c>
      <c r="B9" s="2" t="s">
        <v>51</v>
      </c>
      <c r="C9" s="2" t="s">
        <v>52</v>
      </c>
      <c r="D9" s="2" t="s">
        <v>130</v>
      </c>
      <c r="N9" t="s">
        <v>131</v>
      </c>
    </row>
    <row r="10" spans="1:14" x14ac:dyDescent="0.25">
      <c r="A10" s="2" t="s">
        <v>132</v>
      </c>
      <c r="B10" s="2"/>
      <c r="C10" s="2" t="s">
        <v>85</v>
      </c>
      <c r="D10" s="2" t="s">
        <v>133</v>
      </c>
      <c r="N10" t="s">
        <v>134</v>
      </c>
    </row>
    <row r="11" spans="1:14" x14ac:dyDescent="0.25">
      <c r="A11" s="2" t="s">
        <v>60</v>
      </c>
      <c r="B11" s="2"/>
      <c r="C11" s="2" t="s">
        <v>135</v>
      </c>
      <c r="D11" s="2" t="s">
        <v>64</v>
      </c>
      <c r="N11" t="s">
        <v>136</v>
      </c>
    </row>
    <row r="12" spans="1:14" x14ac:dyDescent="0.25">
      <c r="A12" s="2" t="s">
        <v>38</v>
      </c>
      <c r="B12" s="2"/>
      <c r="C12" s="2" t="s">
        <v>137</v>
      </c>
      <c r="D12" s="2" t="s">
        <v>138</v>
      </c>
      <c r="N12" t="s">
        <v>139</v>
      </c>
    </row>
    <row r="13" spans="1:14" x14ac:dyDescent="0.25">
      <c r="C13" s="2" t="s">
        <v>140</v>
      </c>
      <c r="N13" t="s">
        <v>141</v>
      </c>
    </row>
    <row r="14" spans="1:14" x14ac:dyDescent="0.25">
      <c r="C14" s="2" t="s">
        <v>142</v>
      </c>
      <c r="N14" t="s">
        <v>54</v>
      </c>
    </row>
    <row r="15" spans="1:14" x14ac:dyDescent="0.25">
      <c r="N15" t="s">
        <v>143</v>
      </c>
    </row>
  </sheetData>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F9C970EE435CD4A8B6F83803B46AE64" ma:contentTypeVersion="13" ma:contentTypeDescription="Crear nuevo documento." ma:contentTypeScope="" ma:versionID="7c03a6444fe91a409b94615f4649addf">
  <xsd:schema xmlns:xsd="http://www.w3.org/2001/XMLSchema" xmlns:xs="http://www.w3.org/2001/XMLSchema" xmlns:p="http://schemas.microsoft.com/office/2006/metadata/properties" xmlns:ns3="0279bf32-15c5-4235-ae95-ad81c0a0b0e4" xmlns:ns4="0ff6aab8-51b0-46d2-b3b2-18e1a1773cdc" targetNamespace="http://schemas.microsoft.com/office/2006/metadata/properties" ma:root="true" ma:fieldsID="98eb849b2530ff0c9d2906470c25fcb0" ns3:_="" ns4:_="">
    <xsd:import namespace="0279bf32-15c5-4235-ae95-ad81c0a0b0e4"/>
    <xsd:import namespace="0ff6aab8-51b0-46d2-b3b2-18e1a1773cdc"/>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AutoTags" minOccurs="0"/>
                <xsd:element ref="ns3:MediaLengthInSeconds" minOccurs="0"/>
                <xsd:element ref="ns3:MediaServiceDateTake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79bf32-15c5-4235-ae95-ad81c0a0b0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f6aab8-51b0-46d2-b3b2-18e1a1773cdc"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SharingHintHash" ma:index="13"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279bf32-15c5-4235-ae95-ad81c0a0b0e4" xsi:nil="true"/>
  </documentManagement>
</p:properties>
</file>

<file path=customXml/itemProps1.xml><?xml version="1.0" encoding="utf-8"?>
<ds:datastoreItem xmlns:ds="http://schemas.openxmlformats.org/officeDocument/2006/customXml" ds:itemID="{A54D961C-9BEE-4C51-A905-2A77F0D9C0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79bf32-15c5-4235-ae95-ad81c0a0b0e4"/>
    <ds:schemaRef ds:uri="0ff6aab8-51b0-46d2-b3b2-18e1a1773c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8386BB-C4C6-40A3-95CB-3FCDC44E05BE}">
  <ds:schemaRefs>
    <ds:schemaRef ds:uri="http://schemas.microsoft.com/sharepoint/v3/contenttype/forms"/>
  </ds:schemaRefs>
</ds:datastoreItem>
</file>

<file path=customXml/itemProps3.xml><?xml version="1.0" encoding="utf-8"?>
<ds:datastoreItem xmlns:ds="http://schemas.openxmlformats.org/officeDocument/2006/customXml" ds:itemID="{AA6F5BF4-4416-4D6A-B8B6-6CF6B49BF8B9}">
  <ds:schemaRefs>
    <ds:schemaRef ds:uri="http://purl.org/dc/elements/1.1/"/>
    <ds:schemaRef ds:uri="http://schemas.microsoft.com/office/2006/metadata/properties"/>
    <ds:schemaRef ds:uri="http://purl.org/dc/terms/"/>
    <ds:schemaRef ds:uri="0279bf32-15c5-4235-ae95-ad81c0a0b0e4"/>
    <ds:schemaRef ds:uri="0ff6aab8-51b0-46d2-b3b2-18e1a1773cdc"/>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Matriz de aspectos</vt:lpstr>
      <vt:lpstr>Hoja1</vt:lpstr>
      <vt:lpstr>'Matriz de aspectos'!Área_de_impresión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Familia</dc:creator>
  <cp:keywords/>
  <dc:description/>
  <cp:lastModifiedBy>USUARIO</cp:lastModifiedBy>
  <cp:revision/>
  <dcterms:created xsi:type="dcterms:W3CDTF">2016-07-20T14:39:03Z</dcterms:created>
  <dcterms:modified xsi:type="dcterms:W3CDTF">2023-08-11T02:36:34Z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0x0101005F9C970EE435CD4A8B6F83803B46AE64</vt:lpwstr>
  </property>
</Properties>
</file>