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raguilera_ani_gov_co/Documents/Cop  2018/Plan de Acción/2022/Presentación Consejo/"/>
    </mc:Choice>
  </mc:AlternateContent>
  <xr:revisionPtr revIDLastSave="24" documentId="8_{E67E9826-51FB-4E53-BDE8-EA52405C364C}" xr6:coauthVersionLast="47" xr6:coauthVersionMax="47" xr10:uidLastSave="{39365348-B8B0-46E9-8E61-FB9FC85CE2ED}"/>
  <bookViews>
    <workbookView xWindow="-120" yWindow="-120" windowWidth="20730" windowHeight="11160" xr2:uid="{00000000-000D-0000-FFFF-FFFF00000000}"/>
  </bookViews>
  <sheets>
    <sheet name="Hoja1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4" l="1"/>
  <c r="R19" i="4"/>
  <c r="R18" i="4"/>
  <c r="R17" i="4"/>
  <c r="R15" i="4"/>
  <c r="O23" i="4" l="1"/>
  <c r="O22" i="4"/>
  <c r="O21" i="4"/>
  <c r="O20" i="4"/>
  <c r="O17" i="4"/>
  <c r="O15" i="4"/>
  <c r="O14" i="4"/>
  <c r="O13" i="4"/>
  <c r="O12" i="4"/>
  <c r="O11" i="4"/>
  <c r="O10" i="4"/>
  <c r="O9" i="4"/>
  <c r="O8" i="4"/>
  <c r="L22" i="4"/>
  <c r="L21" i="4"/>
  <c r="L20" i="4"/>
  <c r="L17" i="4"/>
  <c r="L16" i="4"/>
  <c r="L15" i="4"/>
  <c r="L13" i="4"/>
  <c r="L11" i="4"/>
  <c r="L10" i="4"/>
  <c r="L9" i="4"/>
  <c r="L8" i="4"/>
  <c r="K19" i="4" l="1"/>
  <c r="L19" i="4" s="1"/>
  <c r="K18" i="4"/>
  <c r="L18" i="4" s="1"/>
  <c r="O18" i="4" l="1"/>
  <c r="O19" i="4"/>
  <c r="O16" i="4"/>
</calcChain>
</file>

<file path=xl/sharedStrings.xml><?xml version="1.0" encoding="utf-8"?>
<sst xmlns="http://schemas.openxmlformats.org/spreadsheetml/2006/main" count="165" uniqueCount="91">
  <si>
    <t>PACTO PLAN NACIONAL DE DESARROLLO</t>
  </si>
  <si>
    <t>ESTRATEGIA</t>
  </si>
  <si>
    <t xml:space="preserve">FOCOS ESTRATEGICOS </t>
  </si>
  <si>
    <t>Ponderación
%</t>
  </si>
  <si>
    <t>OBJETIVOS ESTREGICOS</t>
  </si>
  <si>
    <t xml:space="preserve">PROYECTOS ESTRATEGICOS </t>
  </si>
  <si>
    <t>UNIDAD DE MEDIDA</t>
  </si>
  <si>
    <t xml:space="preserve">META CUATRENIO </t>
  </si>
  <si>
    <t>Linea Base</t>
  </si>
  <si>
    <t>Meta
2019</t>
  </si>
  <si>
    <t>Avance 2019</t>
  </si>
  <si>
    <t>Avance %</t>
  </si>
  <si>
    <t>Meta
2020</t>
  </si>
  <si>
    <t>Avance 2020</t>
  </si>
  <si>
    <t>Meta
2021</t>
  </si>
  <si>
    <t>Meta
2022</t>
  </si>
  <si>
    <t xml:space="preserve">INDICADOR </t>
  </si>
  <si>
    <t>RESPONSABLE</t>
  </si>
  <si>
    <t>XV. Pacto por una gestión pública efectiva</t>
  </si>
  <si>
    <t>I. Evaluar la arquitectura institucional del Gobierno</t>
  </si>
  <si>
    <r>
      <rPr>
        <b/>
        <sz val="10"/>
        <color theme="1"/>
        <rFont val="Arial"/>
        <family val="2"/>
      </rPr>
      <t>Foco 1.</t>
    </r>
    <r>
      <rPr>
        <sz val="10"/>
        <color theme="1"/>
        <rFont val="Arial"/>
        <family val="2"/>
      </rPr>
      <t xml:space="preserve"> Gobernanza e institucionalidad moderna para el transporte y la logística eficientes y seguros</t>
    </r>
  </si>
  <si>
    <t>1.1  Fortalecer la institucionalidad de la Entidad</t>
  </si>
  <si>
    <t>1.1.1 Diseño e Implementación  del nuevo esquema de Gobierno Corporativo  de la ANI</t>
  </si>
  <si>
    <t>Reglamento</t>
  </si>
  <si>
    <t xml:space="preserve">1.1.2 Fortalecimiento de la capacidad de gestión y eficiencia de la ANI </t>
  </si>
  <si>
    <t>Porcentaje</t>
  </si>
  <si>
    <t>Porcentaje de cumplimiento del cronograma previsto en el plan de fortalecimiento de la gestión institucional</t>
  </si>
  <si>
    <t>Vicepresidencia Administrativa y Financiera, Vicepresidencia de Planeación, Riesgos y Entorno</t>
  </si>
  <si>
    <t>1.1.3 Optimización del  sistema de información misional de la Entidad</t>
  </si>
  <si>
    <t>Número de sistemas de información</t>
  </si>
  <si>
    <t>Número de Sistemas de información misional optimizados</t>
  </si>
  <si>
    <t xml:space="preserve">Vicepresidencia de Planeación, riesgos y entorno con el apoyo de las Vicepresidencias Ejecutiva, de Gestión contractual y Estructuración
</t>
  </si>
  <si>
    <t>I. Pacto por la Legalidad</t>
  </si>
  <si>
    <t>IV.  Participación Ciudadana</t>
  </si>
  <si>
    <t>1.2 Generar confianza en los ciudadanos, Estado e inversionistas</t>
  </si>
  <si>
    <t xml:space="preserve">1.2.1 Socialización con las partes interesadas, de todos los proyectos de infraestructura de transporte a cargo de la ANI. </t>
  </si>
  <si>
    <t>Audiencias públicas de las IP en proceso de estructuración realizadas</t>
  </si>
  <si>
    <t>Vicepresidencia de Estructuración</t>
  </si>
  <si>
    <t>Eventos de socialización y mesas de trabajo realizadas con entes territoriales, comunidades e interesados en los proyectos</t>
  </si>
  <si>
    <t>Vicepresidencia de Planeación, Riesgos y Entorno</t>
  </si>
  <si>
    <t>Mesas de Trabajo</t>
  </si>
  <si>
    <t>Oficina de Comunicaciones</t>
  </si>
  <si>
    <t>1.2.2 Implementación y optimización de mecanismos de transparencia para la gestión de la Entidad.</t>
  </si>
  <si>
    <t>% de actividades desarrolladas (implementación SALRLAFT y MRAN)</t>
  </si>
  <si>
    <t xml:space="preserve"> VI.  Pacto  por el transporte y la logística para la competitividad y la integración regional</t>
  </si>
  <si>
    <t>Reactivación y puesta en marcha de programas y proyectos para la construcción y mantenimiento de la red vial primaria y red vial rural</t>
  </si>
  <si>
    <r>
      <rPr>
        <b/>
        <sz val="10"/>
        <color theme="1"/>
        <rFont val="Arial"/>
        <family val="2"/>
      </rPr>
      <t>Foco 2</t>
    </r>
    <r>
      <rPr>
        <sz val="10"/>
        <color theme="1"/>
        <rFont val="Arial"/>
        <family val="2"/>
      </rPr>
      <t>.Desarrollar proyectos de Asociación Público Privada que propendan por la intermodalidad, la movilidad y la sostenibilidad</t>
    </r>
  </si>
  <si>
    <t xml:space="preserve">2.1 Estructurar proyectos de infraestructura de transporte </t>
  </si>
  <si>
    <t>2.1.1 Diseño e implementación del Programa de concesiones 5G</t>
  </si>
  <si>
    <t>Presidencia</t>
  </si>
  <si>
    <t>2.1.2 Adjudicación de Proyectos de Infraestructura de Transporte, bajo el esquema de Asociaciones Público Privadas</t>
  </si>
  <si>
    <t>Número de Proyectos</t>
  </si>
  <si>
    <t>Número de proyectos adjudicados</t>
  </si>
  <si>
    <t>2.2. Gestionar la ejecucion de proyectos en el modo carretero</t>
  </si>
  <si>
    <t>2.2.1. Ampliación de la red vial nacional (proyectos de infraestructura de transporte del modo carretero, 1a a 3a generación de concesiones)</t>
  </si>
  <si>
    <t xml:space="preserve">Kilómetros </t>
  </si>
  <si>
    <t>Numero de kilometros construidos en proyectos de concesión de 1a a 3a generación</t>
  </si>
  <si>
    <t>Vicepresidencia de Gestión Contractual</t>
  </si>
  <si>
    <t>2.2.2. Finalización de etapa de construcción e inicio de la etapa de operación y mantenimiento de los proyectos de cuarta generación.</t>
  </si>
  <si>
    <t xml:space="preserve">Número de proyectos </t>
  </si>
  <si>
    <t>Numero de proyectos con inicio de etapa de operación y mantenimiento</t>
  </si>
  <si>
    <t>2.2.3. Gestión para la construcción de las vías primarias bajo el esquema de concesión Programa 4G programadas para el cuatrienio</t>
  </si>
  <si>
    <t>Número de Kilómetros construidos de vía primaria en proyectos  bajo esquema de concesión programa 4G gestionados por la ANI</t>
  </si>
  <si>
    <t>2.2.4. Gestión para la rehabilitación y mejoramiento de las vías primarias bajo el esquema de concesión Programa 4G</t>
  </si>
  <si>
    <t>Número de Kilómetros de vía primaria rehabilitados y mantenidos en los proyectos definidos bajo esquema de concesión programa 4G monitoreados por la ANI</t>
  </si>
  <si>
    <t>2.3 Gestionar la ejecución de proyectos en otros modos de transporte</t>
  </si>
  <si>
    <t>2.3.1. Reactivación de la operación comercial en vías férreas a cargo de la ANI</t>
  </si>
  <si>
    <t>Kilometros</t>
  </si>
  <si>
    <t>Número de Kilómetros de vía férrea con operación comercial gestionados por la ANI</t>
  </si>
  <si>
    <t>Vicepresidencia Ejecutiva</t>
  </si>
  <si>
    <t xml:space="preserve">2.3.2 Impulso para la modernización de la infraestructura de los Aeropuertos concesionados </t>
  </si>
  <si>
    <t>Número de aeropuertos</t>
  </si>
  <si>
    <t>Numero de aeropuertos con obras de modernización y % de avance en el cumplimiento en el plan de modernización</t>
  </si>
  <si>
    <t xml:space="preserve">2.3.3. Impulso para la modernización de la infraestructura en los puertos concesionados </t>
  </si>
  <si>
    <t>Número de Informes de cumplimiento</t>
  </si>
  <si>
    <t>Número de Informes de cumplimiento del  Plan de Inversiones de 19 concesiones portuarias</t>
  </si>
  <si>
    <t>2.4. Gestionar la implementación de protocolos de bioseguridad en los proyectos de infraestructura de transporte</t>
  </si>
  <si>
    <t>2.4.1. Proyectos con protocolo de bioseguridad implementado</t>
  </si>
  <si>
    <t>SISTEMA INTEGRADO DE GESTIÓN</t>
  </si>
  <si>
    <t>CÓDIGO</t>
  </si>
  <si>
    <t>SEPG-F-070</t>
  </si>
  <si>
    <t>SISTEMA ESTRATÉGICO DE PLANEACIÓN Y GESTIÓN</t>
  </si>
  <si>
    <t>VERSIÓN</t>
  </si>
  <si>
    <t>PLANEACIÓN ESTRATÉGICA</t>
  </si>
  <si>
    <t>FECHA</t>
  </si>
  <si>
    <t>Actividad finalizada en la vigencia 2021</t>
  </si>
  <si>
    <t>Avance 2021</t>
  </si>
  <si>
    <t>El documento CONPES de 5G fue expedido en la vigencia 2021</t>
  </si>
  <si>
    <t>Actividad finalizada en la vigencia 2020</t>
  </si>
  <si>
    <t>Plan Estratégico inicial pendiente de aprobación por parte del Consejo Directivo, de acuerdo con lo establecido en el Decreto 4165/11</t>
  </si>
  <si>
    <t>Actualizado a 27/01/2022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</si>
</sst>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&quot;00&quot;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3" applyNumberFormat="0" applyFill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9" borderId="2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left" vertical="center" wrapText="1"/>
    </xf>
    <xf numFmtId="9" fontId="3" fillId="3" borderId="1" xfId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4" fillId="0" borderId="3" xfId="2" applyFill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9" fontId="2" fillId="0" borderId="14" xfId="0" applyNumberFormat="1" applyFont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9" fontId="3" fillId="3" borderId="14" xfId="1" applyFont="1" applyFill="1" applyBorder="1" applyAlignment="1">
      <alignment horizontal="center" vertical="center" wrapText="1"/>
    </xf>
    <xf numFmtId="0" fontId="4" fillId="0" borderId="13" xfId="2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</cellXfs>
  <cellStyles count="3">
    <cellStyle name="Normal" xfId="0" builtinId="0"/>
    <cellStyle name="Porcentaje" xfId="1" builtinId="5"/>
    <cellStyle name="Título 3" xfId="2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E4450-64D0-4FE6-8734-64A6648EEE98}">
  <dimension ref="A1:U25"/>
  <sheetViews>
    <sheetView showGridLines="0" tabSelected="1" topLeftCell="H1" zoomScale="85" zoomScaleNormal="85" workbookViewId="0">
      <pane ySplit="6" topLeftCell="A14" activePane="bottomLeft" state="frozen"/>
      <selection pane="bottomLeft" activeCell="T16" sqref="T16"/>
    </sheetView>
  </sheetViews>
  <sheetFormatPr baseColWidth="10" defaultColWidth="11.42578125" defaultRowHeight="12.75" x14ac:dyDescent="0.25"/>
  <cols>
    <col min="1" max="1" width="32" style="1" customWidth="1"/>
    <col min="2" max="2" width="33.85546875" style="1" customWidth="1"/>
    <col min="3" max="3" width="55.42578125" style="1" bestFit="1" customWidth="1"/>
    <col min="4" max="4" width="25.85546875" style="1" hidden="1" customWidth="1"/>
    <col min="5" max="5" width="25.85546875" style="1" customWidth="1"/>
    <col min="6" max="6" width="32.85546875" style="1" customWidth="1"/>
    <col min="7" max="7" width="26.28515625" style="1" customWidth="1"/>
    <col min="8" max="8" width="15.5703125" style="1" customWidth="1"/>
    <col min="9" max="9" width="10.140625" style="1" customWidth="1"/>
    <col min="10" max="10" width="8.85546875" style="1" customWidth="1"/>
    <col min="11" max="12" width="9.7109375" style="1" customWidth="1"/>
    <col min="13" max="19" width="8.85546875" style="1" customWidth="1"/>
    <col min="20" max="20" width="41.7109375" style="1" customWidth="1"/>
    <col min="21" max="21" width="44" style="1" customWidth="1"/>
    <col min="22" max="16384" width="11.42578125" style="1"/>
  </cols>
  <sheetData>
    <row r="1" spans="1:21" ht="19.5" thickBot="1" x14ac:dyDescent="0.3">
      <c r="A1" s="44" t="s">
        <v>78</v>
      </c>
      <c r="B1" s="45"/>
      <c r="C1" s="46"/>
      <c r="D1" s="28" t="s">
        <v>79</v>
      </c>
      <c r="E1" s="29" t="s">
        <v>80</v>
      </c>
    </row>
    <row r="2" spans="1:21" ht="19.5" thickBot="1" x14ac:dyDescent="0.3">
      <c r="A2" s="44" t="s">
        <v>81</v>
      </c>
      <c r="B2" s="45"/>
      <c r="C2" s="46"/>
      <c r="D2" s="30" t="s">
        <v>82</v>
      </c>
      <c r="E2" s="31">
        <v>2</v>
      </c>
    </row>
    <row r="3" spans="1:21" ht="19.5" thickBot="1" x14ac:dyDescent="0.3">
      <c r="A3" s="44" t="s">
        <v>83</v>
      </c>
      <c r="B3" s="45"/>
      <c r="C3" s="46"/>
      <c r="D3" s="32" t="s">
        <v>84</v>
      </c>
      <c r="E3" s="33">
        <v>43725</v>
      </c>
    </row>
    <row r="5" spans="1:21" ht="13.5" thickBot="1" x14ac:dyDescent="0.3"/>
    <row r="6" spans="1:21" s="27" customFormat="1" ht="30.75" thickBot="1" x14ac:dyDescent="0.3">
      <c r="A6" s="41" t="s">
        <v>0</v>
      </c>
      <c r="B6" s="41" t="s">
        <v>1</v>
      </c>
      <c r="C6" s="41" t="s">
        <v>2</v>
      </c>
      <c r="D6" s="41" t="s">
        <v>3</v>
      </c>
      <c r="E6" s="41" t="s">
        <v>4</v>
      </c>
      <c r="F6" s="41" t="s">
        <v>5</v>
      </c>
      <c r="G6" s="41" t="s">
        <v>6</v>
      </c>
      <c r="H6" s="41" t="s">
        <v>7</v>
      </c>
      <c r="I6" s="41" t="s">
        <v>8</v>
      </c>
      <c r="J6" s="41" t="s">
        <v>9</v>
      </c>
      <c r="K6" s="41" t="s">
        <v>10</v>
      </c>
      <c r="L6" s="41" t="s">
        <v>11</v>
      </c>
      <c r="M6" s="41" t="s">
        <v>12</v>
      </c>
      <c r="N6" s="41" t="s">
        <v>13</v>
      </c>
      <c r="O6" s="41" t="s">
        <v>11</v>
      </c>
      <c r="P6" s="41" t="s">
        <v>14</v>
      </c>
      <c r="Q6" s="41" t="s">
        <v>86</v>
      </c>
      <c r="R6" s="41" t="s">
        <v>11</v>
      </c>
      <c r="S6" s="41" t="s">
        <v>15</v>
      </c>
      <c r="T6" s="41" t="s">
        <v>16</v>
      </c>
      <c r="U6" s="41" t="s">
        <v>17</v>
      </c>
    </row>
    <row r="7" spans="1:21" ht="38.25" x14ac:dyDescent="0.25">
      <c r="A7" s="34" t="s">
        <v>18</v>
      </c>
      <c r="B7" s="34" t="s">
        <v>19</v>
      </c>
      <c r="C7" s="34" t="s">
        <v>20</v>
      </c>
      <c r="D7" s="35">
        <v>0.4</v>
      </c>
      <c r="E7" s="36" t="s">
        <v>21</v>
      </c>
      <c r="F7" s="36" t="s">
        <v>22</v>
      </c>
      <c r="G7" s="37" t="s">
        <v>23</v>
      </c>
      <c r="H7" s="38">
        <v>1</v>
      </c>
      <c r="I7" s="38">
        <v>0</v>
      </c>
      <c r="J7" s="38">
        <v>0</v>
      </c>
      <c r="K7" s="39">
        <v>0</v>
      </c>
      <c r="L7" s="40">
        <v>0</v>
      </c>
      <c r="M7" s="38">
        <v>0</v>
      </c>
      <c r="N7" s="39">
        <v>0</v>
      </c>
      <c r="O7" s="40">
        <v>0</v>
      </c>
      <c r="P7" s="38">
        <v>1</v>
      </c>
      <c r="Q7" s="38">
        <v>1</v>
      </c>
      <c r="R7" s="40">
        <v>1</v>
      </c>
      <c r="S7" s="38">
        <v>0</v>
      </c>
      <c r="T7" s="37" t="s">
        <v>85</v>
      </c>
      <c r="U7" s="37"/>
    </row>
    <row r="8" spans="1:21" ht="57.75" customHeight="1" x14ac:dyDescent="0.25">
      <c r="A8" s="7" t="s">
        <v>18</v>
      </c>
      <c r="B8" s="7" t="s">
        <v>19</v>
      </c>
      <c r="C8" s="7" t="s">
        <v>20</v>
      </c>
      <c r="D8" s="8"/>
      <c r="E8" s="13" t="s">
        <v>21</v>
      </c>
      <c r="F8" s="13" t="s">
        <v>24</v>
      </c>
      <c r="G8" s="2" t="s">
        <v>25</v>
      </c>
      <c r="H8" s="5">
        <v>1</v>
      </c>
      <c r="I8" s="5">
        <v>0</v>
      </c>
      <c r="J8" s="5">
        <v>0.1</v>
      </c>
      <c r="K8" s="10">
        <v>0.1</v>
      </c>
      <c r="L8" s="24">
        <f>+K8/J8</f>
        <v>1</v>
      </c>
      <c r="M8" s="5">
        <v>0.4</v>
      </c>
      <c r="N8" s="10">
        <v>0.4</v>
      </c>
      <c r="O8" s="24">
        <f t="shared" ref="O8:O23" si="0">+N8/M8</f>
        <v>1</v>
      </c>
      <c r="P8" s="5">
        <v>0.7</v>
      </c>
      <c r="Q8" s="5">
        <v>0.7</v>
      </c>
      <c r="R8" s="24">
        <v>1</v>
      </c>
      <c r="S8" s="5">
        <v>1</v>
      </c>
      <c r="T8" s="3" t="s">
        <v>26</v>
      </c>
      <c r="U8" s="3" t="s">
        <v>27</v>
      </c>
    </row>
    <row r="9" spans="1:21" ht="44.25" customHeight="1" x14ac:dyDescent="0.25">
      <c r="A9" s="7" t="s">
        <v>18</v>
      </c>
      <c r="B9" s="7" t="s">
        <v>19</v>
      </c>
      <c r="C9" s="7" t="s">
        <v>20</v>
      </c>
      <c r="D9" s="8"/>
      <c r="E9" s="13" t="s">
        <v>21</v>
      </c>
      <c r="F9" s="13" t="s">
        <v>28</v>
      </c>
      <c r="G9" s="2" t="s">
        <v>29</v>
      </c>
      <c r="H9" s="4">
        <v>1</v>
      </c>
      <c r="I9" s="4">
        <v>0</v>
      </c>
      <c r="J9" s="4">
        <v>0.25</v>
      </c>
      <c r="K9" s="9">
        <v>0.25</v>
      </c>
      <c r="L9" s="24">
        <f t="shared" ref="L9:L22" si="1">+K9/J9</f>
        <v>1</v>
      </c>
      <c r="M9" s="4">
        <v>0.5</v>
      </c>
      <c r="N9" s="9">
        <v>0.5</v>
      </c>
      <c r="O9" s="24">
        <f t="shared" si="0"/>
        <v>1</v>
      </c>
      <c r="P9" s="4">
        <v>0.75</v>
      </c>
      <c r="Q9" s="4">
        <v>0.75</v>
      </c>
      <c r="R9" s="24">
        <v>1</v>
      </c>
      <c r="S9" s="42">
        <v>1</v>
      </c>
      <c r="T9" s="3" t="s">
        <v>30</v>
      </c>
      <c r="U9" s="3" t="s">
        <v>31</v>
      </c>
    </row>
    <row r="10" spans="1:21" ht="72" customHeight="1" x14ac:dyDescent="0.25">
      <c r="A10" s="7" t="s">
        <v>32</v>
      </c>
      <c r="B10" s="7" t="s">
        <v>33</v>
      </c>
      <c r="C10" s="7" t="s">
        <v>20</v>
      </c>
      <c r="D10" s="8"/>
      <c r="E10" s="14" t="s">
        <v>34</v>
      </c>
      <c r="F10" s="15" t="s">
        <v>35</v>
      </c>
      <c r="G10" s="2" t="s">
        <v>25</v>
      </c>
      <c r="H10" s="5">
        <v>1</v>
      </c>
      <c r="I10" s="5">
        <v>0</v>
      </c>
      <c r="J10" s="5">
        <v>0.25</v>
      </c>
      <c r="K10" s="10">
        <v>0.25</v>
      </c>
      <c r="L10" s="24">
        <f t="shared" si="1"/>
        <v>1</v>
      </c>
      <c r="M10" s="5">
        <v>0.5</v>
      </c>
      <c r="N10" s="10">
        <v>0.5</v>
      </c>
      <c r="O10" s="24">
        <f t="shared" si="0"/>
        <v>1</v>
      </c>
      <c r="P10" s="5">
        <v>0.75</v>
      </c>
      <c r="Q10" s="5">
        <v>0.75</v>
      </c>
      <c r="R10" s="24">
        <v>1</v>
      </c>
      <c r="S10" s="5">
        <v>1</v>
      </c>
      <c r="T10" s="3" t="s">
        <v>36</v>
      </c>
      <c r="U10" s="3" t="s">
        <v>37</v>
      </c>
    </row>
    <row r="11" spans="1:21" ht="66" customHeight="1" x14ac:dyDescent="0.25">
      <c r="A11" s="7" t="s">
        <v>32</v>
      </c>
      <c r="B11" s="7" t="s">
        <v>33</v>
      </c>
      <c r="C11" s="7" t="s">
        <v>20</v>
      </c>
      <c r="D11" s="8"/>
      <c r="E11" s="14" t="s">
        <v>34</v>
      </c>
      <c r="F11" s="15" t="s">
        <v>35</v>
      </c>
      <c r="G11" s="2" t="s">
        <v>25</v>
      </c>
      <c r="H11" s="5">
        <v>1</v>
      </c>
      <c r="I11" s="5">
        <v>0</v>
      </c>
      <c r="J11" s="5">
        <v>0.25</v>
      </c>
      <c r="K11" s="10">
        <v>0.25</v>
      </c>
      <c r="L11" s="24">
        <f t="shared" si="1"/>
        <v>1</v>
      </c>
      <c r="M11" s="5">
        <v>0.5</v>
      </c>
      <c r="N11" s="10">
        <v>0.5</v>
      </c>
      <c r="O11" s="24">
        <f t="shared" si="0"/>
        <v>1</v>
      </c>
      <c r="P11" s="5">
        <v>0.75</v>
      </c>
      <c r="Q11" s="5">
        <v>0.75</v>
      </c>
      <c r="R11" s="24">
        <v>1</v>
      </c>
      <c r="S11" s="5">
        <v>1</v>
      </c>
      <c r="T11" s="3" t="s">
        <v>38</v>
      </c>
      <c r="U11" s="3" t="s">
        <v>39</v>
      </c>
    </row>
    <row r="12" spans="1:21" ht="45.75" customHeight="1" x14ac:dyDescent="0.25">
      <c r="A12" s="7" t="s">
        <v>32</v>
      </c>
      <c r="B12" s="7" t="s">
        <v>33</v>
      </c>
      <c r="C12" s="7" t="s">
        <v>20</v>
      </c>
      <c r="D12" s="8"/>
      <c r="E12" s="14" t="s">
        <v>34</v>
      </c>
      <c r="F12" s="15" t="s">
        <v>35</v>
      </c>
      <c r="G12" s="2" t="s">
        <v>25</v>
      </c>
      <c r="H12" s="5">
        <v>1</v>
      </c>
      <c r="I12" s="5">
        <v>0</v>
      </c>
      <c r="J12" s="5">
        <v>0</v>
      </c>
      <c r="K12" s="10">
        <v>0</v>
      </c>
      <c r="L12" s="26">
        <v>0</v>
      </c>
      <c r="M12" s="5">
        <v>0.5</v>
      </c>
      <c r="N12" s="10">
        <v>0.6</v>
      </c>
      <c r="O12" s="24">
        <f t="shared" si="0"/>
        <v>1.2</v>
      </c>
      <c r="P12" s="5">
        <v>0.75</v>
      </c>
      <c r="Q12" s="5">
        <v>0.75</v>
      </c>
      <c r="R12" s="24">
        <v>1</v>
      </c>
      <c r="S12" s="5">
        <v>1</v>
      </c>
      <c r="T12" s="3" t="s">
        <v>40</v>
      </c>
      <c r="U12" s="3" t="s">
        <v>41</v>
      </c>
    </row>
    <row r="13" spans="1:21" ht="69" customHeight="1" x14ac:dyDescent="0.25">
      <c r="A13" s="7" t="s">
        <v>32</v>
      </c>
      <c r="B13" s="7" t="s">
        <v>33</v>
      </c>
      <c r="C13" s="7" t="s">
        <v>20</v>
      </c>
      <c r="D13" s="8"/>
      <c r="E13" s="14" t="s">
        <v>34</v>
      </c>
      <c r="F13" s="16" t="s">
        <v>42</v>
      </c>
      <c r="G13" s="2" t="s">
        <v>25</v>
      </c>
      <c r="H13" s="5">
        <v>1</v>
      </c>
      <c r="I13" s="5">
        <v>0</v>
      </c>
      <c r="J13" s="5">
        <v>0.25</v>
      </c>
      <c r="K13" s="10">
        <v>0.25</v>
      </c>
      <c r="L13" s="24">
        <f t="shared" si="1"/>
        <v>1</v>
      </c>
      <c r="M13" s="5">
        <v>0.5</v>
      </c>
      <c r="N13" s="10">
        <v>0.5</v>
      </c>
      <c r="O13" s="24">
        <f t="shared" si="0"/>
        <v>1</v>
      </c>
      <c r="P13" s="5">
        <v>0.75</v>
      </c>
      <c r="Q13" s="5">
        <v>0.75</v>
      </c>
      <c r="R13" s="24">
        <v>1</v>
      </c>
      <c r="S13" s="5">
        <v>1</v>
      </c>
      <c r="T13" s="3" t="s">
        <v>43</v>
      </c>
      <c r="U13" s="3" t="s">
        <v>39</v>
      </c>
    </row>
    <row r="14" spans="1:21" ht="63.75" customHeight="1" x14ac:dyDescent="0.25">
      <c r="A14" s="7" t="s">
        <v>44</v>
      </c>
      <c r="B14" s="7" t="s">
        <v>45</v>
      </c>
      <c r="C14" s="7" t="s">
        <v>46</v>
      </c>
      <c r="D14" s="8">
        <v>0.6</v>
      </c>
      <c r="E14" s="17" t="s">
        <v>47</v>
      </c>
      <c r="F14" s="18" t="s">
        <v>48</v>
      </c>
      <c r="G14" s="3" t="s">
        <v>25</v>
      </c>
      <c r="H14" s="5">
        <v>1</v>
      </c>
      <c r="I14" s="5">
        <v>0</v>
      </c>
      <c r="J14" s="5">
        <v>0</v>
      </c>
      <c r="K14" s="10">
        <v>0</v>
      </c>
      <c r="L14" s="24">
        <v>0</v>
      </c>
      <c r="M14" s="5">
        <v>0.5</v>
      </c>
      <c r="N14" s="10">
        <v>0.5</v>
      </c>
      <c r="O14" s="24">
        <f t="shared" si="0"/>
        <v>1</v>
      </c>
      <c r="P14" s="5">
        <v>1</v>
      </c>
      <c r="Q14" s="5">
        <v>1</v>
      </c>
      <c r="R14" s="24">
        <v>1</v>
      </c>
      <c r="S14" s="5">
        <v>0</v>
      </c>
      <c r="T14" s="3" t="s">
        <v>87</v>
      </c>
      <c r="U14" s="3" t="s">
        <v>49</v>
      </c>
    </row>
    <row r="15" spans="1:21" ht="68.25" customHeight="1" x14ac:dyDescent="0.25">
      <c r="A15" s="7" t="s">
        <v>44</v>
      </c>
      <c r="B15" s="7" t="s">
        <v>45</v>
      </c>
      <c r="C15" s="7" t="s">
        <v>46</v>
      </c>
      <c r="D15" s="8">
        <v>0.6</v>
      </c>
      <c r="E15" s="17" t="s">
        <v>47</v>
      </c>
      <c r="F15" s="19" t="s">
        <v>50</v>
      </c>
      <c r="G15" s="2" t="s">
        <v>51</v>
      </c>
      <c r="H15" s="4">
        <v>6</v>
      </c>
      <c r="I15" s="4">
        <v>31</v>
      </c>
      <c r="J15" s="4">
        <v>32</v>
      </c>
      <c r="K15" s="9">
        <v>31</v>
      </c>
      <c r="L15" s="25">
        <f t="shared" si="1"/>
        <v>0.96875</v>
      </c>
      <c r="M15" s="4">
        <v>34</v>
      </c>
      <c r="N15" s="9">
        <v>31</v>
      </c>
      <c r="O15" s="25">
        <f t="shared" si="0"/>
        <v>0.91176470588235292</v>
      </c>
      <c r="P15" s="4">
        <v>37</v>
      </c>
      <c r="Q15" s="4">
        <v>34</v>
      </c>
      <c r="R15" s="25">
        <f>Q15/P15</f>
        <v>0.91891891891891897</v>
      </c>
      <c r="S15" s="4">
        <v>40</v>
      </c>
      <c r="T15" s="3" t="s">
        <v>52</v>
      </c>
      <c r="U15" s="3" t="s">
        <v>37</v>
      </c>
    </row>
    <row r="16" spans="1:21" ht="51" x14ac:dyDescent="0.25">
      <c r="A16" s="7" t="s">
        <v>44</v>
      </c>
      <c r="B16" s="7" t="s">
        <v>45</v>
      </c>
      <c r="C16" s="7" t="s">
        <v>46</v>
      </c>
      <c r="D16" s="7"/>
      <c r="E16" s="20" t="s">
        <v>53</v>
      </c>
      <c r="F16" s="16" t="s">
        <v>54</v>
      </c>
      <c r="G16" s="3" t="s">
        <v>55</v>
      </c>
      <c r="H16" s="4">
        <v>80</v>
      </c>
      <c r="I16" s="4">
        <v>0</v>
      </c>
      <c r="J16" s="4">
        <v>40.76</v>
      </c>
      <c r="K16" s="9">
        <v>28.78</v>
      </c>
      <c r="L16" s="24">
        <f t="shared" si="1"/>
        <v>0.70608439646712473</v>
      </c>
      <c r="M16" s="4">
        <v>37.270000000000003</v>
      </c>
      <c r="N16" s="12">
        <v>69.900000000000006</v>
      </c>
      <c r="O16" s="24">
        <f t="shared" si="0"/>
        <v>1.8755030855916286</v>
      </c>
      <c r="P16" s="4">
        <v>63.6</v>
      </c>
      <c r="Q16" s="4">
        <v>58.9</v>
      </c>
      <c r="R16" s="25">
        <f>Q16/P16</f>
        <v>0.92610062893081757</v>
      </c>
      <c r="S16" s="4">
        <v>69.760000000000005</v>
      </c>
      <c r="T16" s="3" t="s">
        <v>56</v>
      </c>
      <c r="U16" s="3" t="s">
        <v>69</v>
      </c>
    </row>
    <row r="17" spans="1:21" ht="51" x14ac:dyDescent="0.25">
      <c r="A17" s="7" t="s">
        <v>44</v>
      </c>
      <c r="B17" s="7" t="s">
        <v>45</v>
      </c>
      <c r="C17" s="7" t="s">
        <v>46</v>
      </c>
      <c r="D17" s="7"/>
      <c r="E17" s="20" t="s">
        <v>53</v>
      </c>
      <c r="F17" s="16" t="s">
        <v>58</v>
      </c>
      <c r="G17" s="2" t="s">
        <v>59</v>
      </c>
      <c r="H17" s="4">
        <v>8</v>
      </c>
      <c r="I17" s="4">
        <v>0</v>
      </c>
      <c r="J17" s="4">
        <v>1</v>
      </c>
      <c r="K17" s="9">
        <v>0</v>
      </c>
      <c r="L17" s="24">
        <f t="shared" si="1"/>
        <v>0</v>
      </c>
      <c r="M17" s="4">
        <v>1</v>
      </c>
      <c r="N17" s="9">
        <v>1</v>
      </c>
      <c r="O17" s="24">
        <f t="shared" si="0"/>
        <v>1</v>
      </c>
      <c r="P17" s="4">
        <v>7</v>
      </c>
      <c r="Q17" s="4">
        <v>5</v>
      </c>
      <c r="R17" s="24">
        <f>Q17/P17</f>
        <v>0.7142857142857143</v>
      </c>
      <c r="S17" s="4">
        <v>20</v>
      </c>
      <c r="T17" s="3" t="s">
        <v>60</v>
      </c>
      <c r="U17" s="3" t="s">
        <v>69</v>
      </c>
    </row>
    <row r="18" spans="1:21" ht="51" x14ac:dyDescent="0.25">
      <c r="A18" s="7" t="s">
        <v>44</v>
      </c>
      <c r="B18" s="7" t="s">
        <v>45</v>
      </c>
      <c r="C18" s="7" t="s">
        <v>46</v>
      </c>
      <c r="D18" s="7"/>
      <c r="E18" s="20" t="s">
        <v>53</v>
      </c>
      <c r="F18" s="16" t="s">
        <v>61</v>
      </c>
      <c r="G18" s="2" t="s">
        <v>55</v>
      </c>
      <c r="H18" s="6">
        <v>533.98</v>
      </c>
      <c r="I18" s="6">
        <v>29.6</v>
      </c>
      <c r="J18" s="6">
        <v>204.3</v>
      </c>
      <c r="K18" s="12">
        <f>98.24+I18</f>
        <v>127.84</v>
      </c>
      <c r="L18" s="24">
        <f t="shared" si="1"/>
        <v>0.62574645129711204</v>
      </c>
      <c r="M18" s="6">
        <v>330.2</v>
      </c>
      <c r="N18" s="11">
        <v>168.48</v>
      </c>
      <c r="O18" s="24">
        <f t="shared" si="0"/>
        <v>0.51023622047244088</v>
      </c>
      <c r="P18" s="6">
        <v>457.8</v>
      </c>
      <c r="Q18" s="6">
        <v>410.3</v>
      </c>
      <c r="R18" s="24">
        <f>Q18/P18</f>
        <v>0.89624290083005675</v>
      </c>
      <c r="S18" s="6">
        <v>563.5</v>
      </c>
      <c r="T18" s="3" t="s">
        <v>62</v>
      </c>
      <c r="U18" s="3" t="s">
        <v>69</v>
      </c>
    </row>
    <row r="19" spans="1:21" ht="51" x14ac:dyDescent="0.25">
      <c r="A19" s="7" t="s">
        <v>44</v>
      </c>
      <c r="B19" s="7" t="s">
        <v>45</v>
      </c>
      <c r="C19" s="7" t="s">
        <v>46</v>
      </c>
      <c r="D19" s="7"/>
      <c r="E19" s="20" t="s">
        <v>53</v>
      </c>
      <c r="F19" s="16" t="s">
        <v>63</v>
      </c>
      <c r="G19" s="2" t="s">
        <v>55</v>
      </c>
      <c r="H19" s="6">
        <v>1403.46</v>
      </c>
      <c r="I19" s="6">
        <v>370.4</v>
      </c>
      <c r="J19" s="6">
        <v>1039.3</v>
      </c>
      <c r="K19" s="11">
        <f>398.83+I19</f>
        <v>769.23</v>
      </c>
      <c r="L19" s="24">
        <f t="shared" si="1"/>
        <v>0.74014240354084482</v>
      </c>
      <c r="M19" s="6">
        <v>1337</v>
      </c>
      <c r="N19" s="11">
        <v>1008.35</v>
      </c>
      <c r="O19" s="24">
        <f t="shared" si="0"/>
        <v>0.75418848167539265</v>
      </c>
      <c r="P19" s="6">
        <v>1600</v>
      </c>
      <c r="Q19" s="6">
        <v>1741.5</v>
      </c>
      <c r="R19" s="24">
        <f>Q19/P19</f>
        <v>1.0884374999999999</v>
      </c>
      <c r="S19" s="6">
        <v>1773.8</v>
      </c>
      <c r="T19" s="3" t="s">
        <v>64</v>
      </c>
      <c r="U19" s="3" t="s">
        <v>69</v>
      </c>
    </row>
    <row r="20" spans="1:21" ht="51" x14ac:dyDescent="0.25">
      <c r="A20" s="7" t="s">
        <v>44</v>
      </c>
      <c r="B20" s="7" t="s">
        <v>45</v>
      </c>
      <c r="C20" s="7" t="s">
        <v>46</v>
      </c>
      <c r="D20" s="7"/>
      <c r="E20" s="21" t="s">
        <v>65</v>
      </c>
      <c r="F20" s="22" t="s">
        <v>66</v>
      </c>
      <c r="G20" s="3" t="s">
        <v>67</v>
      </c>
      <c r="H20" s="4">
        <v>1077</v>
      </c>
      <c r="I20" s="4">
        <v>420</v>
      </c>
      <c r="J20" s="4">
        <v>649</v>
      </c>
      <c r="K20" s="9">
        <v>649</v>
      </c>
      <c r="L20" s="24">
        <f t="shared" si="1"/>
        <v>1</v>
      </c>
      <c r="M20" s="4">
        <v>657</v>
      </c>
      <c r="N20" s="9">
        <v>657</v>
      </c>
      <c r="O20" s="24">
        <f t="shared" si="0"/>
        <v>1</v>
      </c>
      <c r="P20" s="4">
        <v>1077</v>
      </c>
      <c r="Q20" s="4">
        <v>1077</v>
      </c>
      <c r="R20" s="24">
        <v>1</v>
      </c>
      <c r="S20" s="4">
        <v>1077</v>
      </c>
      <c r="T20" s="3" t="s">
        <v>68</v>
      </c>
      <c r="U20" s="3" t="s">
        <v>57</v>
      </c>
    </row>
    <row r="21" spans="1:21" ht="51" x14ac:dyDescent="0.25">
      <c r="A21" s="7" t="s">
        <v>44</v>
      </c>
      <c r="B21" s="7" t="s">
        <v>45</v>
      </c>
      <c r="C21" s="7" t="s">
        <v>46</v>
      </c>
      <c r="D21" s="7"/>
      <c r="E21" s="21" t="s">
        <v>65</v>
      </c>
      <c r="F21" s="23" t="s">
        <v>70</v>
      </c>
      <c r="G21" s="3" t="s">
        <v>71</v>
      </c>
      <c r="H21" s="4">
        <v>12</v>
      </c>
      <c r="I21" s="4">
        <v>0</v>
      </c>
      <c r="J21" s="4">
        <v>4</v>
      </c>
      <c r="K21" s="9">
        <v>4</v>
      </c>
      <c r="L21" s="24">
        <f t="shared" si="1"/>
        <v>1</v>
      </c>
      <c r="M21" s="4">
        <v>7</v>
      </c>
      <c r="N21" s="9">
        <v>7</v>
      </c>
      <c r="O21" s="24">
        <f t="shared" si="0"/>
        <v>1</v>
      </c>
      <c r="P21" s="4">
        <v>10</v>
      </c>
      <c r="Q21" s="4">
        <v>11</v>
      </c>
      <c r="R21" s="24">
        <v>1.1000000000000001</v>
      </c>
      <c r="S21" s="4">
        <v>12</v>
      </c>
      <c r="T21" s="3" t="s">
        <v>72</v>
      </c>
      <c r="U21" s="3" t="s">
        <v>57</v>
      </c>
    </row>
    <row r="22" spans="1:21" ht="51" x14ac:dyDescent="0.25">
      <c r="A22" s="7" t="s">
        <v>44</v>
      </c>
      <c r="B22" s="7" t="s">
        <v>45</v>
      </c>
      <c r="C22" s="7" t="s">
        <v>46</v>
      </c>
      <c r="D22" s="7"/>
      <c r="E22" s="21" t="s">
        <v>65</v>
      </c>
      <c r="F22" s="23" t="s">
        <v>73</v>
      </c>
      <c r="G22" s="2" t="s">
        <v>74</v>
      </c>
      <c r="H22" s="4">
        <v>19</v>
      </c>
      <c r="I22" s="4">
        <v>0</v>
      </c>
      <c r="J22" s="4">
        <v>6</v>
      </c>
      <c r="K22" s="9">
        <v>6</v>
      </c>
      <c r="L22" s="24">
        <f t="shared" si="1"/>
        <v>1</v>
      </c>
      <c r="M22" s="4">
        <v>4</v>
      </c>
      <c r="N22" s="9">
        <v>4</v>
      </c>
      <c r="O22" s="24">
        <f t="shared" si="0"/>
        <v>1</v>
      </c>
      <c r="P22" s="4">
        <v>4</v>
      </c>
      <c r="Q22" s="4">
        <v>4</v>
      </c>
      <c r="R22" s="24">
        <v>1</v>
      </c>
      <c r="S22" s="4">
        <v>5</v>
      </c>
      <c r="T22" s="3" t="s">
        <v>75</v>
      </c>
      <c r="U22" s="3" t="s">
        <v>57</v>
      </c>
    </row>
    <row r="23" spans="1:21" ht="63.75" x14ac:dyDescent="0.25">
      <c r="A23" s="7" t="s">
        <v>44</v>
      </c>
      <c r="B23" s="7" t="s">
        <v>45</v>
      </c>
      <c r="C23" s="7" t="s">
        <v>46</v>
      </c>
      <c r="D23" s="7"/>
      <c r="E23" s="7" t="s">
        <v>76</v>
      </c>
      <c r="F23" s="2" t="s">
        <v>77</v>
      </c>
      <c r="G23" s="2" t="s">
        <v>25</v>
      </c>
      <c r="H23" s="5">
        <v>1</v>
      </c>
      <c r="I23" s="5">
        <v>0</v>
      </c>
      <c r="J23" s="5">
        <v>0</v>
      </c>
      <c r="K23" s="10">
        <v>0</v>
      </c>
      <c r="L23" s="24">
        <v>0</v>
      </c>
      <c r="M23" s="5">
        <v>1</v>
      </c>
      <c r="N23" s="10">
        <v>1</v>
      </c>
      <c r="O23" s="24">
        <f t="shared" si="0"/>
        <v>1</v>
      </c>
      <c r="P23" s="5">
        <v>0</v>
      </c>
      <c r="Q23" s="5">
        <v>0</v>
      </c>
      <c r="R23" s="24">
        <v>1</v>
      </c>
      <c r="S23" s="5">
        <v>0</v>
      </c>
      <c r="T23" s="3" t="s">
        <v>88</v>
      </c>
      <c r="U23" s="3" t="s">
        <v>39</v>
      </c>
    </row>
    <row r="24" spans="1:21" ht="28.5" customHeight="1" x14ac:dyDescent="0.25">
      <c r="A24" s="47" t="s">
        <v>89</v>
      </c>
      <c r="B24" s="47"/>
      <c r="C24" s="47"/>
      <c r="D24" s="47"/>
      <c r="E24" s="47"/>
      <c r="F24" s="47"/>
      <c r="G24" s="47"/>
    </row>
    <row r="25" spans="1:21" x14ac:dyDescent="0.25">
      <c r="A25" s="43" t="s">
        <v>90</v>
      </c>
    </row>
  </sheetData>
  <mergeCells count="4">
    <mergeCell ref="A1:C1"/>
    <mergeCell ref="A2:C2"/>
    <mergeCell ref="A3:C3"/>
    <mergeCell ref="A24:G2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E142637CED5D4B9DDAAFB887DBCA72" ma:contentTypeVersion="13" ma:contentTypeDescription="Crear nuevo documento." ma:contentTypeScope="" ma:versionID="4a59fb06d6fc88bf4db022c640942b4a">
  <xsd:schema xmlns:xsd="http://www.w3.org/2001/XMLSchema" xmlns:xs="http://www.w3.org/2001/XMLSchema" xmlns:p="http://schemas.microsoft.com/office/2006/metadata/properties" xmlns:ns2="471cdbed-6ead-44eb-9325-e34ef5ea4fe9" xmlns:ns3="7d582269-a7c0-4d9d-9e1b-13e2ab38c759" xmlns:ns4="c010956e-2600-4898-bc4e-ccfe26ad20e2" targetNamespace="http://schemas.microsoft.com/office/2006/metadata/properties" ma:root="true" ma:fieldsID="c837ba19e32fa89e91d3408c918eb64a" ns2:_="" ns3:_="" ns4:_="">
    <xsd:import namespace="471cdbed-6ead-44eb-9325-e34ef5ea4fe9"/>
    <xsd:import namespace="7d582269-a7c0-4d9d-9e1b-13e2ab38c759"/>
    <xsd:import namespace="c010956e-2600-4898-bc4e-ccfe26ad20e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cdbed-6ead-44eb-9325-e34ef5ea4f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2269-a7c0-4d9d-9e1b-13e2ab38c759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0956e-2600-4898-bc4e-ccfe26ad20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BBA6BF-8B2E-4723-A557-4C14D9096D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5C188A-3B8D-484B-8003-967C53A0AF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1cdbed-6ead-44eb-9325-e34ef5ea4fe9"/>
    <ds:schemaRef ds:uri="7d582269-a7c0-4d9d-9e1b-13e2ab38c759"/>
    <ds:schemaRef ds:uri="c010956e-2600-4898-bc4e-ccfe26ad20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03B005-3970-43E0-BF1C-2BCC9CAEAC4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Nohora Isabel Vargas Castro</dc:creator>
  <cp:keywords/>
  <dc:description/>
  <cp:lastModifiedBy>Ricardo Aguilera Wilches</cp:lastModifiedBy>
  <cp:revision/>
  <dcterms:created xsi:type="dcterms:W3CDTF">2019-03-18T17:12:13Z</dcterms:created>
  <dcterms:modified xsi:type="dcterms:W3CDTF">2022-02-02T22:13:22Z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0x01010017E142637CED5D4B9DDAAFB887DBCA72</vt:lpwstr>
  </property>
</Properties>
</file>