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rgas\Desktop\"/>
    </mc:Choice>
  </mc:AlternateContent>
  <xr:revisionPtr revIDLastSave="0" documentId="8_{335E9641-2E17-4D83-8B5E-D96A5CD72110}" xr6:coauthVersionLast="41" xr6:coauthVersionMax="41" xr10:uidLastSave="{00000000-0000-0000-0000-000000000000}"/>
  <bookViews>
    <workbookView xWindow="20370" yWindow="-120" windowWidth="19440" windowHeight="15000" xr2:uid="{A4001529-E64D-4D60-8C77-2DC8EFDBAB88}"/>
  </bookViews>
  <sheets>
    <sheet name="Ppto total" sheetId="1" r:id="rId1"/>
  </sheets>
  <definedNames>
    <definedName name="_xlnm.Print_Area" localSheetId="0">'Ppto total'!$B$2:$E$42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H36" i="1"/>
  <c r="G36" i="1"/>
  <c r="D36" i="1"/>
  <c r="C36" i="1"/>
  <c r="E35" i="1"/>
  <c r="E34" i="1"/>
  <c r="E33" i="1"/>
  <c r="E32" i="1" s="1"/>
  <c r="D32" i="1"/>
  <c r="C32" i="1"/>
  <c r="E31" i="1"/>
  <c r="E30" i="1"/>
  <c r="E29" i="1"/>
  <c r="G29" i="1" s="1"/>
  <c r="E28" i="1"/>
  <c r="G28" i="1" s="1"/>
  <c r="E27" i="1"/>
  <c r="G27" i="1" s="1"/>
  <c r="G26" i="1"/>
  <c r="E26" i="1"/>
  <c r="E25" i="1"/>
  <c r="G25" i="1" s="1"/>
  <c r="G24" i="1"/>
  <c r="E24" i="1"/>
  <c r="E23" i="1"/>
  <c r="G23" i="1" s="1"/>
  <c r="E22" i="1"/>
  <c r="G22" i="1" s="1"/>
  <c r="E21" i="1"/>
  <c r="G21" i="1" s="1"/>
  <c r="E20" i="1"/>
  <c r="G20" i="1" s="1"/>
  <c r="E19" i="1"/>
  <c r="G19" i="1" s="1"/>
  <c r="G18" i="1"/>
  <c r="E18" i="1"/>
  <c r="E17" i="1"/>
  <c r="G17" i="1" s="1"/>
  <c r="G16" i="1"/>
  <c r="E16" i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G8" i="1"/>
  <c r="E8" i="1"/>
  <c r="E7" i="1"/>
  <c r="G7" i="1" s="1"/>
  <c r="H6" i="1"/>
  <c r="H42" i="1" s="1"/>
  <c r="D6" i="1"/>
  <c r="D42" i="1" s="1"/>
  <c r="C6" i="1"/>
  <c r="C42" i="1" s="1"/>
  <c r="G6" i="1" l="1"/>
  <c r="G42" i="1" s="1"/>
  <c r="E36" i="1"/>
  <c r="E6" i="1"/>
  <c r="E42" i="1" s="1"/>
</calcChain>
</file>

<file path=xl/sharedStrings.xml><?xml version="1.0" encoding="utf-8"?>
<sst xmlns="http://schemas.openxmlformats.org/spreadsheetml/2006/main" count="45" uniqueCount="45">
  <si>
    <t>PRESUPUESTO VIGENCIA 2019</t>
  </si>
  <si>
    <t>NACIÓN</t>
  </si>
  <si>
    <t>INVERSIÓN</t>
  </si>
  <si>
    <t>Nación</t>
  </si>
  <si>
    <t>Propios</t>
  </si>
  <si>
    <t>Total</t>
  </si>
  <si>
    <t>Con Situación</t>
  </si>
  <si>
    <t>Sin Situación</t>
  </si>
  <si>
    <t>Vigencias  Futuras Carretero</t>
  </si>
  <si>
    <t>Girardot - Honda - Puerto Salgar</t>
  </si>
  <si>
    <t>Perimetral del Oriente de Cundinamarca</t>
  </si>
  <si>
    <t>Transversal del Sisga</t>
  </si>
  <si>
    <t>Santana - Mocoa - Neiva</t>
  </si>
  <si>
    <t>Cartagena - Barranquilla Circunvalar de la Prosperidad</t>
  </si>
  <si>
    <t>Villavicencio - Yopal</t>
  </si>
  <si>
    <t>Magdalena 2</t>
  </si>
  <si>
    <t>Mulalo - Loboguerro</t>
  </si>
  <si>
    <t>Autopista al Mar 1</t>
  </si>
  <si>
    <t>Rumichaca - Pasto</t>
  </si>
  <si>
    <t>Conexión Norte</t>
  </si>
  <si>
    <t>Bucarramanga - Barranca - Yondó</t>
  </si>
  <si>
    <t>Popayán - Santander de Quilichao</t>
  </si>
  <si>
    <t>Bucaramanga - Pamplona</t>
  </si>
  <si>
    <t>Pacífico 3</t>
  </si>
  <si>
    <t>Pacífico 2</t>
  </si>
  <si>
    <t>Pacífico 1</t>
  </si>
  <si>
    <t>Puerta de Hierro - Cruz del Viso</t>
  </si>
  <si>
    <t>Autopista al Mar 2</t>
  </si>
  <si>
    <t>Armenia Pereira Manizales</t>
  </si>
  <si>
    <t>Ruta del Sol 2</t>
  </si>
  <si>
    <t>Ruta del Sol 3</t>
  </si>
  <si>
    <t>Cartagena, Barranquilla</t>
  </si>
  <si>
    <t xml:space="preserve">Rehabilitación de Vías férreas </t>
  </si>
  <si>
    <t>Infraestructura de Transporte Marítimo</t>
  </si>
  <si>
    <t>Fortalecimiento de la Gestión y dirección del Sector Transporte</t>
  </si>
  <si>
    <t>Asesorias y Consultorias</t>
  </si>
  <si>
    <t>Implementación Sistema integrado de Gestión</t>
  </si>
  <si>
    <t>Fortalecimioento gestión funcional tecnologías</t>
  </si>
  <si>
    <t>Contratos de prestación de servicios de apoyo misional</t>
  </si>
  <si>
    <t>Modo Carretero</t>
  </si>
  <si>
    <t>Modo Carretero - IP´S</t>
  </si>
  <si>
    <t>Modo Férreo</t>
  </si>
  <si>
    <t>Modo Portuario</t>
  </si>
  <si>
    <t>Modo Aeroportuario</t>
  </si>
  <si>
    <t>TOTAL PRESUPUESTO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</si>
</sst>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b/>
      <sz val="9"/>
      <color theme="1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5" fillId="3" borderId="3" xfId="2" applyFont="1" applyFill="1" applyBorder="1"/>
    <xf numFmtId="164" fontId="5" fillId="3" borderId="3" xfId="3" applyNumberFormat="1" applyFont="1" applyFill="1" applyBorder="1"/>
    <xf numFmtId="164" fontId="5" fillId="0" borderId="0" xfId="3" applyNumberFormat="1" applyFont="1" applyFill="1" applyBorder="1"/>
    <xf numFmtId="0" fontId="3" fillId="0" borderId="7" xfId="2" applyFont="1" applyFill="1" applyBorder="1" applyAlignment="1">
      <alignment horizontal="left" indent="2"/>
    </xf>
    <xf numFmtId="164" fontId="3" fillId="0" borderId="7" xfId="4" applyNumberFormat="1" applyFont="1" applyFill="1" applyBorder="1"/>
    <xf numFmtId="164" fontId="3" fillId="0" borderId="0" xfId="4" applyNumberFormat="1" applyFont="1" applyFill="1" applyBorder="1"/>
    <xf numFmtId="0" fontId="3" fillId="4" borderId="7" xfId="2" applyFont="1" applyFill="1" applyBorder="1" applyAlignment="1">
      <alignment horizontal="left" indent="2"/>
    </xf>
    <xf numFmtId="164" fontId="3" fillId="4" borderId="7" xfId="4" applyNumberFormat="1" applyFont="1" applyFill="1" applyBorder="1"/>
    <xf numFmtId="0" fontId="3" fillId="0" borderId="7" xfId="2" applyFont="1" applyFill="1" applyBorder="1" applyAlignment="1">
      <alignment horizontal="left" wrapText="1" indent="2"/>
    </xf>
    <xf numFmtId="0" fontId="3" fillId="0" borderId="8" xfId="2" applyFont="1" applyFill="1" applyBorder="1" applyAlignment="1">
      <alignment horizontal="left" indent="2"/>
    </xf>
    <xf numFmtId="164" fontId="3" fillId="0" borderId="8" xfId="4" applyNumberFormat="1" applyFont="1" applyFill="1" applyBorder="1"/>
    <xf numFmtId="0" fontId="3" fillId="5" borderId="6" xfId="4" applyFont="1" applyFill="1" applyBorder="1" applyAlignment="1">
      <alignment horizontal="left" indent="2"/>
    </xf>
    <xf numFmtId="164" fontId="3" fillId="0" borderId="6" xfId="4" applyNumberFormat="1" applyFont="1" applyBorder="1"/>
    <xf numFmtId="0" fontId="3" fillId="6" borderId="7" xfId="4" applyFont="1" applyFill="1" applyBorder="1" applyAlignment="1">
      <alignment horizontal="left" indent="2"/>
    </xf>
    <xf numFmtId="164" fontId="3" fillId="6" borderId="7" xfId="4" applyNumberFormat="1" applyFont="1" applyFill="1" applyBorder="1"/>
    <xf numFmtId="0" fontId="3" fillId="5" borderId="7" xfId="4" applyFont="1" applyFill="1" applyBorder="1" applyAlignment="1">
      <alignment horizontal="left" indent="2"/>
    </xf>
    <xf numFmtId="164" fontId="3" fillId="0" borderId="7" xfId="4" applyNumberFormat="1" applyFont="1" applyBorder="1"/>
    <xf numFmtId="0" fontId="4" fillId="2" borderId="3" xfId="2" applyFont="1" applyFill="1" applyBorder="1" applyAlignment="1">
      <alignment horizontal="left"/>
    </xf>
    <xf numFmtId="164" fontId="4" fillId="2" borderId="3" xfId="3" applyNumberFormat="1" applyFont="1" applyFill="1" applyBorder="1"/>
    <xf numFmtId="164" fontId="4" fillId="0" borderId="0" xfId="3" applyNumberFormat="1" applyFont="1" applyFill="1" applyBorder="1"/>
    <xf numFmtId="0" fontId="3" fillId="0" borderId="0" xfId="4" applyFont="1"/>
    <xf numFmtId="41" fontId="3" fillId="0" borderId="0" xfId="1" applyFont="1"/>
    <xf numFmtId="41" fontId="3" fillId="0" borderId="0" xfId="4" applyNumberFormat="1" applyFont="1"/>
    <xf numFmtId="41" fontId="3" fillId="0" borderId="0" xfId="4" applyNumberFormat="1" applyFont="1" applyFill="1" applyBorder="1"/>
  </cellXfs>
  <cellStyles count="5">
    <cellStyle name="Millares [0]" xfId="1" builtinId="6"/>
    <cellStyle name="Millares 2" xfId="3" xr:uid="{E680A8C4-FB9F-4DB9-AB86-0758A7426650}"/>
    <cellStyle name="Normal" xfId="0" builtinId="0"/>
    <cellStyle name="Normal 2" xfId="2" xr:uid="{76B09FB2-43A4-41AA-A8C9-5FB5B7C118D4}"/>
    <cellStyle name="Normal 3" xfId="4" xr:uid="{5F5F58AB-6D88-4E24-A1BC-45999D4340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8BC5D-441C-48C2-97DD-4DB0A258235E}">
  <dimension ref="B2:H43"/>
  <sheetViews>
    <sheetView tabSelected="1" zoomScaleNormal="100" workbookViewId="0">
      <selection activeCell="G51" sqref="G51"/>
    </sheetView>
  </sheetViews>
  <sheetFormatPr baseColWidth="10" defaultRowHeight="13.5" x14ac:dyDescent="0.25"/>
  <cols>
    <col min="1" max="1" width="7.140625" style="2" customWidth="1"/>
    <col min="2" max="2" width="43.140625" style="2" customWidth="1"/>
    <col min="3" max="5" width="14.5703125" style="2" customWidth="1"/>
    <col min="6" max="6" width="2.42578125" style="3" customWidth="1"/>
    <col min="7" max="8" width="13.7109375" style="2" customWidth="1"/>
    <col min="9" max="16384" width="11.42578125" style="2"/>
  </cols>
  <sheetData>
    <row r="2" spans="2:8" ht="15.75" x14ac:dyDescent="0.25">
      <c r="B2" s="1" t="s">
        <v>0</v>
      </c>
    </row>
    <row r="3" spans="2:8" x14ac:dyDescent="0.25">
      <c r="G3" s="4" t="s">
        <v>1</v>
      </c>
      <c r="H3" s="5"/>
    </row>
    <row r="4" spans="2:8" x14ac:dyDescent="0.25">
      <c r="B4" s="6" t="s">
        <v>2</v>
      </c>
      <c r="C4" s="7" t="s">
        <v>3</v>
      </c>
      <c r="D4" s="7" t="s">
        <v>4</v>
      </c>
      <c r="E4" s="6" t="s">
        <v>5</v>
      </c>
      <c r="F4" s="8"/>
      <c r="G4" s="6" t="s">
        <v>6</v>
      </c>
      <c r="H4" s="6" t="s">
        <v>7</v>
      </c>
    </row>
    <row r="5" spans="2:8" x14ac:dyDescent="0.25">
      <c r="B5" s="6"/>
      <c r="C5" s="9"/>
      <c r="D5" s="9"/>
      <c r="E5" s="10"/>
      <c r="F5" s="8"/>
      <c r="G5" s="6"/>
      <c r="H5" s="6"/>
    </row>
    <row r="6" spans="2:8" ht="13.5" customHeight="1" x14ac:dyDescent="0.25">
      <c r="B6" s="11" t="s">
        <v>8</v>
      </c>
      <c r="C6" s="12">
        <f>SUM(C7:C29)</f>
        <v>2301022028507</v>
      </c>
      <c r="D6" s="12">
        <f>SUM(D7:D29)</f>
        <v>0</v>
      </c>
      <c r="E6" s="12">
        <f>SUM(E7:E29)</f>
        <v>2301022028507</v>
      </c>
      <c r="F6" s="13"/>
      <c r="G6" s="12">
        <f t="shared" ref="G6:H6" si="0">SUM(G7:G29)</f>
        <v>2301022028507</v>
      </c>
      <c r="H6" s="12">
        <f t="shared" si="0"/>
        <v>0</v>
      </c>
    </row>
    <row r="7" spans="2:8" ht="13.5" customHeight="1" x14ac:dyDescent="0.25">
      <c r="B7" s="14" t="s">
        <v>9</v>
      </c>
      <c r="C7" s="15">
        <v>94074101261</v>
      </c>
      <c r="D7" s="15"/>
      <c r="E7" s="15">
        <f>+C7+D7</f>
        <v>94074101261</v>
      </c>
      <c r="F7" s="16"/>
      <c r="G7" s="15">
        <f>E7</f>
        <v>94074101261</v>
      </c>
      <c r="H7" s="15"/>
    </row>
    <row r="8" spans="2:8" ht="13.5" customHeight="1" x14ac:dyDescent="0.25">
      <c r="B8" s="17" t="s">
        <v>10</v>
      </c>
      <c r="C8" s="18">
        <v>317133290022</v>
      </c>
      <c r="D8" s="18"/>
      <c r="E8" s="18">
        <f t="shared" ref="E8:E29" si="1">+C8+D8</f>
        <v>317133290022</v>
      </c>
      <c r="F8" s="16"/>
      <c r="G8" s="18">
        <f t="shared" ref="G8:G29" si="2">E8</f>
        <v>317133290022</v>
      </c>
      <c r="H8" s="18"/>
    </row>
    <row r="9" spans="2:8" ht="13.5" customHeight="1" x14ac:dyDescent="0.25">
      <c r="B9" s="19" t="s">
        <v>11</v>
      </c>
      <c r="C9" s="15">
        <v>85398657362</v>
      </c>
      <c r="D9" s="15"/>
      <c r="E9" s="15">
        <f t="shared" si="1"/>
        <v>85398657362</v>
      </c>
      <c r="F9" s="16"/>
      <c r="G9" s="15">
        <f t="shared" si="2"/>
        <v>85398657362</v>
      </c>
      <c r="H9" s="15"/>
    </row>
    <row r="10" spans="2:8" ht="13.5" customHeight="1" x14ac:dyDescent="0.25">
      <c r="B10" s="17" t="s">
        <v>12</v>
      </c>
      <c r="C10" s="18">
        <v>85084867714</v>
      </c>
      <c r="D10" s="18"/>
      <c r="E10" s="18">
        <f t="shared" si="1"/>
        <v>85084867714</v>
      </c>
      <c r="F10" s="16"/>
      <c r="G10" s="18">
        <f t="shared" si="2"/>
        <v>85084867714</v>
      </c>
      <c r="H10" s="18"/>
    </row>
    <row r="11" spans="2:8" ht="13.5" customHeight="1" x14ac:dyDescent="0.25">
      <c r="B11" s="14" t="s">
        <v>13</v>
      </c>
      <c r="C11" s="15">
        <v>145212755086</v>
      </c>
      <c r="D11" s="15"/>
      <c r="E11" s="15">
        <f t="shared" si="1"/>
        <v>145212755086</v>
      </c>
      <c r="F11" s="16"/>
      <c r="G11" s="15">
        <f t="shared" si="2"/>
        <v>145212755086</v>
      </c>
      <c r="H11" s="15"/>
    </row>
    <row r="12" spans="2:8" ht="13.5" customHeight="1" x14ac:dyDescent="0.25">
      <c r="B12" s="17" t="s">
        <v>14</v>
      </c>
      <c r="C12" s="18">
        <v>129947720020</v>
      </c>
      <c r="D12" s="18"/>
      <c r="E12" s="18">
        <f t="shared" si="1"/>
        <v>129947720020</v>
      </c>
      <c r="F12" s="16"/>
      <c r="G12" s="18">
        <f t="shared" si="2"/>
        <v>129947720020</v>
      </c>
      <c r="H12" s="18"/>
    </row>
    <row r="13" spans="2:8" ht="13.5" customHeight="1" x14ac:dyDescent="0.25">
      <c r="B13" s="14" t="s">
        <v>15</v>
      </c>
      <c r="C13" s="15">
        <v>46922713316</v>
      </c>
      <c r="D13" s="15"/>
      <c r="E13" s="15">
        <f t="shared" si="1"/>
        <v>46922713316</v>
      </c>
      <c r="F13" s="16"/>
      <c r="G13" s="15">
        <f t="shared" si="2"/>
        <v>46922713316</v>
      </c>
      <c r="H13" s="15"/>
    </row>
    <row r="14" spans="2:8" ht="13.5" customHeight="1" x14ac:dyDescent="0.25">
      <c r="B14" s="17" t="s">
        <v>16</v>
      </c>
      <c r="C14" s="18">
        <v>167121737135</v>
      </c>
      <c r="D14" s="18"/>
      <c r="E14" s="18">
        <f t="shared" si="1"/>
        <v>167121737135</v>
      </c>
      <c r="F14" s="16"/>
      <c r="G14" s="18">
        <f t="shared" si="2"/>
        <v>167121737135</v>
      </c>
      <c r="H14" s="18"/>
    </row>
    <row r="15" spans="2:8" ht="13.5" customHeight="1" x14ac:dyDescent="0.25">
      <c r="B15" s="14" t="s">
        <v>17</v>
      </c>
      <c r="C15" s="15">
        <v>55932079304</v>
      </c>
      <c r="D15" s="15"/>
      <c r="E15" s="15">
        <f t="shared" si="1"/>
        <v>55932079304</v>
      </c>
      <c r="F15" s="16"/>
      <c r="G15" s="15">
        <f t="shared" si="2"/>
        <v>55932079304</v>
      </c>
      <c r="H15" s="15"/>
    </row>
    <row r="16" spans="2:8" ht="13.5" customHeight="1" x14ac:dyDescent="0.25">
      <c r="B16" s="17" t="s">
        <v>18</v>
      </c>
      <c r="C16" s="18">
        <v>120513915341</v>
      </c>
      <c r="D16" s="18"/>
      <c r="E16" s="18">
        <f t="shared" si="1"/>
        <v>120513915341</v>
      </c>
      <c r="F16" s="16"/>
      <c r="G16" s="18">
        <f t="shared" si="2"/>
        <v>120513915341</v>
      </c>
      <c r="H16" s="18"/>
    </row>
    <row r="17" spans="2:8" ht="13.5" customHeight="1" x14ac:dyDescent="0.25">
      <c r="B17" s="14" t="s">
        <v>19</v>
      </c>
      <c r="C17" s="15">
        <v>65935109516</v>
      </c>
      <c r="D17" s="15"/>
      <c r="E17" s="15">
        <f t="shared" si="1"/>
        <v>65935109516</v>
      </c>
      <c r="F17" s="16"/>
      <c r="G17" s="15">
        <f t="shared" si="2"/>
        <v>65935109516</v>
      </c>
      <c r="H17" s="15"/>
    </row>
    <row r="18" spans="2:8" ht="13.5" customHeight="1" x14ac:dyDescent="0.25">
      <c r="B18" s="17" t="s">
        <v>20</v>
      </c>
      <c r="C18" s="18">
        <v>139078459539</v>
      </c>
      <c r="D18" s="18"/>
      <c r="E18" s="18">
        <f t="shared" si="1"/>
        <v>139078459539</v>
      </c>
      <c r="F18" s="16"/>
      <c r="G18" s="18">
        <f t="shared" si="2"/>
        <v>139078459539</v>
      </c>
      <c r="H18" s="18"/>
    </row>
    <row r="19" spans="2:8" ht="13.5" customHeight="1" x14ac:dyDescent="0.25">
      <c r="B19" s="14" t="s">
        <v>21</v>
      </c>
      <c r="C19" s="15">
        <v>80231973131</v>
      </c>
      <c r="D19" s="15"/>
      <c r="E19" s="15">
        <f t="shared" si="1"/>
        <v>80231973131</v>
      </c>
      <c r="F19" s="16"/>
      <c r="G19" s="15">
        <f t="shared" si="2"/>
        <v>80231973131</v>
      </c>
      <c r="H19" s="15"/>
    </row>
    <row r="20" spans="2:8" ht="13.5" customHeight="1" x14ac:dyDescent="0.25">
      <c r="B20" s="17" t="s">
        <v>22</v>
      </c>
      <c r="C20" s="18">
        <v>70818558035</v>
      </c>
      <c r="D20" s="18"/>
      <c r="E20" s="18">
        <f t="shared" si="1"/>
        <v>70818558035</v>
      </c>
      <c r="F20" s="16"/>
      <c r="G20" s="18">
        <f t="shared" si="2"/>
        <v>70818558035</v>
      </c>
      <c r="H20" s="18"/>
    </row>
    <row r="21" spans="2:8" ht="13.5" customHeight="1" x14ac:dyDescent="0.25">
      <c r="B21" s="14" t="s">
        <v>23</v>
      </c>
      <c r="C21" s="15">
        <v>85660554341</v>
      </c>
      <c r="D21" s="15"/>
      <c r="E21" s="15">
        <f t="shared" si="1"/>
        <v>85660554341</v>
      </c>
      <c r="F21" s="16"/>
      <c r="G21" s="15">
        <f t="shared" si="2"/>
        <v>85660554341</v>
      </c>
      <c r="H21" s="15"/>
    </row>
    <row r="22" spans="2:8" ht="13.5" customHeight="1" x14ac:dyDescent="0.25">
      <c r="B22" s="17" t="s">
        <v>24</v>
      </c>
      <c r="C22" s="18">
        <v>18593188770</v>
      </c>
      <c r="D22" s="18"/>
      <c r="E22" s="18">
        <f t="shared" si="1"/>
        <v>18593188770</v>
      </c>
      <c r="F22" s="16"/>
      <c r="G22" s="18">
        <f t="shared" si="2"/>
        <v>18593188770</v>
      </c>
      <c r="H22" s="18"/>
    </row>
    <row r="23" spans="2:8" ht="13.5" customHeight="1" x14ac:dyDescent="0.25">
      <c r="B23" s="14" t="s">
        <v>25</v>
      </c>
      <c r="C23" s="15">
        <v>100499939948</v>
      </c>
      <c r="D23" s="15"/>
      <c r="E23" s="15">
        <f t="shared" si="1"/>
        <v>100499939948</v>
      </c>
      <c r="F23" s="16"/>
      <c r="G23" s="15">
        <f t="shared" si="2"/>
        <v>100499939948</v>
      </c>
      <c r="H23" s="15"/>
    </row>
    <row r="24" spans="2:8" ht="13.5" customHeight="1" x14ac:dyDescent="0.25">
      <c r="B24" s="17" t="s">
        <v>26</v>
      </c>
      <c r="C24" s="18">
        <v>55322597073</v>
      </c>
      <c r="D24" s="18"/>
      <c r="E24" s="18">
        <f t="shared" si="1"/>
        <v>55322597073</v>
      </c>
      <c r="F24" s="16"/>
      <c r="G24" s="18">
        <f t="shared" si="2"/>
        <v>55322597073</v>
      </c>
      <c r="H24" s="18"/>
    </row>
    <row r="25" spans="2:8" ht="13.5" customHeight="1" x14ac:dyDescent="0.25">
      <c r="B25" s="14" t="s">
        <v>27</v>
      </c>
      <c r="C25" s="15">
        <v>20341711593</v>
      </c>
      <c r="D25" s="15"/>
      <c r="E25" s="15">
        <f t="shared" si="1"/>
        <v>20341711593</v>
      </c>
      <c r="F25" s="16"/>
      <c r="G25" s="15">
        <f t="shared" si="2"/>
        <v>20341711593</v>
      </c>
      <c r="H25" s="15"/>
    </row>
    <row r="26" spans="2:8" ht="13.5" customHeight="1" x14ac:dyDescent="0.25">
      <c r="B26" s="17" t="s">
        <v>28</v>
      </c>
      <c r="C26" s="18">
        <v>1037100000</v>
      </c>
      <c r="D26" s="18"/>
      <c r="E26" s="18">
        <f t="shared" si="1"/>
        <v>1037100000</v>
      </c>
      <c r="F26" s="16"/>
      <c r="G26" s="18">
        <f t="shared" si="2"/>
        <v>1037100000</v>
      </c>
      <c r="H26" s="18"/>
    </row>
    <row r="27" spans="2:8" ht="13.5" customHeight="1" x14ac:dyDescent="0.25">
      <c r="B27" s="14" t="s">
        <v>29</v>
      </c>
      <c r="C27" s="15">
        <v>226330000000</v>
      </c>
      <c r="D27" s="15"/>
      <c r="E27" s="15">
        <f t="shared" si="1"/>
        <v>226330000000</v>
      </c>
      <c r="F27" s="16"/>
      <c r="G27" s="15">
        <f t="shared" si="2"/>
        <v>226330000000</v>
      </c>
      <c r="H27" s="15"/>
    </row>
    <row r="28" spans="2:8" ht="13.5" customHeight="1" x14ac:dyDescent="0.25">
      <c r="B28" s="17" t="s">
        <v>30</v>
      </c>
      <c r="C28" s="18">
        <v>185675000000</v>
      </c>
      <c r="D28" s="18"/>
      <c r="E28" s="18">
        <f t="shared" si="1"/>
        <v>185675000000</v>
      </c>
      <c r="F28" s="16"/>
      <c r="G28" s="18">
        <f t="shared" si="2"/>
        <v>185675000000</v>
      </c>
      <c r="H28" s="18"/>
    </row>
    <row r="29" spans="2:8" ht="13.5" customHeight="1" x14ac:dyDescent="0.25">
      <c r="B29" s="20" t="s">
        <v>31</v>
      </c>
      <c r="C29" s="21">
        <v>4156000000</v>
      </c>
      <c r="D29" s="21"/>
      <c r="E29" s="21">
        <f t="shared" si="1"/>
        <v>4156000000</v>
      </c>
      <c r="F29" s="16"/>
      <c r="G29" s="21">
        <f t="shared" si="2"/>
        <v>4156000000</v>
      </c>
      <c r="H29" s="21"/>
    </row>
    <row r="30" spans="2:8" ht="14.25" customHeight="1" x14ac:dyDescent="0.25">
      <c r="B30" s="11" t="s">
        <v>32</v>
      </c>
      <c r="C30" s="12"/>
      <c r="D30" s="12">
        <v>91700000000</v>
      </c>
      <c r="E30" s="12">
        <f>C30+D30</f>
        <v>91700000000</v>
      </c>
      <c r="F30" s="13"/>
      <c r="G30" s="12"/>
      <c r="H30" s="12"/>
    </row>
    <row r="31" spans="2:8" x14ac:dyDescent="0.25">
      <c r="B31" s="11" t="s">
        <v>33</v>
      </c>
      <c r="C31" s="12">
        <v>0</v>
      </c>
      <c r="D31" s="12">
        <v>1500000000</v>
      </c>
      <c r="E31" s="12">
        <f>C31+D31</f>
        <v>1500000000</v>
      </c>
      <c r="F31" s="13"/>
      <c r="G31" s="12"/>
      <c r="H31" s="12"/>
    </row>
    <row r="32" spans="2:8" x14ac:dyDescent="0.25">
      <c r="B32" s="11" t="s">
        <v>34</v>
      </c>
      <c r="C32" s="12">
        <f>SUM(C33:C35)</f>
        <v>0</v>
      </c>
      <c r="D32" s="12">
        <f>SUM(D33:D35)</f>
        <v>12566000000</v>
      </c>
      <c r="E32" s="12">
        <f>SUM(E33:E35)</f>
        <v>12566000000</v>
      </c>
      <c r="F32" s="13"/>
      <c r="G32" s="12"/>
      <c r="H32" s="12"/>
    </row>
    <row r="33" spans="2:8" x14ac:dyDescent="0.25">
      <c r="B33" s="22" t="s">
        <v>35</v>
      </c>
      <c r="C33" s="23"/>
      <c r="D33" s="23">
        <v>11000000000</v>
      </c>
      <c r="E33" s="23">
        <f t="shared" ref="E33:E41" si="3">C33+D33</f>
        <v>11000000000</v>
      </c>
      <c r="F33" s="16"/>
      <c r="G33" s="23"/>
      <c r="H33" s="23"/>
    </row>
    <row r="34" spans="2:8" x14ac:dyDescent="0.25">
      <c r="B34" s="24" t="s">
        <v>36</v>
      </c>
      <c r="C34" s="25"/>
      <c r="D34" s="25">
        <v>200000000</v>
      </c>
      <c r="E34" s="25">
        <f t="shared" si="3"/>
        <v>200000000</v>
      </c>
      <c r="F34" s="16"/>
      <c r="G34" s="25"/>
      <c r="H34" s="25"/>
    </row>
    <row r="35" spans="2:8" ht="13.5" customHeight="1" x14ac:dyDescent="0.25">
      <c r="B35" s="26" t="s">
        <v>37</v>
      </c>
      <c r="C35" s="27"/>
      <c r="D35" s="27">
        <v>1366000000</v>
      </c>
      <c r="E35" s="27">
        <f t="shared" si="3"/>
        <v>1366000000</v>
      </c>
      <c r="F35" s="16"/>
      <c r="G35" s="27"/>
      <c r="H35" s="27"/>
    </row>
    <row r="36" spans="2:8" ht="14.25" customHeight="1" x14ac:dyDescent="0.25">
      <c r="B36" s="11" t="s">
        <v>38</v>
      </c>
      <c r="C36" s="12">
        <f>SUM(C37:C41)</f>
        <v>0</v>
      </c>
      <c r="D36" s="12">
        <f t="shared" ref="D36:E36" si="4">SUM(D37:D41)</f>
        <v>12000000000</v>
      </c>
      <c r="E36" s="12">
        <f t="shared" si="4"/>
        <v>12000000000</v>
      </c>
      <c r="F36" s="13"/>
      <c r="G36" s="12">
        <f t="shared" ref="G36:H36" si="5">SUM(G37:G41)</f>
        <v>0</v>
      </c>
      <c r="H36" s="12">
        <f t="shared" si="5"/>
        <v>0</v>
      </c>
    </row>
    <row r="37" spans="2:8" ht="13.5" customHeight="1" x14ac:dyDescent="0.25">
      <c r="B37" s="14" t="s">
        <v>39</v>
      </c>
      <c r="C37" s="15"/>
      <c r="D37" s="15">
        <v>4500000000</v>
      </c>
      <c r="E37" s="15">
        <f>C37+D37</f>
        <v>4500000000</v>
      </c>
      <c r="F37" s="16"/>
      <c r="G37" s="15"/>
      <c r="H37" s="15"/>
    </row>
    <row r="38" spans="2:8" ht="13.5" customHeight="1" x14ac:dyDescent="0.25">
      <c r="B38" s="17" t="s">
        <v>40</v>
      </c>
      <c r="C38" s="18"/>
      <c r="D38" s="18">
        <v>1000000000</v>
      </c>
      <c r="E38" s="18">
        <f t="shared" si="3"/>
        <v>1000000000</v>
      </c>
      <c r="F38" s="16"/>
      <c r="G38" s="18"/>
      <c r="H38" s="18"/>
    </row>
    <row r="39" spans="2:8" ht="13.5" customHeight="1" x14ac:dyDescent="0.25">
      <c r="B39" s="19" t="s">
        <v>41</v>
      </c>
      <c r="C39" s="15"/>
      <c r="D39" s="15">
        <v>1500000000</v>
      </c>
      <c r="E39" s="15">
        <f t="shared" si="3"/>
        <v>1500000000</v>
      </c>
      <c r="F39" s="16"/>
      <c r="G39" s="15"/>
      <c r="H39" s="15"/>
    </row>
    <row r="40" spans="2:8" ht="13.5" customHeight="1" x14ac:dyDescent="0.25">
      <c r="B40" s="17" t="s">
        <v>42</v>
      </c>
      <c r="C40" s="18"/>
      <c r="D40" s="18">
        <v>1500000000</v>
      </c>
      <c r="E40" s="18">
        <f t="shared" si="3"/>
        <v>1500000000</v>
      </c>
      <c r="F40" s="16"/>
      <c r="G40" s="18"/>
      <c r="H40" s="18"/>
    </row>
    <row r="41" spans="2:8" ht="13.5" customHeight="1" x14ac:dyDescent="0.25">
      <c r="B41" s="14" t="s">
        <v>43</v>
      </c>
      <c r="C41" s="15"/>
      <c r="D41" s="15">
        <v>3500000000</v>
      </c>
      <c r="E41" s="15">
        <f t="shared" si="3"/>
        <v>3500000000</v>
      </c>
      <c r="F41" s="16"/>
      <c r="G41" s="15"/>
      <c r="H41" s="15"/>
    </row>
    <row r="42" spans="2:8" x14ac:dyDescent="0.25">
      <c r="B42" s="28" t="s">
        <v>44</v>
      </c>
      <c r="C42" s="29">
        <f>C6+C30+C31+C32+C36</f>
        <v>2301022028507</v>
      </c>
      <c r="D42" s="29">
        <f t="shared" ref="D42:E42" si="6">D6+D30+D31+D32+D36</f>
        <v>117766000000</v>
      </c>
      <c r="E42" s="29">
        <f t="shared" si="6"/>
        <v>2418788028507</v>
      </c>
      <c r="F42" s="30"/>
      <c r="G42" s="29">
        <f t="shared" ref="G42:H42" si="7">G6+G30+G31+G32+G36</f>
        <v>2301022028507</v>
      </c>
      <c r="H42" s="29">
        <f t="shared" si="7"/>
        <v>0</v>
      </c>
    </row>
    <row r="43" spans="2:8" x14ac:dyDescent="0.25">
      <c r="B43" s="31"/>
      <c r="C43" s="32"/>
      <c r="D43" s="33"/>
      <c r="E43" s="33"/>
      <c r="F43" s="34"/>
    </row>
  </sheetData>
  <mergeCells count="7">
    <mergeCell ref="G3:H3"/>
    <mergeCell ref="B4:B5"/>
    <mergeCell ref="C4:C5"/>
    <mergeCell ref="D4:D5"/>
    <mergeCell ref="E4:E5"/>
    <mergeCell ref="G4:G5"/>
    <mergeCell ref="H4:H5"/>
  </mergeCells>
  <pageMargins left="0.7" right="0.7" top="0.75" bottom="0.75" header="0.3" footer="0.3"/>
  <pageSetup scale="96" orientation="portrait" horizontalDpi="4294967294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 total</vt:lpstr>
      <vt:lpstr>'Ppto total'!Área_de_impresión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Vargas Correa</dc:creator>
  <cp:lastModifiedBy>Sergio Vargas Correa</cp:lastModifiedBy>
  <dcterms:created xsi:type="dcterms:W3CDTF">2019-05-24T15:25:15Z</dcterms:created>
  <dcterms:modified xsi:type="dcterms:W3CDTF">2019-05-24T15:26:08Z</dcterms:modified>
</cp:coreProperties>
</file>